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Excel Solutions\Cursos\Nível Trainee\Planilhas de aula\"/>
    </mc:Choice>
  </mc:AlternateContent>
  <xr:revisionPtr revIDLastSave="0" documentId="13_ncr:1_{6C2EE467-FC49-4D1E-AD54-741949AF1570}" xr6:coauthVersionLast="46" xr6:coauthVersionMax="46" xr10:uidLastSave="{00000000-0000-0000-0000-000000000000}"/>
  <bookViews>
    <workbookView xWindow="-120" yWindow="-120" windowWidth="29040" windowHeight="15990" tabRatio="820" firstSheet="10" activeTab="20" xr2:uid="{00000000-000D-0000-FFFF-FFFF00000000}"/>
  </bookViews>
  <sheets>
    <sheet name="Adição" sheetId="1" state="hidden" r:id="rId1"/>
    <sheet name="Subtração" sheetId="30" state="hidden" r:id="rId2"/>
    <sheet name="Multiplicação" sheetId="3" state="hidden" r:id="rId3"/>
    <sheet name="Divisão" sheetId="4" state="hidden" r:id="rId4"/>
    <sheet name="Porcentagem" sheetId="5" state="hidden" r:id="rId5"/>
    <sheet name="Potenciação" sheetId="7" state="hidden" r:id="rId6"/>
    <sheet name="Raiz" sheetId="10" state="hidden" r:id="rId7"/>
    <sheet name="Data" sheetId="8" state="hidden" r:id="rId8"/>
    <sheet name="Hora" sheetId="9" state="hidden" r:id="rId9"/>
    <sheet name="Ordem de Cálculos" sheetId="29" state="hidden" r:id="rId10"/>
    <sheet name="Conceitos Básicos" sheetId="42" r:id="rId11"/>
    <sheet name="Papelaria" sheetId="17" r:id="rId12"/>
    <sheet name="Conveniência" sheetId="18" r:id="rId13"/>
    <sheet name="Cotação Euro" sheetId="22" r:id="rId14"/>
    <sheet name="Produto Reajuste" sheetId="24" r:id="rId15"/>
    <sheet name="Folha" sheetId="25" r:id="rId16"/>
    <sheet name="Sorvete" sheetId="26" r:id="rId17"/>
    <sheet name="Função Soma" sheetId="31" r:id="rId18"/>
    <sheet name="Função Media" sheetId="32" r:id="rId19"/>
    <sheet name="Função Maximo e Minimo" sheetId="33" r:id="rId20"/>
    <sheet name="Função Arredondamento" sheetId="34" r:id="rId21"/>
    <sheet name="Função Cont.Num" sheetId="35" r:id="rId22"/>
    <sheet name="Revistaria (2)" sheetId="19" state="hidden" r:id="rId23"/>
  </sheets>
  <externalReferences>
    <externalReference r:id="rId24"/>
  </externalReferences>
  <definedNames>
    <definedName name="Critérios" localSheetId="9">[1]Q22_Class!#REF!</definedName>
    <definedName name="Critérios" localSheetId="22">[1]Q22_Class!#REF!</definedName>
    <definedName name="Critérios" localSheetId="1">[1]Q22_Class!#REF!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4" l="1"/>
  <c r="E14" i="34"/>
  <c r="E11" i="34"/>
  <c r="E10" i="34"/>
  <c r="B12" i="34"/>
  <c r="B11" i="34"/>
  <c r="E10" i="33"/>
  <c r="B12" i="33"/>
  <c r="B11" i="33"/>
  <c r="B10" i="33"/>
  <c r="B15" i="32"/>
  <c r="B10" i="32"/>
  <c r="B15" i="31"/>
  <c r="B13" i="31"/>
  <c r="B10" i="31"/>
  <c r="F9" i="26"/>
  <c r="F10" i="26"/>
  <c r="F11" i="26"/>
  <c r="F12" i="26"/>
  <c r="F8" i="26"/>
  <c r="E14" i="26"/>
  <c r="E8" i="26"/>
  <c r="E9" i="26"/>
  <c r="E10" i="26"/>
  <c r="E11" i="26"/>
  <c r="E12" i="26"/>
  <c r="D9" i="25"/>
  <c r="D10" i="25"/>
  <c r="D11" i="25"/>
  <c r="D12" i="25"/>
  <c r="D13" i="25"/>
  <c r="D14" i="25"/>
  <c r="F14" i="25" s="1"/>
  <c r="D15" i="25"/>
  <c r="D16" i="25"/>
  <c r="F16" i="25" s="1"/>
  <c r="D17" i="25"/>
  <c r="D18" i="25"/>
  <c r="D19" i="25"/>
  <c r="D20" i="25"/>
  <c r="D21" i="25"/>
  <c r="D22" i="25"/>
  <c r="F22" i="25" s="1"/>
  <c r="D23" i="25"/>
  <c r="D8" i="25"/>
  <c r="F15" i="25"/>
  <c r="F23" i="25"/>
  <c r="F12" i="25"/>
  <c r="F19" i="25"/>
  <c r="F20" i="25"/>
  <c r="F9" i="25"/>
  <c r="F10" i="25"/>
  <c r="F13" i="25"/>
  <c r="F17" i="25"/>
  <c r="F18" i="25"/>
  <c r="F21" i="25"/>
  <c r="F8" i="25"/>
  <c r="E9" i="25"/>
  <c r="G9" i="25" s="1"/>
  <c r="E10" i="25"/>
  <c r="E13" i="25"/>
  <c r="E17" i="25"/>
  <c r="G17" i="25" s="1"/>
  <c r="E18" i="25"/>
  <c r="G18" i="25" s="1"/>
  <c r="E21" i="25"/>
  <c r="E23" i="25"/>
  <c r="E8" i="25"/>
  <c r="F8" i="24"/>
  <c r="F9" i="24"/>
  <c r="F10" i="24"/>
  <c r="F11" i="24"/>
  <c r="F7" i="24"/>
  <c r="E8" i="24"/>
  <c r="E9" i="24"/>
  <c r="E10" i="24"/>
  <c r="E11" i="24"/>
  <c r="E7" i="24"/>
  <c r="D8" i="24"/>
  <c r="D9" i="24"/>
  <c r="D10" i="24"/>
  <c r="D11" i="24"/>
  <c r="D7" i="24"/>
  <c r="E7" i="22"/>
  <c r="E8" i="22"/>
  <c r="E9" i="22"/>
  <c r="E10" i="22"/>
  <c r="E11" i="22"/>
  <c r="D7" i="22"/>
  <c r="D8" i="22"/>
  <c r="D9" i="22"/>
  <c r="D10" i="22"/>
  <c r="D11" i="22"/>
  <c r="D6" i="22"/>
  <c r="E6" i="22" s="1"/>
  <c r="G14" i="18"/>
  <c r="F14" i="18"/>
  <c r="E14" i="18"/>
  <c r="G7" i="18"/>
  <c r="G8" i="18"/>
  <c r="G9" i="18"/>
  <c r="G10" i="18"/>
  <c r="G11" i="18"/>
  <c r="G12" i="18"/>
  <c r="G6" i="18"/>
  <c r="F7" i="18"/>
  <c r="F8" i="18"/>
  <c r="F9" i="18"/>
  <c r="F10" i="18"/>
  <c r="F11" i="18"/>
  <c r="F12" i="18"/>
  <c r="F6" i="18"/>
  <c r="E7" i="18"/>
  <c r="E8" i="18"/>
  <c r="E9" i="18"/>
  <c r="E10" i="18"/>
  <c r="E11" i="18"/>
  <c r="E12" i="18"/>
  <c r="E6" i="18"/>
  <c r="E11" i="17"/>
  <c r="F11" i="17"/>
  <c r="G5" i="17"/>
  <c r="F6" i="17"/>
  <c r="F7" i="17"/>
  <c r="F8" i="17"/>
  <c r="F9" i="17"/>
  <c r="F10" i="17"/>
  <c r="F5" i="17"/>
  <c r="E6" i="17"/>
  <c r="E7" i="17"/>
  <c r="E8" i="17"/>
  <c r="E9" i="17"/>
  <c r="E10" i="17"/>
  <c r="E5" i="17"/>
  <c r="F18" i="42"/>
  <c r="E12" i="24"/>
  <c r="E15" i="18"/>
  <c r="F15" i="18"/>
  <c r="G15" i="18"/>
  <c r="H6" i="18"/>
  <c r="H5" i="17"/>
  <c r="G21" i="25" l="1"/>
  <c r="G13" i="25"/>
  <c r="G23" i="25"/>
  <c r="E15" i="25"/>
  <c r="G15" i="25" s="1"/>
  <c r="G10" i="25"/>
  <c r="D25" i="25"/>
  <c r="E16" i="25"/>
  <c r="G16" i="25" s="1"/>
  <c r="F25" i="25"/>
  <c r="E22" i="25"/>
  <c r="G22" i="25" s="1"/>
  <c r="E14" i="25"/>
  <c r="G14" i="25" s="1"/>
  <c r="E20" i="25"/>
  <c r="G20" i="25" s="1"/>
  <c r="E12" i="25"/>
  <c r="G12" i="25" s="1"/>
  <c r="E19" i="25"/>
  <c r="G19" i="25" s="1"/>
  <c r="E11" i="25"/>
  <c r="F11" i="25"/>
  <c r="G8" i="25"/>
  <c r="C2" i="35"/>
  <c r="C4" i="35"/>
  <c r="G11" i="25" l="1"/>
  <c r="G25" i="25" s="1"/>
  <c r="E25" i="25"/>
  <c r="C11" i="17"/>
  <c r="B11" i="17"/>
  <c r="B13" i="29"/>
  <c r="E13" i="22" l="1"/>
  <c r="D5" i="17"/>
  <c r="D6" i="17"/>
  <c r="D7" i="17"/>
  <c r="D8" i="17"/>
  <c r="D9" i="17"/>
  <c r="D10" i="17"/>
  <c r="D11" i="17" l="1"/>
  <c r="F9" i="19"/>
  <c r="F10" i="19"/>
  <c r="F11" i="19"/>
  <c r="F12" i="19"/>
  <c r="F13" i="19"/>
  <c r="F14" i="19"/>
  <c r="F8" i="19"/>
  <c r="E9" i="19"/>
  <c r="E10" i="19"/>
  <c r="E11" i="19"/>
  <c r="E12" i="19"/>
  <c r="E13" i="19"/>
  <c r="E14" i="19"/>
  <c r="E8" i="19"/>
  <c r="G12" i="19" l="1"/>
  <c r="H12" i="19" s="1"/>
  <c r="G8" i="19"/>
  <c r="H8" i="19" s="1"/>
  <c r="G11" i="19"/>
  <c r="H11" i="19" s="1"/>
  <c r="G14" i="19"/>
  <c r="H14" i="19" s="1"/>
  <c r="G10" i="19"/>
  <c r="H10" i="19" s="1"/>
  <c r="G13" i="19"/>
  <c r="H13" i="19" s="1"/>
  <c r="G9" i="19"/>
  <c r="H9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VB</author>
  </authors>
  <commentList>
    <comment ref="G5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 xml:space="preserve">ES:
</t>
        </r>
        <r>
          <rPr>
            <sz val="9"/>
            <color indexed="81"/>
            <rFont val="Segoe UI"/>
            <family val="2"/>
          </rPr>
          <t>Margem bruta = (Total de Vendas - Total de Custos) / Total de Vendas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VB</author>
  </authors>
  <commentList>
    <comment ref="G7" authorId="0" shapeId="0" xr:uid="{00000000-0006-0000-1000-000001000000}">
      <text>
        <r>
          <rPr>
            <b/>
            <sz val="9"/>
            <color indexed="81"/>
            <rFont val="Segoe UI"/>
            <family val="2"/>
          </rPr>
          <t>VB:</t>
        </r>
        <r>
          <rPr>
            <sz val="9"/>
            <color indexed="81"/>
            <rFont val="Segoe UI"/>
            <family val="2"/>
          </rPr>
          <t xml:space="preserve">
Total de Vendas, subtraindo o Total de Custos</t>
        </r>
      </text>
    </comment>
    <comment ref="H7" authorId="0" shapeId="0" xr:uid="{00000000-0006-0000-1000-000002000000}">
      <text>
        <r>
          <rPr>
            <b/>
            <sz val="9"/>
            <color indexed="81"/>
            <rFont val="Segoe UI"/>
            <family val="2"/>
          </rPr>
          <t>VB:</t>
        </r>
        <r>
          <rPr>
            <sz val="9"/>
            <color indexed="81"/>
            <rFont val="Segoe UI"/>
            <family val="2"/>
          </rPr>
          <t xml:space="preserve">
Total de Vendas Dividido pela Margem Bruta</t>
        </r>
      </text>
    </comment>
  </commentList>
</comments>
</file>

<file path=xl/sharedStrings.xml><?xml version="1.0" encoding="utf-8"?>
<sst xmlns="http://schemas.openxmlformats.org/spreadsheetml/2006/main" count="260" uniqueCount="212">
  <si>
    <t>FÓRMULAS MATEMÁTICAS</t>
  </si>
  <si>
    <t>ADIÇÃO: ( + )</t>
  </si>
  <si>
    <t>SUBTRAÇÃO ( - )</t>
  </si>
  <si>
    <t>MULTIPLICAÇÃO ( * )</t>
  </si>
  <si>
    <t>DIVISÃO ( / )</t>
  </si>
  <si>
    <t>Ordem de Cálculos</t>
  </si>
  <si>
    <t>RESULTADO USANDO REFERÊNCIA DA CÉLULA</t>
  </si>
  <si>
    <t>PORCENTAGEM ( % )</t>
  </si>
  <si>
    <t>Cúbica</t>
  </si>
  <si>
    <t>DIGITANDO DATAS COMO FORMATO EXEMPLO</t>
  </si>
  <si>
    <t>DATA (24/02/2018)</t>
  </si>
  <si>
    <t>DIGITANDO HORA COMO FORMATO EXEMPLO</t>
  </si>
  <si>
    <t>EXIBINDO SEM FORMATAÇÃO DE DATAS (SEM MÁSCARA)</t>
  </si>
  <si>
    <t>EXIBINDO SEM FORMATAÇÃO DE HORAS (SEM MÁSCARA)</t>
  </si>
  <si>
    <t>Depuração da Ordem de Cálculos</t>
  </si>
  <si>
    <t>3*{4*(7-2)+3[6-2]-2}</t>
  </si>
  <si>
    <t>Produto</t>
  </si>
  <si>
    <t>Qtde</t>
  </si>
  <si>
    <t>Valor Unitário</t>
  </si>
  <si>
    <t>Total</t>
  </si>
  <si>
    <t>Desc. 20%</t>
  </si>
  <si>
    <t>Total com Desc.</t>
  </si>
  <si>
    <t>Folha A4</t>
  </si>
  <si>
    <t>Lápis</t>
  </si>
  <si>
    <t>Caneta</t>
  </si>
  <si>
    <t>Borracha</t>
  </si>
  <si>
    <t>Caderno</t>
  </si>
  <si>
    <t>Régua</t>
  </si>
  <si>
    <t>Q05_Formulas</t>
  </si>
  <si>
    <t>Preço Venda</t>
  </si>
  <si>
    <t>Preço Custo</t>
  </si>
  <si>
    <t>Unidades</t>
  </si>
  <si>
    <t>Total de  Vendas</t>
  </si>
  <si>
    <t>Total de  Custos</t>
  </si>
  <si>
    <t>Margem Bruta</t>
  </si>
  <si>
    <t>Refrigerantes</t>
  </si>
  <si>
    <t>Salgados</t>
  </si>
  <si>
    <t>Doces</t>
  </si>
  <si>
    <t>Café</t>
  </si>
  <si>
    <t>Pão de queijo</t>
  </si>
  <si>
    <t>Jornais</t>
  </si>
  <si>
    <t>Revistas</t>
  </si>
  <si>
    <t>TOTAIS</t>
  </si>
  <si>
    <t>calculos usando operações básicas de soma, subtração,  multiplicação e divisão</t>
  </si>
  <si>
    <t>Totalização simples de colunas usando a função SOMA</t>
  </si>
  <si>
    <t>Duplo clique para completar automaticamente os cálculos.</t>
  </si>
  <si>
    <t>O QUE É REFERÊNCIA RELATIVA?</t>
  </si>
  <si>
    <t>CURIOSIDADE: a tabela acima pode ser resolvida (cálculos) em menos de 40 segundos...</t>
  </si>
  <si>
    <t>Total Geral</t>
  </si>
  <si>
    <t>Aplique as fórmulas necessárias com as devidas formatações,
 a fim de melhorar a sua visualização e  entendimento</t>
  </si>
  <si>
    <t>Índice Margem</t>
  </si>
  <si>
    <t>Fazer os cálculos necessários e as adequações na formatação se necessária. Aplicar  o estilo porcentual com 2 casas decimais no Índice Margem.</t>
  </si>
  <si>
    <t>PRODUTOS</t>
  </si>
  <si>
    <t>Valor Unitário (Euro)</t>
  </si>
  <si>
    <t>Valor Unitário (Reais)</t>
  </si>
  <si>
    <t>Valor Total
 (Reais)</t>
  </si>
  <si>
    <t>Notebook</t>
  </si>
  <si>
    <t>Impressora HP DeskJet</t>
  </si>
  <si>
    <t>Office 2010</t>
  </si>
  <si>
    <t>Windows  Vista</t>
  </si>
  <si>
    <t>Mouse</t>
  </si>
  <si>
    <t>Natural Keyboard</t>
  </si>
  <si>
    <t>Preço Atual</t>
  </si>
  <si>
    <t>Quantidade em Estoque</t>
  </si>
  <si>
    <t>Estoque Preço Atual</t>
  </si>
  <si>
    <t>Novo Preço</t>
  </si>
  <si>
    <t>Estoque Novo Preço</t>
  </si>
  <si>
    <t>Compasso</t>
  </si>
  <si>
    <t>Transferidor</t>
  </si>
  <si>
    <t>Índice Reajuste</t>
  </si>
  <si>
    <t>FOLHA DE PAGAMENTO - AUTÔNOMOS</t>
  </si>
  <si>
    <t>DIRCEU</t>
  </si>
  <si>
    <t>ANA</t>
  </si>
  <si>
    <t>JOANNA</t>
  </si>
  <si>
    <t>MAURO</t>
  </si>
  <si>
    <t>PEDRO</t>
  </si>
  <si>
    <t>RONY</t>
  </si>
  <si>
    <t>SILVA</t>
  </si>
  <si>
    <t>STELLA</t>
  </si>
  <si>
    <t>MARCELO</t>
  </si>
  <si>
    <t>LÚCIO</t>
  </si>
  <si>
    <t>MARCO</t>
  </si>
  <si>
    <t>MARCOS</t>
  </si>
  <si>
    <t>FABIANA</t>
  </si>
  <si>
    <t>ANA PAULA</t>
  </si>
  <si>
    <t>GISELE</t>
  </si>
  <si>
    <t>ALEXANDRE</t>
  </si>
  <si>
    <t>TOTAIS:</t>
  </si>
  <si>
    <t>CONSUMO DE SORVETES</t>
  </si>
  <si>
    <t>2018 (toneladas)</t>
  </si>
  <si>
    <t>Sabores</t>
  </si>
  <si>
    <t>JAN</t>
  </si>
  <si>
    <t>FEV</t>
  </si>
  <si>
    <t>MAR</t>
  </si>
  <si>
    <t>TOTAL</t>
  </si>
  <si>
    <t>% TOTAL</t>
  </si>
  <si>
    <t>Uva</t>
  </si>
  <si>
    <t>Limão</t>
  </si>
  <si>
    <t>Morango</t>
  </si>
  <si>
    <t>Chocolate</t>
  </si>
  <si>
    <t>Flocos</t>
  </si>
  <si>
    <t xml:space="preserve">                     </t>
  </si>
  <si>
    <t>Valor do dólar do dia:</t>
  </si>
  <si>
    <t>100*2+50=?</t>
  </si>
  <si>
    <t>45-2+50/2=?</t>
  </si>
  <si>
    <t>(100*2)+50=?</t>
  </si>
  <si>
    <t>(45-2)+50/2=?</t>
  </si>
  <si>
    <t>100*(2+50)=?</t>
  </si>
  <si>
    <t>45-2+(50/2)=?</t>
  </si>
  <si>
    <t>(7-2)</t>
  </si>
  <si>
    <t>3*(4*(5)+3(6-2)-2)</t>
  </si>
  <si>
    <t>3*(20+3(6-2)-2)</t>
  </si>
  <si>
    <t>3*(20+3*(4)-2)</t>
  </si>
  <si>
    <t>3*(20+12-2)</t>
  </si>
  <si>
    <t>3*(32-2)</t>
  </si>
  <si>
    <t>3*(30)</t>
  </si>
  <si>
    <t>Elaborar os cálculos necessários para a conversão da moeda euro € para reais R$ e fazer a totalização em reais</t>
  </si>
  <si>
    <t>Cotação  Euro  €</t>
  </si>
  <si>
    <t xml:space="preserve">Quadrada </t>
  </si>
  <si>
    <t>RESULTADO USANDO VALOR</t>
  </si>
  <si>
    <t>Raiz ^(1/x)</t>
  </si>
  <si>
    <t>HORA (12:00)</t>
  </si>
  <si>
    <t>POTENCIAÇÃO ( 2 ^ 3 )</t>
  </si>
  <si>
    <t>Total de Custos</t>
  </si>
  <si>
    <t>Forma Escrita:</t>
  </si>
  <si>
    <t>Forma escrita:</t>
  </si>
  <si>
    <t>Ordem dos Cálculos</t>
  </si>
  <si>
    <t>Margem Bruta (%)</t>
  </si>
  <si>
    <t>Aplique no novo preço o índice de reajuste de 7,5%</t>
  </si>
  <si>
    <t>Título do texto</t>
  </si>
  <si>
    <t>Receita Total</t>
  </si>
  <si>
    <t>Fazer os cálculos necessários e as adequações na formatação, se necessárias. Aplicar o estilo porcentual com 2 casas decimais na Margem Bruta.</t>
  </si>
  <si>
    <t>Calcular o salário líquido dos funcionários da empresa Corleone</t>
  </si>
  <si>
    <t>Calcule o percentual representado por cada sabor em relação ao total geral.  Centralize o título e aplique uma formatação à planilha. Retire as linhas de grade.</t>
  </si>
  <si>
    <t>DIGITANDO DECIMAL E
FORMATANDO PARA HORA</t>
  </si>
  <si>
    <t xml:space="preserve">FUNC. </t>
  </si>
  <si>
    <t>HORA U$</t>
  </si>
  <si>
    <t>TRAB.</t>
  </si>
  <si>
    <t>BRUTO R$</t>
  </si>
  <si>
    <t>LÍQUIDO</t>
  </si>
  <si>
    <t>NOME</t>
  </si>
  <si>
    <t>SALÁRIO</t>
  </si>
  <si>
    <t>HORAS</t>
  </si>
  <si>
    <t>I.N.S.S.</t>
  </si>
  <si>
    <t>I.S.S</t>
  </si>
  <si>
    <r>
      <t>SOMA(A2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C6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B5)</t>
    </r>
  </si>
  <si>
    <t>SOMA(A2:C6)</t>
  </si>
  <si>
    <r>
      <t>SOMA(A2:A6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C2:C6)</t>
    </r>
  </si>
  <si>
    <t>SOMA(B2:C6)</t>
  </si>
  <si>
    <t>SOMA(A2:B6)</t>
  </si>
  <si>
    <t>SOMA(C2:C6)</t>
  </si>
  <si>
    <t>SOMA(B2:B6)</t>
  </si>
  <si>
    <r>
      <t>SOMA(A2</t>
    </r>
    <r>
      <rPr>
        <b/>
        <sz val="14"/>
        <color theme="1" tint="0.14999847407452621"/>
        <rFont val="Segoe UI"/>
        <family val="2"/>
      </rPr>
      <t>:</t>
    </r>
    <r>
      <rPr>
        <sz val="12"/>
        <color theme="1" tint="0.14999847407452621"/>
        <rFont val="Segoe UI"/>
        <family val="2"/>
      </rPr>
      <t>A6)</t>
    </r>
  </si>
  <si>
    <t>Funções Matemáticas:</t>
  </si>
  <si>
    <t>Banco de Números</t>
  </si>
  <si>
    <t>MÉDIA(A2;C6;B5)</t>
  </si>
  <si>
    <t>MÉDIA(A2:C6)</t>
  </si>
  <si>
    <t>MÉDIA(A2:A6;C2;C6)</t>
  </si>
  <si>
    <t>MÉDIA(B2:C6)</t>
  </si>
  <si>
    <t>MÉDIA(A2:B6)</t>
  </si>
  <si>
    <t>MÉDIA(C2:C6)</t>
  </si>
  <si>
    <t>MÉDIA(B2:B6)</t>
  </si>
  <si>
    <t>MÉDIA(A2:A6)</t>
  </si>
  <si>
    <t>Funções Estatísticas</t>
  </si>
  <si>
    <t>MÍNIMO(A2:A6;C2:C6)</t>
  </si>
  <si>
    <t>MÁXIMO(A2:A6;C2:C6)</t>
  </si>
  <si>
    <t>MÍNIMO(A2;C6)</t>
  </si>
  <si>
    <t>MÁXIMO(A2;C6)</t>
  </si>
  <si>
    <t>MÍNIMO(A2:A6)</t>
  </si>
  <si>
    <t>MÁXIMO(A2:B6)</t>
  </si>
  <si>
    <t>MÍNIMO(C2:C6)</t>
  </si>
  <si>
    <t>MÁXIMO(A2:A6)</t>
  </si>
  <si>
    <r>
      <t>ARREDONDAR.PARA.BAIXO(B6/A4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2)</t>
    </r>
  </si>
  <si>
    <t>B6/A4</t>
  </si>
  <si>
    <r>
      <t>ARREDONDAR.PARA.BAIXO(A6/C6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4)</t>
    </r>
  </si>
  <si>
    <r>
      <t>ARRED(B6/A4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2)</t>
    </r>
  </si>
  <si>
    <r>
      <t>ARRED(A6/C6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4)</t>
    </r>
  </si>
  <si>
    <r>
      <t>ARREDONDAR.PARA.CIMA(A6/C6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2)</t>
    </r>
  </si>
  <si>
    <r>
      <t>ARRED(A5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1)</t>
    </r>
  </si>
  <si>
    <t>A6/C6</t>
  </si>
  <si>
    <r>
      <t>ARRED(12,54897</t>
    </r>
    <r>
      <rPr>
        <b/>
        <sz val="12"/>
        <color theme="1" tint="0.14999847407452621"/>
        <rFont val="Segoe UI"/>
        <family val="2"/>
      </rPr>
      <t>;</t>
    </r>
    <r>
      <rPr>
        <sz val="12"/>
        <color theme="1" tint="0.14999847407452621"/>
        <rFont val="Segoe UI"/>
        <family val="2"/>
      </rPr>
      <t>2)</t>
    </r>
  </si>
  <si>
    <t>ARRED</t>
  </si>
  <si>
    <t>Funções Matemáticas</t>
  </si>
  <si>
    <t>=CONTAR.VAZIO(A2:C6)</t>
  </si>
  <si>
    <t>CONT.VALORES(A12:A16;B2:C6)</t>
  </si>
  <si>
    <t>CONT.VALORES(A2:A16)</t>
  </si>
  <si>
    <t>CONT,NÚM(A2:A6;C2;C6)</t>
  </si>
  <si>
    <t>CONT.NÚM(A2:A16)</t>
  </si>
  <si>
    <t>O que é Célula?</t>
  </si>
  <si>
    <t>Layout do Excel</t>
  </si>
  <si>
    <t>Input Núm vs Texto</t>
  </si>
  <si>
    <t>F12 - Salvar Como</t>
  </si>
  <si>
    <t>Movimentações (Ctrl / Shift)</t>
  </si>
  <si>
    <t>Duplo-Clique para ajustar largura da coluna</t>
  </si>
  <si>
    <t>Colar Valores</t>
  </si>
  <si>
    <t>Ex:</t>
  </si>
  <si>
    <t>&gt;&gt;&gt;</t>
  </si>
  <si>
    <t>Auto-Preenchimento</t>
  </si>
  <si>
    <t>Resumo do Iniciante</t>
  </si>
  <si>
    <t>Cuidar com a soma direta != fórmula soma</t>
  </si>
  <si>
    <t>Control + F1 -&gt; Esconde menu</t>
  </si>
  <si>
    <t>Alt + =</t>
  </si>
  <si>
    <t>Forma profissional de fazer</t>
  </si>
  <si>
    <t>Olhar comentário</t>
  </si>
  <si>
    <t>^</t>
  </si>
  <si>
    <t>Control + Enter coloca em todas células</t>
  </si>
  <si>
    <t>Clica F4 para travar a célula manualmente</t>
  </si>
  <si>
    <t>Cuidar com o valor em $ e R$</t>
  </si>
  <si>
    <t>Converte em tabela</t>
  </si>
  <si>
    <t>Mas ao converter, ela vem formatada como tabela, para tirar</t>
  </si>
  <si>
    <t>Design de tabela -&gt; Converter em intervalo</t>
  </si>
  <si>
    <t>Intervalo pois está entre dois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</si>
</sst>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&quot;* #,##0.00_);_(&quot;R$&quot;* \(#,##0.00\);_(&quot;R$&quot;* &quot;-&quot;??_);_(@_)"/>
    <numFmt numFmtId="166" formatCode="_(* #,##0.00_);_(* \(#,##0.00\);_(* &quot;-&quot;??_);_(@_)"/>
    <numFmt numFmtId="167" formatCode="[$€-2]\ #,##0.00;\-[$€-2]\ #,##0.00"/>
    <numFmt numFmtId="168" formatCode="[$$-1009]#,##0.00"/>
    <numFmt numFmtId="169" formatCode="_-[$R$-416]\ * #,##0.00_-;\-[$R$-416]\ * #,##0.00_-;_-[$R$-416]\ * &quot;-&quot;??_-;_-@_-"/>
    <numFmt numFmtId="170" formatCode="0.0%"/>
    <numFmt numFmtId="171" formatCode="[$-F800]dddd\,\ mmmm\ dd\,\ yyyy"/>
    <numFmt numFmtId="172" formatCode="0.000"/>
    <numFmt numFmtId="173" formatCode="[$-416]dd\-mmm\-yy;@"/>
  </numFmts>
  <fonts count="34" x14ac:knownFonts="1">
    <font>
      <sz val="10"/>
      <name val="Arial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2"/>
      <color theme="8" tint="-0.499984740745262"/>
      <name val="Arial Rounded MT Bold"/>
      <family val="2"/>
    </font>
    <font>
      <b/>
      <sz val="10"/>
      <color theme="0"/>
      <name val="Arial"/>
      <family val="2"/>
    </font>
    <font>
      <b/>
      <i/>
      <sz val="11"/>
      <color rgb="FFFF0000"/>
      <name val="Segoe U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 tint="0.14999847407452621"/>
      <name val="Segoe UI"/>
      <family val="2"/>
    </font>
    <font>
      <b/>
      <sz val="10"/>
      <color theme="1" tint="0.14999847407452621"/>
      <name val="Segoe UI"/>
      <family val="2"/>
    </font>
    <font>
      <b/>
      <sz val="12"/>
      <color theme="1" tint="0.14999847407452621"/>
      <name val="Segoe UI"/>
      <family val="2"/>
    </font>
    <font>
      <b/>
      <sz val="11"/>
      <color theme="1" tint="0.14999847407452621"/>
      <name val="Segoe UI"/>
      <family val="2"/>
    </font>
    <font>
      <sz val="11"/>
      <color theme="1" tint="0.14999847407452621"/>
      <name val="Segoe UI"/>
      <family val="2"/>
    </font>
    <font>
      <sz val="14"/>
      <color theme="1" tint="0.1499984740745262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16"/>
      <color theme="1" tint="0.14999847407452621"/>
      <name val="Segoe UI"/>
      <family val="2"/>
    </font>
    <font>
      <b/>
      <sz val="12"/>
      <color theme="0"/>
      <name val="Segoe UI"/>
      <family val="2"/>
    </font>
    <font>
      <sz val="12"/>
      <color theme="1" tint="0.14999847407452621"/>
      <name val="Segoe UI"/>
      <family val="2"/>
    </font>
    <font>
      <b/>
      <sz val="14"/>
      <color theme="1" tint="0.14999847407452621"/>
      <name val="Segoe UI"/>
      <family val="2"/>
    </font>
    <font>
      <u/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7F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AFA7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0" tint="-0.14996795556505021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0" tint="-0.14996795556505021"/>
      </left>
      <right style="medium">
        <color theme="1" tint="0.34998626667073579"/>
      </right>
      <top style="medium">
        <color theme="0" tint="-0.14996795556505021"/>
      </top>
      <bottom style="medium">
        <color theme="1" tint="0.34998626667073579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0" tint="-0.14996795556505021"/>
      </right>
      <top style="medium">
        <color theme="0" tint="-0.14996795556505021"/>
      </top>
      <bottom style="medium">
        <color theme="1" tint="0.34998626667073579"/>
      </bottom>
      <diagonal/>
    </border>
    <border>
      <left style="medium">
        <color theme="0" tint="-0.14996795556505021"/>
      </left>
      <right style="medium">
        <color theme="1" tint="0.34998626667073579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 tint="0.34998626667073579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 tint="0.34998626667073579"/>
      </right>
      <top style="thin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thin">
        <color indexed="64"/>
      </top>
      <bottom style="medium">
        <color theme="0" tint="-0.14996795556505021"/>
      </bottom>
      <diagonal/>
    </border>
    <border>
      <left style="medium">
        <color theme="1" tint="0.34998626667073579"/>
      </left>
      <right style="medium">
        <color theme="0" tint="-0.14996795556505021"/>
      </right>
      <top style="thin">
        <color indexed="64"/>
      </top>
      <bottom style="medium">
        <color theme="0" tint="-0.14996795556505021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 style="thin">
        <color theme="0" tint="-0.14996795556505021"/>
      </left>
      <right style="medium">
        <color theme="1" tint="0.34998626667073579"/>
      </right>
      <top style="thin">
        <color theme="0" tint="-0.14996795556505021"/>
      </top>
      <bottom style="medium">
        <color theme="1" tint="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medium">
        <color theme="1" tint="0.34998626667073579"/>
      </bottom>
      <diagonal/>
    </border>
    <border>
      <left style="thin">
        <color theme="0" tint="-0.14996795556505021"/>
      </left>
      <right style="medium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34998626667073579"/>
      </right>
      <top style="medium">
        <color theme="1" tint="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 tint="0.34998626667073579"/>
      </top>
      <bottom style="thin">
        <color theme="0" tint="-0.14996795556505021"/>
      </bottom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0">
    <xf numFmtId="0" fontId="0" fillId="0" borderId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18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164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2" fillId="0" borderId="0"/>
    <xf numFmtId="43" fontId="18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249">
    <xf numFmtId="0" fontId="0" fillId="0" borderId="0" xfId="0"/>
    <xf numFmtId="0" fontId="7" fillId="0" borderId="0" xfId="5"/>
    <xf numFmtId="0" fontId="13" fillId="0" borderId="0" xfId="5" applyFont="1"/>
    <xf numFmtId="0" fontId="14" fillId="3" borderId="1" xfId="5" applyFont="1" applyFill="1" applyBorder="1" applyAlignment="1">
      <alignment horizontal="left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7" fillId="0" borderId="1" xfId="5" applyBorder="1" applyAlignment="1">
      <alignment horizontal="left"/>
    </xf>
    <xf numFmtId="165" fontId="0" fillId="0" borderId="1" xfId="7" applyFont="1" applyBorder="1"/>
    <xf numFmtId="0" fontId="0" fillId="0" borderId="1" xfId="8" applyNumberFormat="1" applyFont="1" applyBorder="1" applyAlignment="1">
      <alignment horizontal="center" vertical="center"/>
    </xf>
    <xf numFmtId="0" fontId="7" fillId="0" borderId="0" xfId="5" applyBorder="1" applyAlignment="1">
      <alignment horizontal="left"/>
    </xf>
    <xf numFmtId="165" fontId="0" fillId="0" borderId="0" xfId="7" applyFont="1" applyBorder="1"/>
    <xf numFmtId="0" fontId="0" fillId="0" borderId="0" xfId="8" applyNumberFormat="1" applyFont="1" applyBorder="1" applyAlignment="1">
      <alignment horizontal="center" vertical="center"/>
    </xf>
    <xf numFmtId="9" fontId="0" fillId="0" borderId="0" xfId="9" applyFont="1" applyBorder="1" applyAlignment="1"/>
    <xf numFmtId="0" fontId="11" fillId="3" borderId="1" xfId="5" applyFont="1" applyFill="1" applyBorder="1" applyAlignment="1">
      <alignment horizontal="center"/>
    </xf>
    <xf numFmtId="0" fontId="12" fillId="3" borderId="0" xfId="5" applyFont="1" applyFill="1"/>
    <xf numFmtId="0" fontId="15" fillId="4" borderId="0" xfId="5" applyFont="1" applyFill="1"/>
    <xf numFmtId="0" fontId="0" fillId="0" borderId="0" xfId="7" applyNumberFormat="1" applyFont="1" applyBorder="1" applyAlignment="1"/>
    <xf numFmtId="0" fontId="7" fillId="0" borderId="1" xfId="5" applyNumberFormat="1" applyBorder="1"/>
    <xf numFmtId="164" fontId="0" fillId="0" borderId="1" xfId="7" applyNumberFormat="1" applyFont="1" applyBorder="1" applyAlignment="1"/>
    <xf numFmtId="10" fontId="0" fillId="0" borderId="1" xfId="1" applyNumberFormat="1" applyFont="1" applyBorder="1" applyAlignment="1"/>
    <xf numFmtId="0" fontId="20" fillId="0" borderId="0" xfId="0" applyFont="1" applyFill="1"/>
    <xf numFmtId="0" fontId="21" fillId="0" borderId="1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11" applyFont="1" applyFill="1"/>
    <xf numFmtId="0" fontId="21" fillId="0" borderId="1" xfId="11" applyFont="1" applyFill="1" applyBorder="1"/>
    <xf numFmtId="168" fontId="20" fillId="0" borderId="1" xfId="11" applyNumberFormat="1" applyFont="1" applyFill="1" applyBorder="1" applyAlignment="1">
      <alignment horizontal="center"/>
    </xf>
    <xf numFmtId="0" fontId="20" fillId="0" borderId="1" xfId="11" applyFont="1" applyFill="1" applyBorder="1" applyAlignment="1">
      <alignment horizontal="center"/>
    </xf>
    <xf numFmtId="0" fontId="21" fillId="0" borderId="0" xfId="11" applyFont="1" applyFill="1"/>
    <xf numFmtId="0" fontId="24" fillId="0" borderId="0" xfId="10" applyFont="1" applyFill="1"/>
    <xf numFmtId="0" fontId="24" fillId="0" borderId="0" xfId="10" applyFont="1" applyFill="1" applyBorder="1"/>
    <xf numFmtId="0" fontId="24" fillId="0" borderId="1" xfId="10" applyFont="1" applyFill="1" applyBorder="1" applyAlignment="1">
      <alignment horizontal="center"/>
    </xf>
    <xf numFmtId="170" fontId="23" fillId="0" borderId="1" xfId="1" applyNumberFormat="1" applyFont="1" applyFill="1" applyBorder="1"/>
    <xf numFmtId="0" fontId="24" fillId="0" borderId="1" xfId="10" applyFont="1" applyFill="1" applyBorder="1" applyAlignment="1">
      <alignment horizontal="center" vertical="center"/>
    </xf>
    <xf numFmtId="0" fontId="24" fillId="0" borderId="1" xfId="10" applyFont="1" applyFill="1" applyBorder="1" applyAlignment="1">
      <alignment horizontal="center" vertical="center" wrapText="1"/>
    </xf>
    <xf numFmtId="0" fontId="24" fillId="0" borderId="13" xfId="10" applyFont="1" applyFill="1" applyBorder="1" applyAlignment="1">
      <alignment horizontal="center" vertical="center" wrapText="1"/>
    </xf>
    <xf numFmtId="0" fontId="24" fillId="0" borderId="1" xfId="10" applyFont="1" applyFill="1" applyBorder="1"/>
    <xf numFmtId="164" fontId="20" fillId="0" borderId="1" xfId="17" applyFont="1" applyFill="1" applyBorder="1" applyAlignment="1">
      <alignment horizontal="center"/>
    </xf>
    <xf numFmtId="0" fontId="24" fillId="0" borderId="1" xfId="10" applyNumberFormat="1" applyFont="1" applyFill="1" applyBorder="1" applyAlignment="1">
      <alignment horizontal="center"/>
    </xf>
    <xf numFmtId="44" fontId="20" fillId="0" borderId="1" xfId="12" applyNumberFormat="1" applyFont="1" applyFill="1" applyBorder="1"/>
    <xf numFmtId="44" fontId="24" fillId="0" borderId="4" xfId="10" applyNumberFormat="1" applyFont="1" applyFill="1" applyBorder="1"/>
    <xf numFmtId="164" fontId="20" fillId="0" borderId="0" xfId="17" applyFont="1" applyFill="1"/>
    <xf numFmtId="164" fontId="24" fillId="0" borderId="0" xfId="17" applyFont="1" applyFill="1"/>
    <xf numFmtId="0" fontId="20" fillId="0" borderId="0" xfId="11" applyFont="1" applyFill="1" applyBorder="1"/>
    <xf numFmtId="0" fontId="23" fillId="0" borderId="1" xfId="10" applyFont="1" applyFill="1" applyBorder="1" applyAlignment="1">
      <alignment horizontal="left" vertical="center"/>
    </xf>
    <xf numFmtId="0" fontId="23" fillId="0" borderId="1" xfId="10" applyFont="1" applyFill="1" applyBorder="1" applyAlignment="1">
      <alignment horizontal="center" vertical="center" wrapText="1"/>
    </xf>
    <xf numFmtId="167" fontId="20" fillId="0" borderId="1" xfId="13" applyNumberFormat="1" applyFont="1" applyFill="1" applyBorder="1" applyAlignment="1">
      <alignment horizontal="center"/>
    </xf>
    <xf numFmtId="169" fontId="20" fillId="0" borderId="1" xfId="13" applyNumberFormat="1" applyFont="1" applyFill="1" applyBorder="1"/>
    <xf numFmtId="169" fontId="20" fillId="0" borderId="1" xfId="12" applyNumberFormat="1" applyFont="1" applyFill="1" applyBorder="1" applyAlignment="1">
      <alignment horizontal="center"/>
    </xf>
    <xf numFmtId="0" fontId="24" fillId="0" borderId="0" xfId="5" applyFont="1" applyFill="1"/>
    <xf numFmtId="0" fontId="21" fillId="0" borderId="1" xfId="5" applyFont="1" applyFill="1" applyBorder="1" applyAlignment="1">
      <alignment horizontal="left" vertical="center" wrapText="1"/>
    </xf>
    <xf numFmtId="0" fontId="21" fillId="0" borderId="1" xfId="5" applyFont="1" applyFill="1" applyBorder="1" applyAlignment="1">
      <alignment horizontal="center" vertical="center" wrapText="1"/>
    </xf>
    <xf numFmtId="0" fontId="24" fillId="0" borderId="1" xfId="5" applyFont="1" applyFill="1" applyBorder="1" applyAlignment="1">
      <alignment horizontal="left"/>
    </xf>
    <xf numFmtId="0" fontId="20" fillId="0" borderId="1" xfId="8" applyNumberFormat="1" applyFont="1" applyFill="1" applyBorder="1" applyAlignment="1">
      <alignment horizontal="center" vertical="center"/>
    </xf>
    <xf numFmtId="44" fontId="20" fillId="0" borderId="1" xfId="7" applyNumberFormat="1" applyFont="1" applyFill="1" applyBorder="1" applyAlignment="1"/>
    <xf numFmtId="0" fontId="24" fillId="0" borderId="0" xfId="5" applyFont="1" applyFill="1" applyBorder="1" applyAlignment="1">
      <alignment horizontal="left"/>
    </xf>
    <xf numFmtId="165" fontId="20" fillId="0" borderId="0" xfId="7" applyFont="1" applyFill="1" applyBorder="1"/>
    <xf numFmtId="0" fontId="20" fillId="0" borderId="0" xfId="8" applyNumberFormat="1" applyFont="1" applyFill="1" applyBorder="1" applyAlignment="1">
      <alignment horizontal="center" vertical="center"/>
    </xf>
    <xf numFmtId="0" fontId="20" fillId="0" borderId="0" xfId="7" applyNumberFormat="1" applyFont="1" applyFill="1" applyBorder="1" applyAlignment="1"/>
    <xf numFmtId="0" fontId="23" fillId="0" borderId="1" xfId="5" applyFont="1" applyFill="1" applyBorder="1" applyAlignment="1">
      <alignment horizontal="center"/>
    </xf>
    <xf numFmtId="44" fontId="24" fillId="0" borderId="1" xfId="5" applyNumberFormat="1" applyFont="1" applyFill="1" applyBorder="1"/>
    <xf numFmtId="0" fontId="24" fillId="0" borderId="0" xfId="5" applyNumberFormat="1" applyFont="1" applyFill="1"/>
    <xf numFmtId="0" fontId="20" fillId="0" borderId="0" xfId="0" applyFont="1" applyFill="1" applyAlignment="1">
      <alignment horizontal="left"/>
    </xf>
    <xf numFmtId="0" fontId="24" fillId="0" borderId="0" xfId="5" applyFont="1" applyFill="1" applyAlignment="1">
      <alignment horizontal="left"/>
    </xf>
    <xf numFmtId="44" fontId="24" fillId="0" borderId="0" xfId="5" applyNumberFormat="1" applyFont="1" applyFill="1"/>
    <xf numFmtId="0" fontId="24" fillId="0" borderId="0" xfId="5" applyFont="1" applyFill="1" applyAlignment="1">
      <alignment horizontal="center"/>
    </xf>
    <xf numFmtId="0" fontId="23" fillId="0" borderId="0" xfId="5" applyNumberFormat="1" applyFont="1" applyFill="1"/>
    <xf numFmtId="0" fontId="23" fillId="0" borderId="0" xfId="5" applyFont="1" applyFill="1"/>
    <xf numFmtId="0" fontId="25" fillId="0" borderId="0" xfId="0" applyFont="1" applyFill="1"/>
    <xf numFmtId="0" fontId="25" fillId="0" borderId="6" xfId="0" applyFont="1" applyFill="1" applyBorder="1"/>
    <xf numFmtId="0" fontId="25" fillId="0" borderId="7" xfId="0" applyFont="1" applyFill="1" applyBorder="1"/>
    <xf numFmtId="0" fontId="25" fillId="0" borderId="16" xfId="0" applyFont="1" applyFill="1" applyBorder="1"/>
    <xf numFmtId="0" fontId="25" fillId="0" borderId="8" xfId="0" applyFont="1" applyFill="1" applyBorder="1"/>
    <xf numFmtId="0" fontId="25" fillId="0" borderId="7" xfId="0" applyFont="1" applyFill="1" applyBorder="1" applyAlignment="1">
      <alignment horizontal="center"/>
    </xf>
    <xf numFmtId="0" fontId="25" fillId="0" borderId="9" xfId="0" applyFont="1" applyFill="1" applyBorder="1" applyAlignment="1">
      <alignment horizontal="center"/>
    </xf>
    <xf numFmtId="0" fontId="25" fillId="0" borderId="10" xfId="0" applyFont="1" applyFill="1" applyBorder="1"/>
    <xf numFmtId="0" fontId="25" fillId="0" borderId="11" xfId="0" applyFont="1" applyFill="1" applyBorder="1"/>
    <xf numFmtId="0" fontId="25" fillId="0" borderId="1" xfId="0" applyFont="1" applyFill="1" applyBorder="1" applyAlignment="1">
      <alignment horizontal="center"/>
    </xf>
    <xf numFmtId="0" fontId="25" fillId="0" borderId="1" xfId="0" applyFont="1" applyFill="1" applyBorder="1"/>
    <xf numFmtId="0" fontId="20" fillId="0" borderId="17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horizontal="center" vertical="center"/>
    </xf>
    <xf numFmtId="0" fontId="20" fillId="0" borderId="18" xfId="1" applyNumberFormat="1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vertical="center"/>
    </xf>
    <xf numFmtId="0" fontId="20" fillId="0" borderId="0" xfId="0" applyFont="1" applyFill="1" applyBorder="1"/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wrapText="1"/>
    </xf>
    <xf numFmtId="0" fontId="21" fillId="0" borderId="0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4" fontId="20" fillId="0" borderId="17" xfId="1" applyNumberFormat="1" applyFont="1" applyFill="1" applyBorder="1" applyAlignment="1">
      <alignment horizontal="center" vertical="center"/>
    </xf>
    <xf numFmtId="20" fontId="20" fillId="0" borderId="17" xfId="1" applyNumberFormat="1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/>
    </xf>
    <xf numFmtId="0" fontId="23" fillId="0" borderId="0" xfId="11" applyFont="1" applyFill="1" applyBorder="1" applyAlignment="1">
      <alignment horizontal="right" vertical="center"/>
    </xf>
    <xf numFmtId="0" fontId="23" fillId="0" borderId="0" xfId="11" applyFont="1" applyFill="1" applyBorder="1" applyAlignment="1">
      <alignment vertical="center"/>
    </xf>
    <xf numFmtId="0" fontId="22" fillId="0" borderId="0" xfId="11" applyFont="1" applyFill="1" applyBorder="1" applyAlignment="1">
      <alignment horizontal="centerContinuous"/>
    </xf>
    <xf numFmtId="0" fontId="20" fillId="0" borderId="14" xfId="11" applyFont="1" applyFill="1" applyBorder="1" applyAlignment="1">
      <alignment horizontal="centerContinuous"/>
    </xf>
    <xf numFmtId="0" fontId="20" fillId="0" borderId="15" xfId="11" applyFont="1" applyFill="1" applyBorder="1" applyAlignment="1">
      <alignment horizontal="centerContinuous"/>
    </xf>
    <xf numFmtId="0" fontId="22" fillId="0" borderId="2" xfId="11" applyFont="1" applyFill="1" applyBorder="1" applyAlignment="1">
      <alignment horizontal="centerContinuous"/>
    </xf>
    <xf numFmtId="0" fontId="25" fillId="0" borderId="0" xfId="11" applyFont="1" applyFill="1"/>
    <xf numFmtId="0" fontId="21" fillId="0" borderId="12" xfId="0" applyFont="1" applyFill="1" applyBorder="1" applyAlignment="1">
      <alignment horizontal="centerContinuous" vertical="center"/>
    </xf>
    <xf numFmtId="0" fontId="20" fillId="0" borderId="0" xfId="0" applyFont="1" applyFill="1" applyBorder="1" applyAlignment="1">
      <alignment horizontal="right" vertical="top"/>
    </xf>
    <xf numFmtId="9" fontId="20" fillId="0" borderId="18" xfId="1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right" vertical="top"/>
    </xf>
    <xf numFmtId="0" fontId="26" fillId="5" borderId="0" xfId="0" applyFont="1" applyFill="1" applyBorder="1" applyAlignment="1">
      <alignment horizontal="centerContinuous"/>
    </xf>
    <xf numFmtId="0" fontId="26" fillId="5" borderId="0" xfId="10" applyFont="1" applyFill="1" applyBorder="1" applyAlignment="1">
      <alignment horizontal="centerContinuous" vertical="center" wrapText="1"/>
    </xf>
    <xf numFmtId="0" fontId="26" fillId="5" borderId="0" xfId="10" applyFont="1" applyFill="1" applyAlignment="1">
      <alignment horizontal="centerContinuous" vertical="center" wrapText="1"/>
    </xf>
    <xf numFmtId="0" fontId="27" fillId="5" borderId="0" xfId="10" applyFont="1" applyFill="1" applyAlignment="1">
      <alignment horizontal="centerContinuous" vertical="center" wrapText="1"/>
    </xf>
    <xf numFmtId="0" fontId="27" fillId="5" borderId="0" xfId="10" applyFont="1" applyFill="1" applyBorder="1" applyAlignment="1">
      <alignment horizontal="centerContinuous" vertical="center" wrapText="1"/>
    </xf>
    <xf numFmtId="0" fontId="26" fillId="5" borderId="0" xfId="10" applyFont="1" applyFill="1" applyBorder="1" applyAlignment="1">
      <alignment horizontal="centerContinuous" vertical="center"/>
    </xf>
    <xf numFmtId="0" fontId="25" fillId="5" borderId="0" xfId="11" applyFont="1" applyFill="1" applyAlignment="1">
      <alignment horizontal="centerContinuous"/>
    </xf>
    <xf numFmtId="0" fontId="24" fillId="0" borderId="22" xfId="5" applyNumberFormat="1" applyFont="1" applyFill="1" applyBorder="1" applyAlignment="1">
      <alignment horizontal="center"/>
    </xf>
    <xf numFmtId="0" fontId="22" fillId="0" borderId="19" xfId="1" applyNumberFormat="1" applyFont="1" applyFill="1" applyBorder="1" applyAlignment="1">
      <alignment horizontal="center" vertical="center"/>
    </xf>
    <xf numFmtId="171" fontId="20" fillId="0" borderId="0" xfId="0" applyNumberFormat="1" applyFont="1" applyFill="1"/>
    <xf numFmtId="0" fontId="28" fillId="0" borderId="0" xfId="0" quotePrefix="1" applyFont="1" applyFill="1"/>
    <xf numFmtId="164" fontId="24" fillId="0" borderId="22" xfId="17" applyFont="1" applyFill="1" applyBorder="1" applyAlignment="1">
      <alignment horizontal="center"/>
    </xf>
    <xf numFmtId="164" fontId="24" fillId="0" borderId="22" xfId="17" applyFont="1" applyFill="1" applyBorder="1"/>
    <xf numFmtId="0" fontId="24" fillId="0" borderId="23" xfId="5" applyFont="1" applyFill="1" applyBorder="1"/>
    <xf numFmtId="0" fontId="24" fillId="0" borderId="24" xfId="5" applyNumberFormat="1" applyFont="1" applyFill="1" applyBorder="1" applyAlignment="1">
      <alignment horizontal="center"/>
    </xf>
    <xf numFmtId="164" fontId="24" fillId="0" borderId="24" xfId="17" applyFont="1" applyFill="1" applyBorder="1" applyAlignment="1">
      <alignment horizontal="center"/>
    </xf>
    <xf numFmtId="44" fontId="24" fillId="0" borderId="24" xfId="17" applyNumberFormat="1" applyFont="1" applyFill="1" applyBorder="1" applyAlignment="1">
      <alignment horizontal="center"/>
    </xf>
    <xf numFmtId="9" fontId="24" fillId="0" borderId="24" xfId="1" applyFont="1" applyFill="1" applyBorder="1" applyAlignment="1">
      <alignment horizontal="center"/>
    </xf>
    <xf numFmtId="164" fontId="24" fillId="0" borderId="25" xfId="17" applyFont="1" applyFill="1" applyBorder="1"/>
    <xf numFmtId="0" fontId="24" fillId="0" borderId="26" xfId="5" applyFont="1" applyFill="1" applyBorder="1"/>
    <xf numFmtId="164" fontId="24" fillId="0" borderId="27" xfId="17" applyFont="1" applyFill="1" applyBorder="1"/>
    <xf numFmtId="0" fontId="24" fillId="0" borderId="28" xfId="5" applyFont="1" applyFill="1" applyBorder="1"/>
    <xf numFmtId="0" fontId="24" fillId="0" borderId="29" xfId="5" applyNumberFormat="1" applyFont="1" applyFill="1" applyBorder="1" applyAlignment="1">
      <alignment horizontal="center"/>
    </xf>
    <xf numFmtId="164" fontId="24" fillId="0" borderId="29" xfId="17" applyFont="1" applyFill="1" applyBorder="1" applyAlignment="1">
      <alignment horizontal="center"/>
    </xf>
    <xf numFmtId="164" fontId="24" fillId="0" borderId="30" xfId="17" applyFont="1" applyFill="1" applyBorder="1" applyAlignment="1">
      <alignment horizontal="center"/>
    </xf>
    <xf numFmtId="164" fontId="20" fillId="0" borderId="1" xfId="17" applyFont="1" applyFill="1" applyBorder="1"/>
    <xf numFmtId="169" fontId="24" fillId="0" borderId="1" xfId="10" applyNumberFormat="1" applyFont="1" applyFill="1" applyBorder="1" applyAlignment="1">
      <alignment horizontal="center"/>
    </xf>
    <xf numFmtId="0" fontId="0" fillId="0" borderId="0" xfId="1" applyNumberFormat="1" applyFont="1"/>
    <xf numFmtId="164" fontId="20" fillId="0" borderId="17" xfId="16" applyNumberFormat="1" applyFont="1" applyFill="1" applyBorder="1"/>
    <xf numFmtId="164" fontId="20" fillId="0" borderId="18" xfId="16" applyNumberFormat="1" applyFont="1" applyFill="1" applyBorder="1"/>
    <xf numFmtId="164" fontId="20" fillId="0" borderId="19" xfId="16" applyNumberFormat="1" applyFont="1" applyFill="1" applyBorder="1"/>
    <xf numFmtId="0" fontId="29" fillId="5" borderId="0" xfId="10" applyFont="1" applyFill="1" applyAlignment="1">
      <alignment horizontal="centerContinuous" vertical="top" wrapText="1"/>
    </xf>
    <xf numFmtId="0" fontId="26" fillId="5" borderId="0" xfId="10" applyFont="1" applyFill="1" applyAlignment="1">
      <alignment horizontal="centerContinuous" vertical="top" wrapText="1"/>
    </xf>
    <xf numFmtId="10" fontId="20" fillId="0" borderId="0" xfId="0" applyNumberFormat="1" applyFont="1" applyFill="1"/>
    <xf numFmtId="0" fontId="22" fillId="0" borderId="18" xfId="0" applyNumberFormat="1" applyFont="1" applyFill="1" applyBorder="1" applyAlignment="1">
      <alignment horizontal="center" vertical="center"/>
    </xf>
    <xf numFmtId="0" fontId="24" fillId="0" borderId="31" xfId="10" applyFont="1" applyFill="1" applyBorder="1" applyAlignment="1">
      <alignment horizontal="center" vertical="center" wrapText="1"/>
    </xf>
    <xf numFmtId="164" fontId="23" fillId="0" borderId="0" xfId="17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30" fillId="0" borderId="32" xfId="0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33" xfId="0" applyFont="1" applyFill="1" applyBorder="1" applyAlignment="1">
      <alignment horizontal="right" vertical="center"/>
    </xf>
    <xf numFmtId="0" fontId="22" fillId="0" borderId="0" xfId="0" applyFont="1" applyFill="1" applyAlignment="1">
      <alignment horizontal="center" vertical="center"/>
    </xf>
    <xf numFmtId="0" fontId="30" fillId="0" borderId="34" xfId="0" applyFont="1" applyFill="1" applyBorder="1" applyAlignment="1">
      <alignment horizontal="right" vertical="center"/>
    </xf>
    <xf numFmtId="0" fontId="20" fillId="0" borderId="35" xfId="0" applyFont="1" applyFill="1" applyBorder="1"/>
    <xf numFmtId="0" fontId="20" fillId="0" borderId="0" xfId="0" applyFont="1" applyFill="1" applyAlignment="1">
      <alignment horizontal="right"/>
    </xf>
    <xf numFmtId="0" fontId="30" fillId="0" borderId="39" xfId="0" applyFont="1" applyFill="1" applyBorder="1" applyAlignment="1">
      <alignment horizontal="center"/>
    </xf>
    <xf numFmtId="0" fontId="30" fillId="0" borderId="40" xfId="0" applyFont="1" applyFill="1" applyBorder="1" applyAlignment="1">
      <alignment horizontal="center"/>
    </xf>
    <xf numFmtId="0" fontId="30" fillId="0" borderId="41" xfId="0" applyFont="1" applyFill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0" fontId="30" fillId="0" borderId="22" xfId="0" applyFont="1" applyFill="1" applyBorder="1" applyAlignment="1">
      <alignment horizontal="center"/>
    </xf>
    <xf numFmtId="0" fontId="30" fillId="0" borderId="43" xfId="0" applyFont="1" applyFill="1" applyBorder="1" applyAlignment="1">
      <alignment horizontal="center"/>
    </xf>
    <xf numFmtId="0" fontId="30" fillId="0" borderId="44" xfId="0" applyFont="1" applyFill="1" applyBorder="1" applyAlignment="1">
      <alignment horizontal="center"/>
    </xf>
    <xf numFmtId="0" fontId="30" fillId="0" borderId="45" xfId="0" applyFont="1" applyFill="1" applyBorder="1" applyAlignment="1">
      <alignment horizontal="center"/>
    </xf>
    <xf numFmtId="0" fontId="30" fillId="0" borderId="46" xfId="0" quotePrefix="1" applyFont="1" applyFill="1" applyBorder="1" applyAlignment="1">
      <alignment horizontal="center"/>
    </xf>
    <xf numFmtId="0" fontId="30" fillId="0" borderId="50" xfId="0" applyFont="1" applyFill="1" applyBorder="1" applyAlignment="1">
      <alignment horizontal="center"/>
    </xf>
    <xf numFmtId="0" fontId="30" fillId="0" borderId="51" xfId="0" applyFont="1" applyFill="1" applyBorder="1" applyAlignment="1">
      <alignment horizontal="center"/>
    </xf>
    <xf numFmtId="0" fontId="30" fillId="0" borderId="52" xfId="0" applyFont="1" applyFill="1" applyBorder="1" applyAlignment="1">
      <alignment horizontal="center"/>
    </xf>
    <xf numFmtId="0" fontId="30" fillId="0" borderId="53" xfId="0" applyFont="1" applyFill="1" applyBorder="1" applyAlignment="1">
      <alignment horizontal="center"/>
    </xf>
    <xf numFmtId="0" fontId="30" fillId="0" borderId="54" xfId="0" applyFont="1" applyFill="1" applyBorder="1" applyAlignment="1">
      <alignment horizontal="center"/>
    </xf>
    <xf numFmtId="0" fontId="30" fillId="0" borderId="55" xfId="0" applyFont="1" applyFill="1" applyBorder="1" applyAlignment="1">
      <alignment horizontal="center"/>
    </xf>
    <xf numFmtId="0" fontId="30" fillId="0" borderId="0" xfId="11" applyFont="1" applyFill="1"/>
    <xf numFmtId="0" fontId="30" fillId="0" borderId="32" xfId="11" applyFont="1" applyFill="1" applyBorder="1" applyAlignment="1">
      <alignment horizontal="right" vertical="center"/>
    </xf>
    <xf numFmtId="0" fontId="30" fillId="0" borderId="0" xfId="11" applyFont="1" applyFill="1" applyBorder="1" applyAlignment="1">
      <alignment horizontal="right" vertical="center"/>
    </xf>
    <xf numFmtId="2" fontId="30" fillId="0" borderId="34" xfId="11" applyNumberFormat="1" applyFont="1" applyFill="1" applyBorder="1" applyAlignment="1">
      <alignment horizontal="right" vertical="center"/>
    </xf>
    <xf numFmtId="0" fontId="30" fillId="0" borderId="0" xfId="11" applyFont="1" applyFill="1" applyAlignment="1">
      <alignment horizontal="right" vertical="center"/>
    </xf>
    <xf numFmtId="2" fontId="30" fillId="0" borderId="62" xfId="11" applyNumberFormat="1" applyFont="1" applyFill="1" applyBorder="1" applyAlignment="1">
      <alignment horizontal="right" vertical="center"/>
    </xf>
    <xf numFmtId="172" fontId="30" fillId="0" borderId="0" xfId="11" applyNumberFormat="1" applyFont="1" applyFill="1" applyAlignment="1">
      <alignment horizontal="right" vertical="center"/>
    </xf>
    <xf numFmtId="0" fontId="30" fillId="0" borderId="0" xfId="0" applyFont="1" applyFill="1"/>
    <xf numFmtId="0" fontId="30" fillId="0" borderId="34" xfId="11" applyFont="1" applyFill="1" applyBorder="1" applyAlignment="1">
      <alignment horizontal="right" vertical="center"/>
    </xf>
    <xf numFmtId="2" fontId="30" fillId="0" borderId="32" xfId="11" applyNumberFormat="1" applyFont="1" applyFill="1" applyBorder="1" applyAlignment="1">
      <alignment horizontal="right" vertical="center"/>
    </xf>
    <xf numFmtId="0" fontId="30" fillId="0" borderId="0" xfId="11" applyFont="1" applyFill="1" applyBorder="1"/>
    <xf numFmtId="0" fontId="30" fillId="0" borderId="35" xfId="11" applyFont="1" applyFill="1" applyBorder="1"/>
    <xf numFmtId="0" fontId="30" fillId="0" borderId="0" xfId="11" applyFont="1" applyFill="1" applyAlignment="1">
      <alignment horizontal="right"/>
    </xf>
    <xf numFmtId="0" fontId="30" fillId="0" borderId="50" xfId="11" applyFont="1" applyFill="1" applyBorder="1" applyAlignment="1">
      <alignment horizontal="center"/>
    </xf>
    <xf numFmtId="0" fontId="30" fillId="0" borderId="51" xfId="11" applyFont="1" applyFill="1" applyBorder="1" applyAlignment="1">
      <alignment horizontal="center"/>
    </xf>
    <xf numFmtId="0" fontId="30" fillId="0" borderId="52" xfId="11" applyFont="1" applyFill="1" applyBorder="1" applyAlignment="1">
      <alignment horizontal="center"/>
    </xf>
    <xf numFmtId="0" fontId="30" fillId="0" borderId="53" xfId="11" applyFont="1" applyFill="1" applyBorder="1" applyAlignment="1">
      <alignment horizontal="center"/>
    </xf>
    <xf numFmtId="0" fontId="30" fillId="0" borderId="54" xfId="11" applyFont="1" applyFill="1" applyBorder="1" applyAlignment="1">
      <alignment horizontal="center"/>
    </xf>
    <xf numFmtId="0" fontId="30" fillId="0" borderId="55" xfId="11" applyFont="1" applyFill="1" applyBorder="1" applyAlignment="1">
      <alignment horizontal="center"/>
    </xf>
    <xf numFmtId="0" fontId="22" fillId="0" borderId="0" xfId="11" applyFont="1" applyFill="1"/>
    <xf numFmtId="172" fontId="30" fillId="0" borderId="55" xfId="11" applyNumberFormat="1" applyFont="1" applyFill="1" applyBorder="1" applyAlignment="1">
      <alignment horizontal="center"/>
    </xf>
    <xf numFmtId="0" fontId="30" fillId="0" borderId="63" xfId="0" applyFont="1" applyFill="1" applyBorder="1" applyAlignment="1">
      <alignment horizontal="right" vertical="center"/>
    </xf>
    <xf numFmtId="0" fontId="30" fillId="0" borderId="0" xfId="0" quotePrefix="1" applyFont="1" applyFill="1" applyAlignment="1">
      <alignment horizontal="right"/>
    </xf>
    <xf numFmtId="0" fontId="30" fillId="0" borderId="0" xfId="0" applyFont="1" applyFill="1" applyAlignment="1">
      <alignment horizontal="right" vertical="center"/>
    </xf>
    <xf numFmtId="0" fontId="30" fillId="0" borderId="64" xfId="0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right" vertical="center"/>
    </xf>
    <xf numFmtId="0" fontId="30" fillId="0" borderId="65" xfId="0" applyFont="1" applyFill="1" applyBorder="1" applyAlignment="1">
      <alignment horizontal="right" vertical="center"/>
    </xf>
    <xf numFmtId="0" fontId="30" fillId="0" borderId="0" xfId="0" applyFont="1" applyFill="1" applyBorder="1"/>
    <xf numFmtId="0" fontId="30" fillId="0" borderId="35" xfId="0" applyFont="1" applyFill="1" applyBorder="1"/>
    <xf numFmtId="0" fontId="25" fillId="0" borderId="59" xfId="0" applyFont="1" applyFill="1" applyBorder="1" applyAlignment="1">
      <alignment horizontal="centerContinuous"/>
    </xf>
    <xf numFmtId="0" fontId="25" fillId="0" borderId="60" xfId="0" applyFont="1" applyFill="1" applyBorder="1" applyAlignment="1">
      <alignment horizontal="centerContinuous"/>
    </xf>
    <xf numFmtId="0" fontId="25" fillId="0" borderId="61" xfId="0" applyFont="1" applyFill="1" applyBorder="1" applyAlignment="1">
      <alignment horizontal="centerContinuous"/>
    </xf>
    <xf numFmtId="0" fontId="30" fillId="0" borderId="0" xfId="0" applyFont="1" applyFill="1" applyAlignment="1">
      <alignment horizontal="right"/>
    </xf>
    <xf numFmtId="0" fontId="30" fillId="0" borderId="56" xfId="0" applyFont="1" applyFill="1" applyBorder="1" applyAlignment="1">
      <alignment horizontal="centerContinuous"/>
    </xf>
    <xf numFmtId="0" fontId="30" fillId="0" borderId="57" xfId="0" applyFont="1" applyFill="1" applyBorder="1" applyAlignment="1">
      <alignment horizontal="centerContinuous"/>
    </xf>
    <xf numFmtId="0" fontId="25" fillId="0" borderId="58" xfId="0" applyFont="1" applyFill="1" applyBorder="1" applyAlignment="1">
      <alignment horizontal="centerContinuous"/>
    </xf>
    <xf numFmtId="0" fontId="32" fillId="0" borderId="0" xfId="0" applyFont="1"/>
    <xf numFmtId="164" fontId="23" fillId="0" borderId="1" xfId="17" applyFont="1" applyFill="1" applyBorder="1"/>
    <xf numFmtId="0" fontId="0" fillId="0" borderId="0" xfId="0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38" xfId="0" applyFont="1" applyFill="1" applyBorder="1" applyAlignment="1">
      <alignment horizontal="center"/>
    </xf>
    <xf numFmtId="0" fontId="25" fillId="0" borderId="37" xfId="0" applyFont="1" applyFill="1" applyBorder="1" applyAlignment="1">
      <alignment horizontal="center"/>
    </xf>
    <xf numFmtId="0" fontId="25" fillId="0" borderId="36" xfId="0" applyFont="1" applyFill="1" applyBorder="1" applyAlignment="1">
      <alignment horizontal="center"/>
    </xf>
    <xf numFmtId="0" fontId="25" fillId="0" borderId="49" xfId="0" applyFont="1" applyFill="1" applyBorder="1" applyAlignment="1">
      <alignment horizontal="center"/>
    </xf>
    <xf numFmtId="0" fontId="25" fillId="0" borderId="48" xfId="0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0" fontId="25" fillId="0" borderId="58" xfId="0" applyFont="1" applyFill="1" applyBorder="1" applyAlignment="1">
      <alignment horizontal="center"/>
    </xf>
    <xf numFmtId="0" fontId="25" fillId="0" borderId="57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61" xfId="0" applyFont="1" applyFill="1" applyBorder="1" applyAlignment="1">
      <alignment horizontal="center" vertical="center"/>
    </xf>
    <xf numFmtId="0" fontId="25" fillId="0" borderId="60" xfId="0" applyFont="1" applyFill="1" applyBorder="1" applyAlignment="1">
      <alignment horizontal="center" vertical="center"/>
    </xf>
    <xf numFmtId="0" fontId="25" fillId="0" borderId="59" xfId="0" applyFont="1" applyFill="1" applyBorder="1" applyAlignment="1">
      <alignment horizontal="center" vertical="center"/>
    </xf>
    <xf numFmtId="0" fontId="25" fillId="0" borderId="58" xfId="11" applyFont="1" applyFill="1" applyBorder="1" applyAlignment="1">
      <alignment horizontal="center"/>
    </xf>
    <xf numFmtId="0" fontId="25" fillId="0" borderId="57" xfId="11" applyFont="1" applyFill="1" applyBorder="1" applyAlignment="1">
      <alignment horizontal="center"/>
    </xf>
    <xf numFmtId="0" fontId="25" fillId="0" borderId="56" xfId="11" applyFont="1" applyFill="1" applyBorder="1" applyAlignment="1">
      <alignment horizontal="center"/>
    </xf>
    <xf numFmtId="0" fontId="25" fillId="0" borderId="61" xfId="11" applyFont="1" applyFill="1" applyBorder="1" applyAlignment="1">
      <alignment horizontal="center" vertical="center"/>
    </xf>
    <xf numFmtId="0" fontId="25" fillId="0" borderId="60" xfId="11" applyFont="1" applyFill="1" applyBorder="1" applyAlignment="1">
      <alignment horizontal="center" vertical="center"/>
    </xf>
    <xf numFmtId="0" fontId="25" fillId="0" borderId="59" xfId="11" applyFont="1" applyFill="1" applyBorder="1" applyAlignment="1">
      <alignment horizontal="center" vertical="center"/>
    </xf>
    <xf numFmtId="0" fontId="7" fillId="2" borderId="0" xfId="5" applyFill="1" applyAlignment="1">
      <alignment horizontal="left" wrapText="1"/>
    </xf>
    <xf numFmtId="44" fontId="24" fillId="0" borderId="22" xfId="1" applyNumberFormat="1" applyFont="1" applyFill="1" applyBorder="1"/>
    <xf numFmtId="44" fontId="24" fillId="0" borderId="29" xfId="5" applyNumberFormat="1" applyFont="1" applyFill="1" applyBorder="1" applyAlignment="1">
      <alignment horizontal="center"/>
    </xf>
    <xf numFmtId="10" fontId="20" fillId="0" borderId="1" xfId="1" applyNumberFormat="1" applyFont="1" applyFill="1" applyBorder="1" applyAlignment="1"/>
    <xf numFmtId="10" fontId="24" fillId="0" borderId="1" xfId="5" applyNumberFormat="1" applyFont="1" applyFill="1" applyBorder="1"/>
    <xf numFmtId="10" fontId="24" fillId="0" borderId="0" xfId="5" applyNumberFormat="1" applyFont="1" applyFill="1"/>
    <xf numFmtId="4" fontId="24" fillId="0" borderId="1" xfId="10" applyNumberFormat="1" applyFont="1" applyFill="1" applyBorder="1" applyAlignment="1">
      <alignment horizontal="center" vertical="center" wrapText="1"/>
    </xf>
    <xf numFmtId="0" fontId="33" fillId="7" borderId="66" xfId="0" applyFont="1" applyFill="1" applyBorder="1"/>
    <xf numFmtId="0" fontId="33" fillId="7" borderId="67" xfId="0" applyFont="1" applyFill="1" applyBorder="1"/>
    <xf numFmtId="0" fontId="14" fillId="6" borderId="69" xfId="0" applyFont="1" applyFill="1" applyBorder="1"/>
    <xf numFmtId="0" fontId="14" fillId="6" borderId="70" xfId="0" applyFont="1" applyFill="1" applyBorder="1"/>
    <xf numFmtId="0" fontId="14" fillId="6" borderId="71" xfId="0" applyFont="1" applyFill="1" applyBorder="1"/>
    <xf numFmtId="0" fontId="33" fillId="7" borderId="69" xfId="0" applyFont="1" applyFill="1" applyBorder="1"/>
    <xf numFmtId="0" fontId="33" fillId="7" borderId="70" xfId="0" applyFont="1" applyFill="1" applyBorder="1"/>
    <xf numFmtId="0" fontId="33" fillId="0" borderId="69" xfId="0" applyFont="1" applyBorder="1"/>
    <xf numFmtId="0" fontId="33" fillId="0" borderId="70" xfId="0" applyFont="1" applyBorder="1"/>
    <xf numFmtId="0" fontId="18" fillId="0" borderId="0" xfId="0" applyFont="1"/>
    <xf numFmtId="10" fontId="33" fillId="7" borderId="71" xfId="1" applyNumberFormat="1" applyFont="1" applyFill="1" applyBorder="1"/>
    <xf numFmtId="10" fontId="33" fillId="0" borderId="71" xfId="1" applyNumberFormat="1" applyFont="1" applyBorder="1"/>
    <xf numFmtId="10" fontId="33" fillId="7" borderId="68" xfId="1" applyNumberFormat="1" applyFont="1" applyFill="1" applyBorder="1"/>
    <xf numFmtId="0" fontId="20" fillId="0" borderId="0" xfId="0" applyFont="1" applyFill="1" applyAlignment="1">
      <alignment horizontal="left" vertical="center"/>
    </xf>
  </cellXfs>
  <cellStyles count="30">
    <cellStyle name="Moeda" xfId="17" builtinId="4"/>
    <cellStyle name="Moeda 2" xfId="6" xr:uid="{00000000-0005-0000-0000-000001000000}"/>
    <cellStyle name="Moeda 2 2" xfId="7" xr:uid="{00000000-0005-0000-0000-000002000000}"/>
    <cellStyle name="Moeda 2 3" xfId="12" xr:uid="{00000000-0005-0000-0000-000003000000}"/>
    <cellStyle name="Moeda 3" xfId="16" xr:uid="{00000000-0005-0000-0000-000004000000}"/>
    <cellStyle name="Moeda 4" xfId="22" xr:uid="{4E36C784-738B-4795-81C2-BBC5ACA20C45}"/>
    <cellStyle name="Moeda 4 2" xfId="23" xr:uid="{F52F372A-39BA-487B-9BB0-2629D71BB686}"/>
    <cellStyle name="Normal" xfId="0" builtinId="0"/>
    <cellStyle name="Normal 2" xfId="2" xr:uid="{00000000-0005-0000-0000-000006000000}"/>
    <cellStyle name="Normal 2 2" xfId="11" xr:uid="{00000000-0005-0000-0000-000007000000}"/>
    <cellStyle name="Normal 3" xfId="3" xr:uid="{00000000-0005-0000-0000-000008000000}"/>
    <cellStyle name="Normal 4" xfId="5" xr:uid="{00000000-0005-0000-0000-000009000000}"/>
    <cellStyle name="Normal 4 2" xfId="21" xr:uid="{61660766-E161-4B57-8219-77D23B5BFD92}"/>
    <cellStyle name="Normal 4 2 2" xfId="28" xr:uid="{20483D26-B3DA-47C6-AA49-1702ADBC42B5}"/>
    <cellStyle name="Normal 5" xfId="10" xr:uid="{00000000-0005-0000-0000-00000A000000}"/>
    <cellStyle name="Normal 5 2" xfId="24" xr:uid="{F8B85AEF-81F8-484E-8090-06F01CF5AB24}"/>
    <cellStyle name="Normal 5 2 2" xfId="27" xr:uid="{635FF581-51B4-48B2-A824-5E7C0914157D}"/>
    <cellStyle name="Normal 5 2 3" xfId="29" xr:uid="{111B9CDA-4EBC-4198-95E1-BD76831A9F4B}"/>
    <cellStyle name="Normal 6" xfId="18" xr:uid="{00000000-0005-0000-0000-00000B000000}"/>
    <cellStyle name="Normal 6 2" xfId="26" xr:uid="{9A01364D-423F-4081-A5A2-A66616C4483A}"/>
    <cellStyle name="Normal 7" xfId="19" xr:uid="{00000000-0005-0000-0000-00000C000000}"/>
    <cellStyle name="Normal 8" xfId="20" xr:uid="{00000000-0005-0000-0000-00000D000000}"/>
    <cellStyle name="Porcentagem" xfId="1" builtinId="5"/>
    <cellStyle name="Porcentagem 2" xfId="9" xr:uid="{00000000-0005-0000-0000-00000F000000}"/>
    <cellStyle name="Porcentagem 3" xfId="14" xr:uid="{00000000-0005-0000-0000-000010000000}"/>
    <cellStyle name="Vírgula 2" xfId="4" xr:uid="{00000000-0005-0000-0000-000011000000}"/>
    <cellStyle name="Vírgula 2 2" xfId="8" xr:uid="{00000000-0005-0000-0000-000012000000}"/>
    <cellStyle name="Vírgula 2 3" xfId="13" xr:uid="{00000000-0005-0000-0000-000013000000}"/>
    <cellStyle name="Vírgula 3" xfId="15" xr:uid="{00000000-0005-0000-0000-000014000000}"/>
    <cellStyle name="Vírgula 4" xfId="25" xr:uid="{D9F5BB08-F71D-4AD0-B994-19C4A9818F54}"/>
  </cellStyles>
  <dxfs count="0"/>
  <tableStyles count="0" defaultTableStyle="TableStyleMedium2" defaultPivotStyle="PivotStyleLight16"/>
  <colors>
    <mruColors>
      <color rgb="FF08AFA7"/>
      <color rgb="FF0873A7"/>
      <color rgb="FFEB7F1D"/>
      <color rgb="FF5BB358"/>
      <color rgb="FF007F47"/>
      <color rgb="FF007F35"/>
      <color rgb="FF5E9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76200</xdr:rowOff>
    </xdr:from>
    <xdr:ext cx="495300" cy="5457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495425" y="352425"/>
              <a:ext cx="495300" cy="545790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3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495425" y="352425"/>
              <a:ext cx="495300" cy="545790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3200" b="0" i="0">
                  <a:latin typeface="Cambria Math" panose="02040503050406030204" pitchFamily="18" charset="0"/>
                </a:rPr>
                <a:t>2^3</a:t>
              </a:r>
              <a:endParaRPr lang="pt-BR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57149</xdr:colOff>
      <xdr:row>1</xdr:row>
      <xdr:rowOff>142873</xdr:rowOff>
    </xdr:from>
    <xdr:ext cx="1238251" cy="6667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485899" y="419098"/>
              <a:ext cx="1238251" cy="666752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pt-BR" sz="32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pt-BR" sz="3200" b="0" i="1"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81</m:t>
                        </m:r>
                      </m:e>
                    </m:rad>
                  </m:oMath>
                </m:oMathPara>
              </a14:m>
              <a:endParaRPr lang="pt-BR" sz="48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485899" y="419098"/>
              <a:ext cx="1238251" cy="666752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3200" i="0">
                  <a:latin typeface="Cambria Math" panose="02040503050406030204" pitchFamily="18" charset="0"/>
                </a:rPr>
                <a:t>√(</a:t>
              </a:r>
              <a:r>
                <a:rPr lang="pt-BR" sz="3200" b="0" i="0">
                  <a:latin typeface="Cambria Math" panose="02040503050406030204" pitchFamily="18" charset="0"/>
                </a:rPr>
                <a:t>2&amp;81)</a:t>
              </a:r>
              <a:endParaRPr lang="pt-BR" sz="4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12</xdr:row>
      <xdr:rowOff>24765</xdr:rowOff>
    </xdr:from>
    <xdr:to>
      <xdr:col>5</xdr:col>
      <xdr:colOff>5715</xdr:colOff>
      <xdr:row>23</xdr:row>
      <xdr:rowOff>169545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2F9321F-9879-4C96-B25E-81C885A81F24}"/>
            </a:ext>
          </a:extLst>
        </xdr:cNvPr>
        <xdr:cNvSpPr/>
      </xdr:nvSpPr>
      <xdr:spPr>
        <a:xfrm>
          <a:off x="3621405" y="1463040"/>
          <a:ext cx="3461385" cy="33547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~1/AppData/Local/Temp/Rar$DI41.888/Gerador%20testes%20-%20Mod%20Bas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IDENT"/>
      <sheetName val="Q1_Naveg"/>
      <sheetName val="Q2_Termos"/>
      <sheetName val="Q3_Oper"/>
      <sheetName val="Q4_Calc"/>
      <sheetName val="Q5_Calc%"/>
      <sheetName val="Q6_RefAbs"/>
      <sheetName val="Q7_Format"/>
      <sheetName val="Q8_Func"/>
      <sheetName val="Q9_CalcForm"/>
      <sheetName val="Q10_Form"/>
      <sheetName val="Q11_Form"/>
      <sheetName val="Q12_RefAbs"/>
      <sheetName val="Q13_Ins"/>
      <sheetName val="Q14_Func"/>
      <sheetName val="Q15_Se"/>
      <sheetName val="Q16_MédiaSe"/>
      <sheetName val="Q17_Se"/>
      <sheetName val="Q18_SeDuplo"/>
      <sheetName val="Q19_Graf1"/>
      <sheetName val="Q20_Graf2"/>
      <sheetName val="Q21_Graf3"/>
      <sheetName val="Q22_Class"/>
      <sheetName val="Q23_Class"/>
      <sheetName val="Q24_Opções"/>
      <sheetName val="Q25_Filtro"/>
      <sheetName val="Q26_Datas"/>
      <sheetName val="Q27_ConfigZoom"/>
      <sheetName val="Q28_Limites"/>
      <sheetName val="Q29_SeDiv0"/>
      <sheetName val="Q30_Impr"/>
      <sheetName val="Q31_InsExcLC"/>
      <sheetName val="Q32_Pincel"/>
      <sheetName val="Q33_Coment"/>
      <sheetName val="Q34_Teclas"/>
      <sheetName val="Q35_NavF5"/>
      <sheetName val="Q36_GerPlan"/>
      <sheetName val="Q37_Proteção"/>
      <sheetName val="Q38_DigitSeries"/>
      <sheetName val="Q39_AutoConcl"/>
      <sheetName val="Q40_Formas"/>
    </sheetNames>
    <sheetDataSet>
      <sheetData sheetId="0">
        <row r="1">
          <cell r="D1" t="str">
            <v>Marco Aurelio Zambeta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ersonalizada 1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showGridLines="0" workbookViewId="0">
      <selection activeCell="N14" sqref="N14"/>
    </sheetView>
  </sheetViews>
  <sheetFormatPr defaultRowHeight="14.25" x14ac:dyDescent="0.25"/>
  <cols>
    <col min="1" max="1" width="16.7109375" style="19" customWidth="1"/>
    <col min="2" max="5" width="12.7109375" style="19" customWidth="1"/>
    <col min="6" max="7" width="22.7109375" style="19" customWidth="1"/>
    <col min="8" max="256" width="9.140625" style="19"/>
    <col min="257" max="257" width="21.42578125" style="19" bestFit="1" customWidth="1"/>
    <col min="258" max="258" width="16.42578125" style="19" customWidth="1"/>
    <col min="259" max="261" width="9.140625" style="19"/>
    <col min="262" max="262" width="29.42578125" style="19" customWidth="1"/>
    <col min="263" max="263" width="14" style="19" customWidth="1"/>
    <col min="264" max="512" width="9.140625" style="19"/>
    <col min="513" max="513" width="21.42578125" style="19" bestFit="1" customWidth="1"/>
    <col min="514" max="514" width="16.42578125" style="19" customWidth="1"/>
    <col min="515" max="517" width="9.140625" style="19"/>
    <col min="518" max="518" width="29.42578125" style="19" customWidth="1"/>
    <col min="519" max="519" width="14" style="19" customWidth="1"/>
    <col min="520" max="768" width="9.140625" style="19"/>
    <col min="769" max="769" width="21.42578125" style="19" bestFit="1" customWidth="1"/>
    <col min="770" max="770" width="16.42578125" style="19" customWidth="1"/>
    <col min="771" max="773" width="9.140625" style="19"/>
    <col min="774" max="774" width="29.42578125" style="19" customWidth="1"/>
    <col min="775" max="775" width="14" style="19" customWidth="1"/>
    <col min="776" max="1024" width="9.140625" style="19"/>
    <col min="1025" max="1025" width="21.42578125" style="19" bestFit="1" customWidth="1"/>
    <col min="1026" max="1026" width="16.42578125" style="19" customWidth="1"/>
    <col min="1027" max="1029" width="9.140625" style="19"/>
    <col min="1030" max="1030" width="29.42578125" style="19" customWidth="1"/>
    <col min="1031" max="1031" width="14" style="19" customWidth="1"/>
    <col min="1032" max="1280" width="9.140625" style="19"/>
    <col min="1281" max="1281" width="21.42578125" style="19" bestFit="1" customWidth="1"/>
    <col min="1282" max="1282" width="16.42578125" style="19" customWidth="1"/>
    <col min="1283" max="1285" width="9.140625" style="19"/>
    <col min="1286" max="1286" width="29.42578125" style="19" customWidth="1"/>
    <col min="1287" max="1287" width="14" style="19" customWidth="1"/>
    <col min="1288" max="1536" width="9.140625" style="19"/>
    <col min="1537" max="1537" width="21.42578125" style="19" bestFit="1" customWidth="1"/>
    <col min="1538" max="1538" width="16.42578125" style="19" customWidth="1"/>
    <col min="1539" max="1541" width="9.140625" style="19"/>
    <col min="1542" max="1542" width="29.42578125" style="19" customWidth="1"/>
    <col min="1543" max="1543" width="14" style="19" customWidth="1"/>
    <col min="1544" max="1792" width="9.140625" style="19"/>
    <col min="1793" max="1793" width="21.42578125" style="19" bestFit="1" customWidth="1"/>
    <col min="1794" max="1794" width="16.42578125" style="19" customWidth="1"/>
    <col min="1795" max="1797" width="9.140625" style="19"/>
    <col min="1798" max="1798" width="29.42578125" style="19" customWidth="1"/>
    <col min="1799" max="1799" width="14" style="19" customWidth="1"/>
    <col min="1800" max="2048" width="9.140625" style="19"/>
    <col min="2049" max="2049" width="21.42578125" style="19" bestFit="1" customWidth="1"/>
    <col min="2050" max="2050" width="16.42578125" style="19" customWidth="1"/>
    <col min="2051" max="2053" width="9.140625" style="19"/>
    <col min="2054" max="2054" width="29.42578125" style="19" customWidth="1"/>
    <col min="2055" max="2055" width="14" style="19" customWidth="1"/>
    <col min="2056" max="2304" width="9.140625" style="19"/>
    <col min="2305" max="2305" width="21.42578125" style="19" bestFit="1" customWidth="1"/>
    <col min="2306" max="2306" width="16.42578125" style="19" customWidth="1"/>
    <col min="2307" max="2309" width="9.140625" style="19"/>
    <col min="2310" max="2310" width="29.42578125" style="19" customWidth="1"/>
    <col min="2311" max="2311" width="14" style="19" customWidth="1"/>
    <col min="2312" max="2560" width="9.140625" style="19"/>
    <col min="2561" max="2561" width="21.42578125" style="19" bestFit="1" customWidth="1"/>
    <col min="2562" max="2562" width="16.42578125" style="19" customWidth="1"/>
    <col min="2563" max="2565" width="9.140625" style="19"/>
    <col min="2566" max="2566" width="29.42578125" style="19" customWidth="1"/>
    <col min="2567" max="2567" width="14" style="19" customWidth="1"/>
    <col min="2568" max="2816" width="9.140625" style="19"/>
    <col min="2817" max="2817" width="21.42578125" style="19" bestFit="1" customWidth="1"/>
    <col min="2818" max="2818" width="16.42578125" style="19" customWidth="1"/>
    <col min="2819" max="2821" width="9.140625" style="19"/>
    <col min="2822" max="2822" width="29.42578125" style="19" customWidth="1"/>
    <col min="2823" max="2823" width="14" style="19" customWidth="1"/>
    <col min="2824" max="3072" width="9.140625" style="19"/>
    <col min="3073" max="3073" width="21.42578125" style="19" bestFit="1" customWidth="1"/>
    <col min="3074" max="3074" width="16.42578125" style="19" customWidth="1"/>
    <col min="3075" max="3077" width="9.140625" style="19"/>
    <col min="3078" max="3078" width="29.42578125" style="19" customWidth="1"/>
    <col min="3079" max="3079" width="14" style="19" customWidth="1"/>
    <col min="3080" max="3328" width="9.140625" style="19"/>
    <col min="3329" max="3329" width="21.42578125" style="19" bestFit="1" customWidth="1"/>
    <col min="3330" max="3330" width="16.42578125" style="19" customWidth="1"/>
    <col min="3331" max="3333" width="9.140625" style="19"/>
    <col min="3334" max="3334" width="29.42578125" style="19" customWidth="1"/>
    <col min="3335" max="3335" width="14" style="19" customWidth="1"/>
    <col min="3336" max="3584" width="9.140625" style="19"/>
    <col min="3585" max="3585" width="21.42578125" style="19" bestFit="1" customWidth="1"/>
    <col min="3586" max="3586" width="16.42578125" style="19" customWidth="1"/>
    <col min="3587" max="3589" width="9.140625" style="19"/>
    <col min="3590" max="3590" width="29.42578125" style="19" customWidth="1"/>
    <col min="3591" max="3591" width="14" style="19" customWidth="1"/>
    <col min="3592" max="3840" width="9.140625" style="19"/>
    <col min="3841" max="3841" width="21.42578125" style="19" bestFit="1" customWidth="1"/>
    <col min="3842" max="3842" width="16.42578125" style="19" customWidth="1"/>
    <col min="3843" max="3845" width="9.140625" style="19"/>
    <col min="3846" max="3846" width="29.42578125" style="19" customWidth="1"/>
    <col min="3847" max="3847" width="14" style="19" customWidth="1"/>
    <col min="3848" max="4096" width="9.140625" style="19"/>
    <col min="4097" max="4097" width="21.42578125" style="19" bestFit="1" customWidth="1"/>
    <col min="4098" max="4098" width="16.42578125" style="19" customWidth="1"/>
    <col min="4099" max="4101" width="9.140625" style="19"/>
    <col min="4102" max="4102" width="29.42578125" style="19" customWidth="1"/>
    <col min="4103" max="4103" width="14" style="19" customWidth="1"/>
    <col min="4104" max="4352" width="9.140625" style="19"/>
    <col min="4353" max="4353" width="21.42578125" style="19" bestFit="1" customWidth="1"/>
    <col min="4354" max="4354" width="16.42578125" style="19" customWidth="1"/>
    <col min="4355" max="4357" width="9.140625" style="19"/>
    <col min="4358" max="4358" width="29.42578125" style="19" customWidth="1"/>
    <col min="4359" max="4359" width="14" style="19" customWidth="1"/>
    <col min="4360" max="4608" width="9.140625" style="19"/>
    <col min="4609" max="4609" width="21.42578125" style="19" bestFit="1" customWidth="1"/>
    <col min="4610" max="4610" width="16.42578125" style="19" customWidth="1"/>
    <col min="4611" max="4613" width="9.140625" style="19"/>
    <col min="4614" max="4614" width="29.42578125" style="19" customWidth="1"/>
    <col min="4615" max="4615" width="14" style="19" customWidth="1"/>
    <col min="4616" max="4864" width="9.140625" style="19"/>
    <col min="4865" max="4865" width="21.42578125" style="19" bestFit="1" customWidth="1"/>
    <col min="4866" max="4866" width="16.42578125" style="19" customWidth="1"/>
    <col min="4867" max="4869" width="9.140625" style="19"/>
    <col min="4870" max="4870" width="29.42578125" style="19" customWidth="1"/>
    <col min="4871" max="4871" width="14" style="19" customWidth="1"/>
    <col min="4872" max="5120" width="9.140625" style="19"/>
    <col min="5121" max="5121" width="21.42578125" style="19" bestFit="1" customWidth="1"/>
    <col min="5122" max="5122" width="16.42578125" style="19" customWidth="1"/>
    <col min="5123" max="5125" width="9.140625" style="19"/>
    <col min="5126" max="5126" width="29.42578125" style="19" customWidth="1"/>
    <col min="5127" max="5127" width="14" style="19" customWidth="1"/>
    <col min="5128" max="5376" width="9.140625" style="19"/>
    <col min="5377" max="5377" width="21.42578125" style="19" bestFit="1" customWidth="1"/>
    <col min="5378" max="5378" width="16.42578125" style="19" customWidth="1"/>
    <col min="5379" max="5381" width="9.140625" style="19"/>
    <col min="5382" max="5382" width="29.42578125" style="19" customWidth="1"/>
    <col min="5383" max="5383" width="14" style="19" customWidth="1"/>
    <col min="5384" max="5632" width="9.140625" style="19"/>
    <col min="5633" max="5633" width="21.42578125" style="19" bestFit="1" customWidth="1"/>
    <col min="5634" max="5634" width="16.42578125" style="19" customWidth="1"/>
    <col min="5635" max="5637" width="9.140625" style="19"/>
    <col min="5638" max="5638" width="29.42578125" style="19" customWidth="1"/>
    <col min="5639" max="5639" width="14" style="19" customWidth="1"/>
    <col min="5640" max="5888" width="9.140625" style="19"/>
    <col min="5889" max="5889" width="21.42578125" style="19" bestFit="1" customWidth="1"/>
    <col min="5890" max="5890" width="16.42578125" style="19" customWidth="1"/>
    <col min="5891" max="5893" width="9.140625" style="19"/>
    <col min="5894" max="5894" width="29.42578125" style="19" customWidth="1"/>
    <col min="5895" max="5895" width="14" style="19" customWidth="1"/>
    <col min="5896" max="6144" width="9.140625" style="19"/>
    <col min="6145" max="6145" width="21.42578125" style="19" bestFit="1" customWidth="1"/>
    <col min="6146" max="6146" width="16.42578125" style="19" customWidth="1"/>
    <col min="6147" max="6149" width="9.140625" style="19"/>
    <col min="6150" max="6150" width="29.42578125" style="19" customWidth="1"/>
    <col min="6151" max="6151" width="14" style="19" customWidth="1"/>
    <col min="6152" max="6400" width="9.140625" style="19"/>
    <col min="6401" max="6401" width="21.42578125" style="19" bestFit="1" customWidth="1"/>
    <col min="6402" max="6402" width="16.42578125" style="19" customWidth="1"/>
    <col min="6403" max="6405" width="9.140625" style="19"/>
    <col min="6406" max="6406" width="29.42578125" style="19" customWidth="1"/>
    <col min="6407" max="6407" width="14" style="19" customWidth="1"/>
    <col min="6408" max="6656" width="9.140625" style="19"/>
    <col min="6657" max="6657" width="21.42578125" style="19" bestFit="1" customWidth="1"/>
    <col min="6658" max="6658" width="16.42578125" style="19" customWidth="1"/>
    <col min="6659" max="6661" width="9.140625" style="19"/>
    <col min="6662" max="6662" width="29.42578125" style="19" customWidth="1"/>
    <col min="6663" max="6663" width="14" style="19" customWidth="1"/>
    <col min="6664" max="6912" width="9.140625" style="19"/>
    <col min="6913" max="6913" width="21.42578125" style="19" bestFit="1" customWidth="1"/>
    <col min="6914" max="6914" width="16.42578125" style="19" customWidth="1"/>
    <col min="6915" max="6917" width="9.140625" style="19"/>
    <col min="6918" max="6918" width="29.42578125" style="19" customWidth="1"/>
    <col min="6919" max="6919" width="14" style="19" customWidth="1"/>
    <col min="6920" max="7168" width="9.140625" style="19"/>
    <col min="7169" max="7169" width="21.42578125" style="19" bestFit="1" customWidth="1"/>
    <col min="7170" max="7170" width="16.42578125" style="19" customWidth="1"/>
    <col min="7171" max="7173" width="9.140625" style="19"/>
    <col min="7174" max="7174" width="29.42578125" style="19" customWidth="1"/>
    <col min="7175" max="7175" width="14" style="19" customWidth="1"/>
    <col min="7176" max="7424" width="9.140625" style="19"/>
    <col min="7425" max="7425" width="21.42578125" style="19" bestFit="1" customWidth="1"/>
    <col min="7426" max="7426" width="16.42578125" style="19" customWidth="1"/>
    <col min="7427" max="7429" width="9.140625" style="19"/>
    <col min="7430" max="7430" width="29.42578125" style="19" customWidth="1"/>
    <col min="7431" max="7431" width="14" style="19" customWidth="1"/>
    <col min="7432" max="7680" width="9.140625" style="19"/>
    <col min="7681" max="7681" width="21.42578125" style="19" bestFit="1" customWidth="1"/>
    <col min="7682" max="7682" width="16.42578125" style="19" customWidth="1"/>
    <col min="7683" max="7685" width="9.140625" style="19"/>
    <col min="7686" max="7686" width="29.42578125" style="19" customWidth="1"/>
    <col min="7687" max="7687" width="14" style="19" customWidth="1"/>
    <col min="7688" max="7936" width="9.140625" style="19"/>
    <col min="7937" max="7937" width="21.42578125" style="19" bestFit="1" customWidth="1"/>
    <col min="7938" max="7938" width="16.42578125" style="19" customWidth="1"/>
    <col min="7939" max="7941" width="9.140625" style="19"/>
    <col min="7942" max="7942" width="29.42578125" style="19" customWidth="1"/>
    <col min="7943" max="7943" width="14" style="19" customWidth="1"/>
    <col min="7944" max="8192" width="9.140625" style="19"/>
    <col min="8193" max="8193" width="21.42578125" style="19" bestFit="1" customWidth="1"/>
    <col min="8194" max="8194" width="16.42578125" style="19" customWidth="1"/>
    <col min="8195" max="8197" width="9.140625" style="19"/>
    <col min="8198" max="8198" width="29.42578125" style="19" customWidth="1"/>
    <col min="8199" max="8199" width="14" style="19" customWidth="1"/>
    <col min="8200" max="8448" width="9.140625" style="19"/>
    <col min="8449" max="8449" width="21.42578125" style="19" bestFit="1" customWidth="1"/>
    <col min="8450" max="8450" width="16.42578125" style="19" customWidth="1"/>
    <col min="8451" max="8453" width="9.140625" style="19"/>
    <col min="8454" max="8454" width="29.42578125" style="19" customWidth="1"/>
    <col min="8455" max="8455" width="14" style="19" customWidth="1"/>
    <col min="8456" max="8704" width="9.140625" style="19"/>
    <col min="8705" max="8705" width="21.42578125" style="19" bestFit="1" customWidth="1"/>
    <col min="8706" max="8706" width="16.42578125" style="19" customWidth="1"/>
    <col min="8707" max="8709" width="9.140625" style="19"/>
    <col min="8710" max="8710" width="29.42578125" style="19" customWidth="1"/>
    <col min="8711" max="8711" width="14" style="19" customWidth="1"/>
    <col min="8712" max="8960" width="9.140625" style="19"/>
    <col min="8961" max="8961" width="21.42578125" style="19" bestFit="1" customWidth="1"/>
    <col min="8962" max="8962" width="16.42578125" style="19" customWidth="1"/>
    <col min="8963" max="8965" width="9.140625" style="19"/>
    <col min="8966" max="8966" width="29.42578125" style="19" customWidth="1"/>
    <col min="8967" max="8967" width="14" style="19" customWidth="1"/>
    <col min="8968" max="9216" width="9.140625" style="19"/>
    <col min="9217" max="9217" width="21.42578125" style="19" bestFit="1" customWidth="1"/>
    <col min="9218" max="9218" width="16.42578125" style="19" customWidth="1"/>
    <col min="9219" max="9221" width="9.140625" style="19"/>
    <col min="9222" max="9222" width="29.42578125" style="19" customWidth="1"/>
    <col min="9223" max="9223" width="14" style="19" customWidth="1"/>
    <col min="9224" max="9472" width="9.140625" style="19"/>
    <col min="9473" max="9473" width="21.42578125" style="19" bestFit="1" customWidth="1"/>
    <col min="9474" max="9474" width="16.42578125" style="19" customWidth="1"/>
    <col min="9475" max="9477" width="9.140625" style="19"/>
    <col min="9478" max="9478" width="29.42578125" style="19" customWidth="1"/>
    <col min="9479" max="9479" width="14" style="19" customWidth="1"/>
    <col min="9480" max="9728" width="9.140625" style="19"/>
    <col min="9729" max="9729" width="21.42578125" style="19" bestFit="1" customWidth="1"/>
    <col min="9730" max="9730" width="16.42578125" style="19" customWidth="1"/>
    <col min="9731" max="9733" width="9.140625" style="19"/>
    <col min="9734" max="9734" width="29.42578125" style="19" customWidth="1"/>
    <col min="9735" max="9735" width="14" style="19" customWidth="1"/>
    <col min="9736" max="9984" width="9.140625" style="19"/>
    <col min="9985" max="9985" width="21.42578125" style="19" bestFit="1" customWidth="1"/>
    <col min="9986" max="9986" width="16.42578125" style="19" customWidth="1"/>
    <col min="9987" max="9989" width="9.140625" style="19"/>
    <col min="9990" max="9990" width="29.42578125" style="19" customWidth="1"/>
    <col min="9991" max="9991" width="14" style="19" customWidth="1"/>
    <col min="9992" max="10240" width="9.140625" style="19"/>
    <col min="10241" max="10241" width="21.42578125" style="19" bestFit="1" customWidth="1"/>
    <col min="10242" max="10242" width="16.42578125" style="19" customWidth="1"/>
    <col min="10243" max="10245" width="9.140625" style="19"/>
    <col min="10246" max="10246" width="29.42578125" style="19" customWidth="1"/>
    <col min="10247" max="10247" width="14" style="19" customWidth="1"/>
    <col min="10248" max="10496" width="9.140625" style="19"/>
    <col min="10497" max="10497" width="21.42578125" style="19" bestFit="1" customWidth="1"/>
    <col min="10498" max="10498" width="16.42578125" style="19" customWidth="1"/>
    <col min="10499" max="10501" width="9.140625" style="19"/>
    <col min="10502" max="10502" width="29.42578125" style="19" customWidth="1"/>
    <col min="10503" max="10503" width="14" style="19" customWidth="1"/>
    <col min="10504" max="10752" width="9.140625" style="19"/>
    <col min="10753" max="10753" width="21.42578125" style="19" bestFit="1" customWidth="1"/>
    <col min="10754" max="10754" width="16.42578125" style="19" customWidth="1"/>
    <col min="10755" max="10757" width="9.140625" style="19"/>
    <col min="10758" max="10758" width="29.42578125" style="19" customWidth="1"/>
    <col min="10759" max="10759" width="14" style="19" customWidth="1"/>
    <col min="10760" max="11008" width="9.140625" style="19"/>
    <col min="11009" max="11009" width="21.42578125" style="19" bestFit="1" customWidth="1"/>
    <col min="11010" max="11010" width="16.42578125" style="19" customWidth="1"/>
    <col min="11011" max="11013" width="9.140625" style="19"/>
    <col min="11014" max="11014" width="29.42578125" style="19" customWidth="1"/>
    <col min="11015" max="11015" width="14" style="19" customWidth="1"/>
    <col min="11016" max="11264" width="9.140625" style="19"/>
    <col min="11265" max="11265" width="21.42578125" style="19" bestFit="1" customWidth="1"/>
    <col min="11266" max="11266" width="16.42578125" style="19" customWidth="1"/>
    <col min="11267" max="11269" width="9.140625" style="19"/>
    <col min="11270" max="11270" width="29.42578125" style="19" customWidth="1"/>
    <col min="11271" max="11271" width="14" style="19" customWidth="1"/>
    <col min="11272" max="11520" width="9.140625" style="19"/>
    <col min="11521" max="11521" width="21.42578125" style="19" bestFit="1" customWidth="1"/>
    <col min="11522" max="11522" width="16.42578125" style="19" customWidth="1"/>
    <col min="11523" max="11525" width="9.140625" style="19"/>
    <col min="11526" max="11526" width="29.42578125" style="19" customWidth="1"/>
    <col min="11527" max="11527" width="14" style="19" customWidth="1"/>
    <col min="11528" max="11776" width="9.140625" style="19"/>
    <col min="11777" max="11777" width="21.42578125" style="19" bestFit="1" customWidth="1"/>
    <col min="11778" max="11778" width="16.42578125" style="19" customWidth="1"/>
    <col min="11779" max="11781" width="9.140625" style="19"/>
    <col min="11782" max="11782" width="29.42578125" style="19" customWidth="1"/>
    <col min="11783" max="11783" width="14" style="19" customWidth="1"/>
    <col min="11784" max="12032" width="9.140625" style="19"/>
    <col min="12033" max="12033" width="21.42578125" style="19" bestFit="1" customWidth="1"/>
    <col min="12034" max="12034" width="16.42578125" style="19" customWidth="1"/>
    <col min="12035" max="12037" width="9.140625" style="19"/>
    <col min="12038" max="12038" width="29.42578125" style="19" customWidth="1"/>
    <col min="12039" max="12039" width="14" style="19" customWidth="1"/>
    <col min="12040" max="12288" width="9.140625" style="19"/>
    <col min="12289" max="12289" width="21.42578125" style="19" bestFit="1" customWidth="1"/>
    <col min="12290" max="12290" width="16.42578125" style="19" customWidth="1"/>
    <col min="12291" max="12293" width="9.140625" style="19"/>
    <col min="12294" max="12294" width="29.42578125" style="19" customWidth="1"/>
    <col min="12295" max="12295" width="14" style="19" customWidth="1"/>
    <col min="12296" max="12544" width="9.140625" style="19"/>
    <col min="12545" max="12545" width="21.42578125" style="19" bestFit="1" customWidth="1"/>
    <col min="12546" max="12546" width="16.42578125" style="19" customWidth="1"/>
    <col min="12547" max="12549" width="9.140625" style="19"/>
    <col min="12550" max="12550" width="29.42578125" style="19" customWidth="1"/>
    <col min="12551" max="12551" width="14" style="19" customWidth="1"/>
    <col min="12552" max="12800" width="9.140625" style="19"/>
    <col min="12801" max="12801" width="21.42578125" style="19" bestFit="1" customWidth="1"/>
    <col min="12802" max="12802" width="16.42578125" style="19" customWidth="1"/>
    <col min="12803" max="12805" width="9.140625" style="19"/>
    <col min="12806" max="12806" width="29.42578125" style="19" customWidth="1"/>
    <col min="12807" max="12807" width="14" style="19" customWidth="1"/>
    <col min="12808" max="13056" width="9.140625" style="19"/>
    <col min="13057" max="13057" width="21.42578125" style="19" bestFit="1" customWidth="1"/>
    <col min="13058" max="13058" width="16.42578125" style="19" customWidth="1"/>
    <col min="13059" max="13061" width="9.140625" style="19"/>
    <col min="13062" max="13062" width="29.42578125" style="19" customWidth="1"/>
    <col min="13063" max="13063" width="14" style="19" customWidth="1"/>
    <col min="13064" max="13312" width="9.140625" style="19"/>
    <col min="13313" max="13313" width="21.42578125" style="19" bestFit="1" customWidth="1"/>
    <col min="13314" max="13314" width="16.42578125" style="19" customWidth="1"/>
    <col min="13315" max="13317" width="9.140625" style="19"/>
    <col min="13318" max="13318" width="29.42578125" style="19" customWidth="1"/>
    <col min="13319" max="13319" width="14" style="19" customWidth="1"/>
    <col min="13320" max="13568" width="9.140625" style="19"/>
    <col min="13569" max="13569" width="21.42578125" style="19" bestFit="1" customWidth="1"/>
    <col min="13570" max="13570" width="16.42578125" style="19" customWidth="1"/>
    <col min="13571" max="13573" width="9.140625" style="19"/>
    <col min="13574" max="13574" width="29.42578125" style="19" customWidth="1"/>
    <col min="13575" max="13575" width="14" style="19" customWidth="1"/>
    <col min="13576" max="13824" width="9.140625" style="19"/>
    <col min="13825" max="13825" width="21.42578125" style="19" bestFit="1" customWidth="1"/>
    <col min="13826" max="13826" width="16.42578125" style="19" customWidth="1"/>
    <col min="13827" max="13829" width="9.140625" style="19"/>
    <col min="13830" max="13830" width="29.42578125" style="19" customWidth="1"/>
    <col min="13831" max="13831" width="14" style="19" customWidth="1"/>
    <col min="13832" max="14080" width="9.140625" style="19"/>
    <col min="14081" max="14081" width="21.42578125" style="19" bestFit="1" customWidth="1"/>
    <col min="14082" max="14082" width="16.42578125" style="19" customWidth="1"/>
    <col min="14083" max="14085" width="9.140625" style="19"/>
    <col min="14086" max="14086" width="29.42578125" style="19" customWidth="1"/>
    <col min="14087" max="14087" width="14" style="19" customWidth="1"/>
    <col min="14088" max="14336" width="9.140625" style="19"/>
    <col min="14337" max="14337" width="21.42578125" style="19" bestFit="1" customWidth="1"/>
    <col min="14338" max="14338" width="16.42578125" style="19" customWidth="1"/>
    <col min="14339" max="14341" width="9.140625" style="19"/>
    <col min="14342" max="14342" width="29.42578125" style="19" customWidth="1"/>
    <col min="14343" max="14343" width="14" style="19" customWidth="1"/>
    <col min="14344" max="14592" width="9.140625" style="19"/>
    <col min="14593" max="14593" width="21.42578125" style="19" bestFit="1" customWidth="1"/>
    <col min="14594" max="14594" width="16.42578125" style="19" customWidth="1"/>
    <col min="14595" max="14597" width="9.140625" style="19"/>
    <col min="14598" max="14598" width="29.42578125" style="19" customWidth="1"/>
    <col min="14599" max="14599" width="14" style="19" customWidth="1"/>
    <col min="14600" max="14848" width="9.140625" style="19"/>
    <col min="14849" max="14849" width="21.42578125" style="19" bestFit="1" customWidth="1"/>
    <col min="14850" max="14850" width="16.42578125" style="19" customWidth="1"/>
    <col min="14851" max="14853" width="9.140625" style="19"/>
    <col min="14854" max="14854" width="29.42578125" style="19" customWidth="1"/>
    <col min="14855" max="14855" width="14" style="19" customWidth="1"/>
    <col min="14856" max="15104" width="9.140625" style="19"/>
    <col min="15105" max="15105" width="21.42578125" style="19" bestFit="1" customWidth="1"/>
    <col min="15106" max="15106" width="16.42578125" style="19" customWidth="1"/>
    <col min="15107" max="15109" width="9.140625" style="19"/>
    <col min="15110" max="15110" width="29.42578125" style="19" customWidth="1"/>
    <col min="15111" max="15111" width="14" style="19" customWidth="1"/>
    <col min="15112" max="15360" width="9.140625" style="19"/>
    <col min="15361" max="15361" width="21.42578125" style="19" bestFit="1" customWidth="1"/>
    <col min="15362" max="15362" width="16.42578125" style="19" customWidth="1"/>
    <col min="15363" max="15365" width="9.140625" style="19"/>
    <col min="15366" max="15366" width="29.42578125" style="19" customWidth="1"/>
    <col min="15367" max="15367" width="14" style="19" customWidth="1"/>
    <col min="15368" max="15616" width="9.140625" style="19"/>
    <col min="15617" max="15617" width="21.42578125" style="19" bestFit="1" customWidth="1"/>
    <col min="15618" max="15618" width="16.42578125" style="19" customWidth="1"/>
    <col min="15619" max="15621" width="9.140625" style="19"/>
    <col min="15622" max="15622" width="29.42578125" style="19" customWidth="1"/>
    <col min="15623" max="15623" width="14" style="19" customWidth="1"/>
    <col min="15624" max="15872" width="9.140625" style="19"/>
    <col min="15873" max="15873" width="21.42578125" style="19" bestFit="1" customWidth="1"/>
    <col min="15874" max="15874" width="16.42578125" style="19" customWidth="1"/>
    <col min="15875" max="15877" width="9.140625" style="19"/>
    <col min="15878" max="15878" width="29.42578125" style="19" customWidth="1"/>
    <col min="15879" max="15879" width="14" style="19" customWidth="1"/>
    <col min="15880" max="16128" width="9.140625" style="19"/>
    <col min="16129" max="16129" width="21.42578125" style="19" bestFit="1" customWidth="1"/>
    <col min="16130" max="16130" width="16.42578125" style="19" customWidth="1"/>
    <col min="16131" max="16133" width="9.140625" style="19"/>
    <col min="16134" max="16134" width="29.42578125" style="19" customWidth="1"/>
    <col min="16135" max="16135" width="14" style="19" customWidth="1"/>
    <col min="16136" max="16384" width="9.140625" style="19"/>
  </cols>
  <sheetData>
    <row r="1" spans="1:7" ht="24" customHeight="1" x14ac:dyDescent="0.35">
      <c r="A1" s="107" t="s">
        <v>0</v>
      </c>
      <c r="B1" s="107"/>
      <c r="C1" s="107"/>
      <c r="D1" s="107"/>
      <c r="E1" s="107"/>
      <c r="F1" s="107"/>
      <c r="G1" s="107"/>
    </row>
    <row r="4" spans="1:7" ht="30" customHeight="1" x14ac:dyDescent="0.25">
      <c r="A4" s="89" t="s">
        <v>1</v>
      </c>
      <c r="B4" s="206"/>
      <c r="C4" s="206"/>
      <c r="D4" s="206"/>
      <c r="E4" s="206"/>
      <c r="F4" s="87" t="s">
        <v>119</v>
      </c>
      <c r="G4" s="87" t="s">
        <v>6</v>
      </c>
    </row>
    <row r="5" spans="1:7" s="25" customFormat="1" ht="26.25" customHeight="1" x14ac:dyDescent="0.2">
      <c r="A5" s="21"/>
      <c r="B5" s="22">
        <v>85</v>
      </c>
      <c r="C5" s="23">
        <v>50</v>
      </c>
      <c r="D5" s="23">
        <v>122</v>
      </c>
      <c r="E5" s="91">
        <v>37</v>
      </c>
      <c r="F5" s="90"/>
      <c r="G5" s="24"/>
    </row>
    <row r="10" spans="1:7" ht="30" customHeight="1" x14ac:dyDescent="0.25">
      <c r="F10" s="88"/>
    </row>
  </sheetData>
  <mergeCells count="1">
    <mergeCell ref="B4:E4"/>
  </mergeCells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"/>
  <sheetViews>
    <sheetView showGridLines="0" workbookViewId="0">
      <selection activeCell="N14" sqref="N14"/>
    </sheetView>
  </sheetViews>
  <sheetFormatPr defaultRowHeight="14.25" x14ac:dyDescent="0.25"/>
  <cols>
    <col min="1" max="1" width="31.85546875" style="19" customWidth="1"/>
    <col min="2" max="2" width="17.7109375" style="19" customWidth="1"/>
    <col min="3" max="3" width="10.140625" style="19" bestFit="1" customWidth="1"/>
    <col min="4" max="4" width="24.7109375" style="19" customWidth="1"/>
    <col min="5" max="5" width="21.7109375" style="19" customWidth="1"/>
    <col min="6" max="254" width="9.140625" style="19"/>
    <col min="255" max="255" width="21.42578125" style="19" bestFit="1" customWidth="1"/>
    <col min="256" max="256" width="16.42578125" style="19" customWidth="1"/>
    <col min="257" max="259" width="9.140625" style="19"/>
    <col min="260" max="260" width="29.42578125" style="19" customWidth="1"/>
    <col min="261" max="261" width="14" style="19" customWidth="1"/>
    <col min="262" max="510" width="9.140625" style="19"/>
    <col min="511" max="511" width="21.42578125" style="19" bestFit="1" customWidth="1"/>
    <col min="512" max="512" width="16.42578125" style="19" customWidth="1"/>
    <col min="513" max="515" width="9.140625" style="19"/>
    <col min="516" max="516" width="29.42578125" style="19" customWidth="1"/>
    <col min="517" max="517" width="14" style="19" customWidth="1"/>
    <col min="518" max="766" width="9.140625" style="19"/>
    <col min="767" max="767" width="21.42578125" style="19" bestFit="1" customWidth="1"/>
    <col min="768" max="768" width="16.42578125" style="19" customWidth="1"/>
    <col min="769" max="771" width="9.140625" style="19"/>
    <col min="772" max="772" width="29.42578125" style="19" customWidth="1"/>
    <col min="773" max="773" width="14" style="19" customWidth="1"/>
    <col min="774" max="1022" width="9.140625" style="19"/>
    <col min="1023" max="1023" width="21.42578125" style="19" bestFit="1" customWidth="1"/>
    <col min="1024" max="1024" width="16.42578125" style="19" customWidth="1"/>
    <col min="1025" max="1027" width="9.140625" style="19"/>
    <col min="1028" max="1028" width="29.42578125" style="19" customWidth="1"/>
    <col min="1029" max="1029" width="14" style="19" customWidth="1"/>
    <col min="1030" max="1278" width="9.140625" style="19"/>
    <col min="1279" max="1279" width="21.42578125" style="19" bestFit="1" customWidth="1"/>
    <col min="1280" max="1280" width="16.42578125" style="19" customWidth="1"/>
    <col min="1281" max="1283" width="9.140625" style="19"/>
    <col min="1284" max="1284" width="29.42578125" style="19" customWidth="1"/>
    <col min="1285" max="1285" width="14" style="19" customWidth="1"/>
    <col min="1286" max="1534" width="9.140625" style="19"/>
    <col min="1535" max="1535" width="21.42578125" style="19" bestFit="1" customWidth="1"/>
    <col min="1536" max="1536" width="16.42578125" style="19" customWidth="1"/>
    <col min="1537" max="1539" width="9.140625" style="19"/>
    <col min="1540" max="1540" width="29.42578125" style="19" customWidth="1"/>
    <col min="1541" max="1541" width="14" style="19" customWidth="1"/>
    <col min="1542" max="1790" width="9.140625" style="19"/>
    <col min="1791" max="1791" width="21.42578125" style="19" bestFit="1" customWidth="1"/>
    <col min="1792" max="1792" width="16.42578125" style="19" customWidth="1"/>
    <col min="1793" max="1795" width="9.140625" style="19"/>
    <col min="1796" max="1796" width="29.42578125" style="19" customWidth="1"/>
    <col min="1797" max="1797" width="14" style="19" customWidth="1"/>
    <col min="1798" max="2046" width="9.140625" style="19"/>
    <col min="2047" max="2047" width="21.42578125" style="19" bestFit="1" customWidth="1"/>
    <col min="2048" max="2048" width="16.42578125" style="19" customWidth="1"/>
    <col min="2049" max="2051" width="9.140625" style="19"/>
    <col min="2052" max="2052" width="29.42578125" style="19" customWidth="1"/>
    <col min="2053" max="2053" width="14" style="19" customWidth="1"/>
    <col min="2054" max="2302" width="9.140625" style="19"/>
    <col min="2303" max="2303" width="21.42578125" style="19" bestFit="1" customWidth="1"/>
    <col min="2304" max="2304" width="16.42578125" style="19" customWidth="1"/>
    <col min="2305" max="2307" width="9.140625" style="19"/>
    <col min="2308" max="2308" width="29.42578125" style="19" customWidth="1"/>
    <col min="2309" max="2309" width="14" style="19" customWidth="1"/>
    <col min="2310" max="2558" width="9.140625" style="19"/>
    <col min="2559" max="2559" width="21.42578125" style="19" bestFit="1" customWidth="1"/>
    <col min="2560" max="2560" width="16.42578125" style="19" customWidth="1"/>
    <col min="2561" max="2563" width="9.140625" style="19"/>
    <col min="2564" max="2564" width="29.42578125" style="19" customWidth="1"/>
    <col min="2565" max="2565" width="14" style="19" customWidth="1"/>
    <col min="2566" max="2814" width="9.140625" style="19"/>
    <col min="2815" max="2815" width="21.42578125" style="19" bestFit="1" customWidth="1"/>
    <col min="2816" max="2816" width="16.42578125" style="19" customWidth="1"/>
    <col min="2817" max="2819" width="9.140625" style="19"/>
    <col min="2820" max="2820" width="29.42578125" style="19" customWidth="1"/>
    <col min="2821" max="2821" width="14" style="19" customWidth="1"/>
    <col min="2822" max="3070" width="9.140625" style="19"/>
    <col min="3071" max="3071" width="21.42578125" style="19" bestFit="1" customWidth="1"/>
    <col min="3072" max="3072" width="16.42578125" style="19" customWidth="1"/>
    <col min="3073" max="3075" width="9.140625" style="19"/>
    <col min="3076" max="3076" width="29.42578125" style="19" customWidth="1"/>
    <col min="3077" max="3077" width="14" style="19" customWidth="1"/>
    <col min="3078" max="3326" width="9.140625" style="19"/>
    <col min="3327" max="3327" width="21.42578125" style="19" bestFit="1" customWidth="1"/>
    <col min="3328" max="3328" width="16.42578125" style="19" customWidth="1"/>
    <col min="3329" max="3331" width="9.140625" style="19"/>
    <col min="3332" max="3332" width="29.42578125" style="19" customWidth="1"/>
    <col min="3333" max="3333" width="14" style="19" customWidth="1"/>
    <col min="3334" max="3582" width="9.140625" style="19"/>
    <col min="3583" max="3583" width="21.42578125" style="19" bestFit="1" customWidth="1"/>
    <col min="3584" max="3584" width="16.42578125" style="19" customWidth="1"/>
    <col min="3585" max="3587" width="9.140625" style="19"/>
    <col min="3588" max="3588" width="29.42578125" style="19" customWidth="1"/>
    <col min="3589" max="3589" width="14" style="19" customWidth="1"/>
    <col min="3590" max="3838" width="9.140625" style="19"/>
    <col min="3839" max="3839" width="21.42578125" style="19" bestFit="1" customWidth="1"/>
    <col min="3840" max="3840" width="16.42578125" style="19" customWidth="1"/>
    <col min="3841" max="3843" width="9.140625" style="19"/>
    <col min="3844" max="3844" width="29.42578125" style="19" customWidth="1"/>
    <col min="3845" max="3845" width="14" style="19" customWidth="1"/>
    <col min="3846" max="4094" width="9.140625" style="19"/>
    <col min="4095" max="4095" width="21.42578125" style="19" bestFit="1" customWidth="1"/>
    <col min="4096" max="4096" width="16.42578125" style="19" customWidth="1"/>
    <col min="4097" max="4099" width="9.140625" style="19"/>
    <col min="4100" max="4100" width="29.42578125" style="19" customWidth="1"/>
    <col min="4101" max="4101" width="14" style="19" customWidth="1"/>
    <col min="4102" max="4350" width="9.140625" style="19"/>
    <col min="4351" max="4351" width="21.42578125" style="19" bestFit="1" customWidth="1"/>
    <col min="4352" max="4352" width="16.42578125" style="19" customWidth="1"/>
    <col min="4353" max="4355" width="9.140625" style="19"/>
    <col min="4356" max="4356" width="29.42578125" style="19" customWidth="1"/>
    <col min="4357" max="4357" width="14" style="19" customWidth="1"/>
    <col min="4358" max="4606" width="9.140625" style="19"/>
    <col min="4607" max="4607" width="21.42578125" style="19" bestFit="1" customWidth="1"/>
    <col min="4608" max="4608" width="16.42578125" style="19" customWidth="1"/>
    <col min="4609" max="4611" width="9.140625" style="19"/>
    <col min="4612" max="4612" width="29.42578125" style="19" customWidth="1"/>
    <col min="4613" max="4613" width="14" style="19" customWidth="1"/>
    <col min="4614" max="4862" width="9.140625" style="19"/>
    <col min="4863" max="4863" width="21.42578125" style="19" bestFit="1" customWidth="1"/>
    <col min="4864" max="4864" width="16.42578125" style="19" customWidth="1"/>
    <col min="4865" max="4867" width="9.140625" style="19"/>
    <col min="4868" max="4868" width="29.42578125" style="19" customWidth="1"/>
    <col min="4869" max="4869" width="14" style="19" customWidth="1"/>
    <col min="4870" max="5118" width="9.140625" style="19"/>
    <col min="5119" max="5119" width="21.42578125" style="19" bestFit="1" customWidth="1"/>
    <col min="5120" max="5120" width="16.42578125" style="19" customWidth="1"/>
    <col min="5121" max="5123" width="9.140625" style="19"/>
    <col min="5124" max="5124" width="29.42578125" style="19" customWidth="1"/>
    <col min="5125" max="5125" width="14" style="19" customWidth="1"/>
    <col min="5126" max="5374" width="9.140625" style="19"/>
    <col min="5375" max="5375" width="21.42578125" style="19" bestFit="1" customWidth="1"/>
    <col min="5376" max="5376" width="16.42578125" style="19" customWidth="1"/>
    <col min="5377" max="5379" width="9.140625" style="19"/>
    <col min="5380" max="5380" width="29.42578125" style="19" customWidth="1"/>
    <col min="5381" max="5381" width="14" style="19" customWidth="1"/>
    <col min="5382" max="5630" width="9.140625" style="19"/>
    <col min="5631" max="5631" width="21.42578125" style="19" bestFit="1" customWidth="1"/>
    <col min="5632" max="5632" width="16.42578125" style="19" customWidth="1"/>
    <col min="5633" max="5635" width="9.140625" style="19"/>
    <col min="5636" max="5636" width="29.42578125" style="19" customWidth="1"/>
    <col min="5637" max="5637" width="14" style="19" customWidth="1"/>
    <col min="5638" max="5886" width="9.140625" style="19"/>
    <col min="5887" max="5887" width="21.42578125" style="19" bestFit="1" customWidth="1"/>
    <col min="5888" max="5888" width="16.42578125" style="19" customWidth="1"/>
    <col min="5889" max="5891" width="9.140625" style="19"/>
    <col min="5892" max="5892" width="29.42578125" style="19" customWidth="1"/>
    <col min="5893" max="5893" width="14" style="19" customWidth="1"/>
    <col min="5894" max="6142" width="9.140625" style="19"/>
    <col min="6143" max="6143" width="21.42578125" style="19" bestFit="1" customWidth="1"/>
    <col min="6144" max="6144" width="16.42578125" style="19" customWidth="1"/>
    <col min="6145" max="6147" width="9.140625" style="19"/>
    <col min="6148" max="6148" width="29.42578125" style="19" customWidth="1"/>
    <col min="6149" max="6149" width="14" style="19" customWidth="1"/>
    <col min="6150" max="6398" width="9.140625" style="19"/>
    <col min="6399" max="6399" width="21.42578125" style="19" bestFit="1" customWidth="1"/>
    <col min="6400" max="6400" width="16.42578125" style="19" customWidth="1"/>
    <col min="6401" max="6403" width="9.140625" style="19"/>
    <col min="6404" max="6404" width="29.42578125" style="19" customWidth="1"/>
    <col min="6405" max="6405" width="14" style="19" customWidth="1"/>
    <col min="6406" max="6654" width="9.140625" style="19"/>
    <col min="6655" max="6655" width="21.42578125" style="19" bestFit="1" customWidth="1"/>
    <col min="6656" max="6656" width="16.42578125" style="19" customWidth="1"/>
    <col min="6657" max="6659" width="9.140625" style="19"/>
    <col min="6660" max="6660" width="29.42578125" style="19" customWidth="1"/>
    <col min="6661" max="6661" width="14" style="19" customWidth="1"/>
    <col min="6662" max="6910" width="9.140625" style="19"/>
    <col min="6911" max="6911" width="21.42578125" style="19" bestFit="1" customWidth="1"/>
    <col min="6912" max="6912" width="16.42578125" style="19" customWidth="1"/>
    <col min="6913" max="6915" width="9.140625" style="19"/>
    <col min="6916" max="6916" width="29.42578125" style="19" customWidth="1"/>
    <col min="6917" max="6917" width="14" style="19" customWidth="1"/>
    <col min="6918" max="7166" width="9.140625" style="19"/>
    <col min="7167" max="7167" width="21.42578125" style="19" bestFit="1" customWidth="1"/>
    <col min="7168" max="7168" width="16.42578125" style="19" customWidth="1"/>
    <col min="7169" max="7171" width="9.140625" style="19"/>
    <col min="7172" max="7172" width="29.42578125" style="19" customWidth="1"/>
    <col min="7173" max="7173" width="14" style="19" customWidth="1"/>
    <col min="7174" max="7422" width="9.140625" style="19"/>
    <col min="7423" max="7423" width="21.42578125" style="19" bestFit="1" customWidth="1"/>
    <col min="7424" max="7424" width="16.42578125" style="19" customWidth="1"/>
    <col min="7425" max="7427" width="9.140625" style="19"/>
    <col min="7428" max="7428" width="29.42578125" style="19" customWidth="1"/>
    <col min="7429" max="7429" width="14" style="19" customWidth="1"/>
    <col min="7430" max="7678" width="9.140625" style="19"/>
    <col min="7679" max="7679" width="21.42578125" style="19" bestFit="1" customWidth="1"/>
    <col min="7680" max="7680" width="16.42578125" style="19" customWidth="1"/>
    <col min="7681" max="7683" width="9.140625" style="19"/>
    <col min="7684" max="7684" width="29.42578125" style="19" customWidth="1"/>
    <col min="7685" max="7685" width="14" style="19" customWidth="1"/>
    <col min="7686" max="7934" width="9.140625" style="19"/>
    <col min="7935" max="7935" width="21.42578125" style="19" bestFit="1" customWidth="1"/>
    <col min="7936" max="7936" width="16.42578125" style="19" customWidth="1"/>
    <col min="7937" max="7939" width="9.140625" style="19"/>
    <col min="7940" max="7940" width="29.42578125" style="19" customWidth="1"/>
    <col min="7941" max="7941" width="14" style="19" customWidth="1"/>
    <col min="7942" max="8190" width="9.140625" style="19"/>
    <col min="8191" max="8191" width="21.42578125" style="19" bestFit="1" customWidth="1"/>
    <col min="8192" max="8192" width="16.42578125" style="19" customWidth="1"/>
    <col min="8193" max="8195" width="9.140625" style="19"/>
    <col min="8196" max="8196" width="29.42578125" style="19" customWidth="1"/>
    <col min="8197" max="8197" width="14" style="19" customWidth="1"/>
    <col min="8198" max="8446" width="9.140625" style="19"/>
    <col min="8447" max="8447" width="21.42578125" style="19" bestFit="1" customWidth="1"/>
    <col min="8448" max="8448" width="16.42578125" style="19" customWidth="1"/>
    <col min="8449" max="8451" width="9.140625" style="19"/>
    <col min="8452" max="8452" width="29.42578125" style="19" customWidth="1"/>
    <col min="8453" max="8453" width="14" style="19" customWidth="1"/>
    <col min="8454" max="8702" width="9.140625" style="19"/>
    <col min="8703" max="8703" width="21.42578125" style="19" bestFit="1" customWidth="1"/>
    <col min="8704" max="8704" width="16.42578125" style="19" customWidth="1"/>
    <col min="8705" max="8707" width="9.140625" style="19"/>
    <col min="8708" max="8708" width="29.42578125" style="19" customWidth="1"/>
    <col min="8709" max="8709" width="14" style="19" customWidth="1"/>
    <col min="8710" max="8958" width="9.140625" style="19"/>
    <col min="8959" max="8959" width="21.42578125" style="19" bestFit="1" customWidth="1"/>
    <col min="8960" max="8960" width="16.42578125" style="19" customWidth="1"/>
    <col min="8961" max="8963" width="9.140625" style="19"/>
    <col min="8964" max="8964" width="29.42578125" style="19" customWidth="1"/>
    <col min="8965" max="8965" width="14" style="19" customWidth="1"/>
    <col min="8966" max="9214" width="9.140625" style="19"/>
    <col min="9215" max="9215" width="21.42578125" style="19" bestFit="1" customWidth="1"/>
    <col min="9216" max="9216" width="16.42578125" style="19" customWidth="1"/>
    <col min="9217" max="9219" width="9.140625" style="19"/>
    <col min="9220" max="9220" width="29.42578125" style="19" customWidth="1"/>
    <col min="9221" max="9221" width="14" style="19" customWidth="1"/>
    <col min="9222" max="9470" width="9.140625" style="19"/>
    <col min="9471" max="9471" width="21.42578125" style="19" bestFit="1" customWidth="1"/>
    <col min="9472" max="9472" width="16.42578125" style="19" customWidth="1"/>
    <col min="9473" max="9475" width="9.140625" style="19"/>
    <col min="9476" max="9476" width="29.42578125" style="19" customWidth="1"/>
    <col min="9477" max="9477" width="14" style="19" customWidth="1"/>
    <col min="9478" max="9726" width="9.140625" style="19"/>
    <col min="9727" max="9727" width="21.42578125" style="19" bestFit="1" customWidth="1"/>
    <col min="9728" max="9728" width="16.42578125" style="19" customWidth="1"/>
    <col min="9729" max="9731" width="9.140625" style="19"/>
    <col min="9732" max="9732" width="29.42578125" style="19" customWidth="1"/>
    <col min="9733" max="9733" width="14" style="19" customWidth="1"/>
    <col min="9734" max="9982" width="9.140625" style="19"/>
    <col min="9983" max="9983" width="21.42578125" style="19" bestFit="1" customWidth="1"/>
    <col min="9984" max="9984" width="16.42578125" style="19" customWidth="1"/>
    <col min="9985" max="9987" width="9.140625" style="19"/>
    <col min="9988" max="9988" width="29.42578125" style="19" customWidth="1"/>
    <col min="9989" max="9989" width="14" style="19" customWidth="1"/>
    <col min="9990" max="10238" width="9.140625" style="19"/>
    <col min="10239" max="10239" width="21.42578125" style="19" bestFit="1" customWidth="1"/>
    <col min="10240" max="10240" width="16.42578125" style="19" customWidth="1"/>
    <col min="10241" max="10243" width="9.140625" style="19"/>
    <col min="10244" max="10244" width="29.42578125" style="19" customWidth="1"/>
    <col min="10245" max="10245" width="14" style="19" customWidth="1"/>
    <col min="10246" max="10494" width="9.140625" style="19"/>
    <col min="10495" max="10495" width="21.42578125" style="19" bestFit="1" customWidth="1"/>
    <col min="10496" max="10496" width="16.42578125" style="19" customWidth="1"/>
    <col min="10497" max="10499" width="9.140625" style="19"/>
    <col min="10500" max="10500" width="29.42578125" style="19" customWidth="1"/>
    <col min="10501" max="10501" width="14" style="19" customWidth="1"/>
    <col min="10502" max="10750" width="9.140625" style="19"/>
    <col min="10751" max="10751" width="21.42578125" style="19" bestFit="1" customWidth="1"/>
    <col min="10752" max="10752" width="16.42578125" style="19" customWidth="1"/>
    <col min="10753" max="10755" width="9.140625" style="19"/>
    <col min="10756" max="10756" width="29.42578125" style="19" customWidth="1"/>
    <col min="10757" max="10757" width="14" style="19" customWidth="1"/>
    <col min="10758" max="11006" width="9.140625" style="19"/>
    <col min="11007" max="11007" width="21.42578125" style="19" bestFit="1" customWidth="1"/>
    <col min="11008" max="11008" width="16.42578125" style="19" customWidth="1"/>
    <col min="11009" max="11011" width="9.140625" style="19"/>
    <col min="11012" max="11012" width="29.42578125" style="19" customWidth="1"/>
    <col min="11013" max="11013" width="14" style="19" customWidth="1"/>
    <col min="11014" max="11262" width="9.140625" style="19"/>
    <col min="11263" max="11263" width="21.42578125" style="19" bestFit="1" customWidth="1"/>
    <col min="11264" max="11264" width="16.42578125" style="19" customWidth="1"/>
    <col min="11265" max="11267" width="9.140625" style="19"/>
    <col min="11268" max="11268" width="29.42578125" style="19" customWidth="1"/>
    <col min="11269" max="11269" width="14" style="19" customWidth="1"/>
    <col min="11270" max="11518" width="9.140625" style="19"/>
    <col min="11519" max="11519" width="21.42578125" style="19" bestFit="1" customWidth="1"/>
    <col min="11520" max="11520" width="16.42578125" style="19" customWidth="1"/>
    <col min="11521" max="11523" width="9.140625" style="19"/>
    <col min="11524" max="11524" width="29.42578125" style="19" customWidth="1"/>
    <col min="11525" max="11525" width="14" style="19" customWidth="1"/>
    <col min="11526" max="11774" width="9.140625" style="19"/>
    <col min="11775" max="11775" width="21.42578125" style="19" bestFit="1" customWidth="1"/>
    <col min="11776" max="11776" width="16.42578125" style="19" customWidth="1"/>
    <col min="11777" max="11779" width="9.140625" style="19"/>
    <col min="11780" max="11780" width="29.42578125" style="19" customWidth="1"/>
    <col min="11781" max="11781" width="14" style="19" customWidth="1"/>
    <col min="11782" max="12030" width="9.140625" style="19"/>
    <col min="12031" max="12031" width="21.42578125" style="19" bestFit="1" customWidth="1"/>
    <col min="12032" max="12032" width="16.42578125" style="19" customWidth="1"/>
    <col min="12033" max="12035" width="9.140625" style="19"/>
    <col min="12036" max="12036" width="29.42578125" style="19" customWidth="1"/>
    <col min="12037" max="12037" width="14" style="19" customWidth="1"/>
    <col min="12038" max="12286" width="9.140625" style="19"/>
    <col min="12287" max="12287" width="21.42578125" style="19" bestFit="1" customWidth="1"/>
    <col min="12288" max="12288" width="16.42578125" style="19" customWidth="1"/>
    <col min="12289" max="12291" width="9.140625" style="19"/>
    <col min="12292" max="12292" width="29.42578125" style="19" customWidth="1"/>
    <col min="12293" max="12293" width="14" style="19" customWidth="1"/>
    <col min="12294" max="12542" width="9.140625" style="19"/>
    <col min="12543" max="12543" width="21.42578125" style="19" bestFit="1" customWidth="1"/>
    <col min="12544" max="12544" width="16.42578125" style="19" customWidth="1"/>
    <col min="12545" max="12547" width="9.140625" style="19"/>
    <col min="12548" max="12548" width="29.42578125" style="19" customWidth="1"/>
    <col min="12549" max="12549" width="14" style="19" customWidth="1"/>
    <col min="12550" max="12798" width="9.140625" style="19"/>
    <col min="12799" max="12799" width="21.42578125" style="19" bestFit="1" customWidth="1"/>
    <col min="12800" max="12800" width="16.42578125" style="19" customWidth="1"/>
    <col min="12801" max="12803" width="9.140625" style="19"/>
    <col min="12804" max="12804" width="29.42578125" style="19" customWidth="1"/>
    <col min="12805" max="12805" width="14" style="19" customWidth="1"/>
    <col min="12806" max="13054" width="9.140625" style="19"/>
    <col min="13055" max="13055" width="21.42578125" style="19" bestFit="1" customWidth="1"/>
    <col min="13056" max="13056" width="16.42578125" style="19" customWidth="1"/>
    <col min="13057" max="13059" width="9.140625" style="19"/>
    <col min="13060" max="13060" width="29.42578125" style="19" customWidth="1"/>
    <col min="13061" max="13061" width="14" style="19" customWidth="1"/>
    <col min="13062" max="13310" width="9.140625" style="19"/>
    <col min="13311" max="13311" width="21.42578125" style="19" bestFit="1" customWidth="1"/>
    <col min="13312" max="13312" width="16.42578125" style="19" customWidth="1"/>
    <col min="13313" max="13315" width="9.140625" style="19"/>
    <col min="13316" max="13316" width="29.42578125" style="19" customWidth="1"/>
    <col min="13317" max="13317" width="14" style="19" customWidth="1"/>
    <col min="13318" max="13566" width="9.140625" style="19"/>
    <col min="13567" max="13567" width="21.42578125" style="19" bestFit="1" customWidth="1"/>
    <col min="13568" max="13568" width="16.42578125" style="19" customWidth="1"/>
    <col min="13569" max="13571" width="9.140625" style="19"/>
    <col min="13572" max="13572" width="29.42578125" style="19" customWidth="1"/>
    <col min="13573" max="13573" width="14" style="19" customWidth="1"/>
    <col min="13574" max="13822" width="9.140625" style="19"/>
    <col min="13823" max="13823" width="21.42578125" style="19" bestFit="1" customWidth="1"/>
    <col min="13824" max="13824" width="16.42578125" style="19" customWidth="1"/>
    <col min="13825" max="13827" width="9.140625" style="19"/>
    <col min="13828" max="13828" width="29.42578125" style="19" customWidth="1"/>
    <col min="13829" max="13829" width="14" style="19" customWidth="1"/>
    <col min="13830" max="14078" width="9.140625" style="19"/>
    <col min="14079" max="14079" width="21.42578125" style="19" bestFit="1" customWidth="1"/>
    <col min="14080" max="14080" width="16.42578125" style="19" customWidth="1"/>
    <col min="14081" max="14083" width="9.140625" style="19"/>
    <col min="14084" max="14084" width="29.42578125" style="19" customWidth="1"/>
    <col min="14085" max="14085" width="14" style="19" customWidth="1"/>
    <col min="14086" max="14334" width="9.140625" style="19"/>
    <col min="14335" max="14335" width="21.42578125" style="19" bestFit="1" customWidth="1"/>
    <col min="14336" max="14336" width="16.42578125" style="19" customWidth="1"/>
    <col min="14337" max="14339" width="9.140625" style="19"/>
    <col min="14340" max="14340" width="29.42578125" style="19" customWidth="1"/>
    <col min="14341" max="14341" width="14" style="19" customWidth="1"/>
    <col min="14342" max="14590" width="9.140625" style="19"/>
    <col min="14591" max="14591" width="21.42578125" style="19" bestFit="1" customWidth="1"/>
    <col min="14592" max="14592" width="16.42578125" style="19" customWidth="1"/>
    <col min="14593" max="14595" width="9.140625" style="19"/>
    <col min="14596" max="14596" width="29.42578125" style="19" customWidth="1"/>
    <col min="14597" max="14597" width="14" style="19" customWidth="1"/>
    <col min="14598" max="14846" width="9.140625" style="19"/>
    <col min="14847" max="14847" width="21.42578125" style="19" bestFit="1" customWidth="1"/>
    <col min="14848" max="14848" width="16.42578125" style="19" customWidth="1"/>
    <col min="14849" max="14851" width="9.140625" style="19"/>
    <col min="14852" max="14852" width="29.42578125" style="19" customWidth="1"/>
    <col min="14853" max="14853" width="14" style="19" customWidth="1"/>
    <col min="14854" max="15102" width="9.140625" style="19"/>
    <col min="15103" max="15103" width="21.42578125" style="19" bestFit="1" customWidth="1"/>
    <col min="15104" max="15104" width="16.42578125" style="19" customWidth="1"/>
    <col min="15105" max="15107" width="9.140625" style="19"/>
    <col min="15108" max="15108" width="29.42578125" style="19" customWidth="1"/>
    <col min="15109" max="15109" width="14" style="19" customWidth="1"/>
    <col min="15110" max="15358" width="9.140625" style="19"/>
    <col min="15359" max="15359" width="21.42578125" style="19" bestFit="1" customWidth="1"/>
    <col min="15360" max="15360" width="16.42578125" style="19" customWidth="1"/>
    <col min="15361" max="15363" width="9.140625" style="19"/>
    <col min="15364" max="15364" width="29.42578125" style="19" customWidth="1"/>
    <col min="15365" max="15365" width="14" style="19" customWidth="1"/>
    <col min="15366" max="15614" width="9.140625" style="19"/>
    <col min="15615" max="15615" width="21.42578125" style="19" bestFit="1" customWidth="1"/>
    <col min="15616" max="15616" width="16.42578125" style="19" customWidth="1"/>
    <col min="15617" max="15619" width="9.140625" style="19"/>
    <col min="15620" max="15620" width="29.42578125" style="19" customWidth="1"/>
    <col min="15621" max="15621" width="14" style="19" customWidth="1"/>
    <col min="15622" max="15870" width="9.140625" style="19"/>
    <col min="15871" max="15871" width="21.42578125" style="19" bestFit="1" customWidth="1"/>
    <col min="15872" max="15872" width="16.42578125" style="19" customWidth="1"/>
    <col min="15873" max="15875" width="9.140625" style="19"/>
    <col min="15876" max="15876" width="29.42578125" style="19" customWidth="1"/>
    <col min="15877" max="15877" width="14" style="19" customWidth="1"/>
    <col min="15878" max="16126" width="9.140625" style="19"/>
    <col min="16127" max="16127" width="21.42578125" style="19" bestFit="1" customWidth="1"/>
    <col min="16128" max="16128" width="16.42578125" style="19" customWidth="1"/>
    <col min="16129" max="16131" width="9.140625" style="19"/>
    <col min="16132" max="16132" width="29.42578125" style="19" customWidth="1"/>
    <col min="16133" max="16133" width="14" style="19" customWidth="1"/>
    <col min="16134" max="16382" width="9.140625" style="19"/>
    <col min="16383" max="16384" width="9.140625" style="19" customWidth="1"/>
  </cols>
  <sheetData>
    <row r="1" spans="1:5" ht="24" customHeight="1" x14ac:dyDescent="0.35">
      <c r="A1" s="107" t="s">
        <v>126</v>
      </c>
      <c r="B1" s="107"/>
      <c r="C1" s="107"/>
      <c r="D1" s="107"/>
      <c r="E1" s="107"/>
    </row>
    <row r="4" spans="1:5" ht="20.25" hidden="1" x14ac:dyDescent="0.35">
      <c r="A4" s="208" t="s">
        <v>5</v>
      </c>
      <c r="B4" s="209"/>
      <c r="C4" s="70"/>
      <c r="D4" s="208" t="s">
        <v>5</v>
      </c>
      <c r="E4" s="209"/>
    </row>
    <row r="5" spans="1:5" ht="26.25" hidden="1" customHeight="1" x14ac:dyDescent="0.35">
      <c r="A5" s="71"/>
      <c r="B5" s="72"/>
      <c r="C5" s="70"/>
      <c r="D5" s="71"/>
      <c r="E5" s="73"/>
    </row>
    <row r="6" spans="1:5" ht="26.25" hidden="1" customHeight="1" x14ac:dyDescent="0.35">
      <c r="A6" s="74" t="s">
        <v>103</v>
      </c>
      <c r="B6" s="75"/>
      <c r="C6" s="70"/>
      <c r="D6" s="74" t="s">
        <v>104</v>
      </c>
      <c r="E6" s="76"/>
    </row>
    <row r="7" spans="1:5" ht="26.25" hidden="1" customHeight="1" x14ac:dyDescent="0.35">
      <c r="A7" s="74" t="s">
        <v>105</v>
      </c>
      <c r="B7" s="76"/>
      <c r="C7" s="70"/>
      <c r="D7" s="74" t="s">
        <v>106</v>
      </c>
      <c r="E7" s="76"/>
    </row>
    <row r="8" spans="1:5" ht="26.25" hidden="1" customHeight="1" x14ac:dyDescent="0.35">
      <c r="A8" s="74" t="s">
        <v>107</v>
      </c>
      <c r="B8" s="76"/>
      <c r="C8" s="70"/>
      <c r="D8" s="74" t="s">
        <v>108</v>
      </c>
      <c r="E8" s="76"/>
    </row>
    <row r="9" spans="1:5" ht="26.25" hidden="1" customHeight="1" x14ac:dyDescent="0.35">
      <c r="A9" s="77"/>
      <c r="B9" s="78"/>
      <c r="C9" s="70"/>
      <c r="D9" s="77"/>
      <c r="E9" s="78"/>
    </row>
    <row r="10" spans="1:5" ht="20.25" x14ac:dyDescent="0.35">
      <c r="A10" s="70"/>
      <c r="B10" s="70"/>
      <c r="C10" s="70"/>
      <c r="D10" s="70"/>
      <c r="E10" s="70"/>
    </row>
    <row r="11" spans="1:5" ht="20.25" x14ac:dyDescent="0.35">
      <c r="A11" s="70"/>
      <c r="B11" s="70"/>
      <c r="C11" s="70"/>
      <c r="D11" s="70"/>
      <c r="E11" s="70"/>
    </row>
    <row r="12" spans="1:5" ht="20.25" x14ac:dyDescent="0.35">
      <c r="A12" s="208" t="s">
        <v>5</v>
      </c>
      <c r="B12" s="209"/>
      <c r="C12" s="70"/>
      <c r="D12" s="70" t="s">
        <v>14</v>
      </c>
      <c r="E12" s="70"/>
    </row>
    <row r="13" spans="1:5" ht="26.25" customHeight="1" x14ac:dyDescent="0.35">
      <c r="A13" s="77" t="s">
        <v>15</v>
      </c>
      <c r="B13" s="95">
        <f>3*(4*(7-2)+3*(6-2)-2)</f>
        <v>90</v>
      </c>
      <c r="C13" s="70"/>
      <c r="D13" s="70"/>
      <c r="E13" s="70"/>
    </row>
    <row r="14" spans="1:5" ht="26.25" customHeight="1" x14ac:dyDescent="0.35">
      <c r="C14" s="70"/>
      <c r="D14" s="79" t="s">
        <v>109</v>
      </c>
      <c r="E14" s="79">
        <v>5</v>
      </c>
    </row>
    <row r="15" spans="1:5" ht="26.25" customHeight="1" x14ac:dyDescent="0.35">
      <c r="A15"/>
      <c r="B15"/>
      <c r="C15" s="70"/>
      <c r="D15" s="80" t="s">
        <v>110</v>
      </c>
      <c r="E15" s="79">
        <v>20</v>
      </c>
    </row>
    <row r="16" spans="1:5" ht="26.25" customHeight="1" x14ac:dyDescent="0.35">
      <c r="A16"/>
      <c r="B16"/>
      <c r="C16" s="70"/>
      <c r="D16" s="80" t="s">
        <v>111</v>
      </c>
      <c r="E16" s="79">
        <v>4</v>
      </c>
    </row>
    <row r="17" spans="1:5" ht="26.25" customHeight="1" x14ac:dyDescent="0.35">
      <c r="A17"/>
      <c r="B17"/>
      <c r="C17" s="70"/>
      <c r="D17" s="80" t="s">
        <v>112</v>
      </c>
      <c r="E17" s="79">
        <v>12</v>
      </c>
    </row>
    <row r="18" spans="1:5" ht="26.25" customHeight="1" x14ac:dyDescent="0.35">
      <c r="D18" s="80" t="s">
        <v>113</v>
      </c>
      <c r="E18" s="79">
        <v>32</v>
      </c>
    </row>
    <row r="19" spans="1:5" ht="26.25" customHeight="1" x14ac:dyDescent="0.35">
      <c r="D19" s="80" t="s">
        <v>114</v>
      </c>
      <c r="E19" s="79">
        <v>30</v>
      </c>
    </row>
    <row r="20" spans="1:5" ht="26.25" customHeight="1" x14ac:dyDescent="0.5">
      <c r="A20" s="117"/>
      <c r="D20" s="80" t="s">
        <v>115</v>
      </c>
      <c r="E20" s="79">
        <v>90</v>
      </c>
    </row>
  </sheetData>
  <mergeCells count="3">
    <mergeCell ref="A4:B4"/>
    <mergeCell ref="D4:E4"/>
    <mergeCell ref="A12:B12"/>
  </mergeCells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EEE2-634E-488D-A12A-AC9CB8C687C4}">
  <dimension ref="A1:H20"/>
  <sheetViews>
    <sheetView workbookViewId="0">
      <selection activeCell="E28" sqref="E28"/>
    </sheetView>
  </sheetViews>
  <sheetFormatPr defaultRowHeight="12.75" x14ac:dyDescent="0.2"/>
  <sheetData>
    <row r="1" spans="1:2" x14ac:dyDescent="0.2">
      <c r="A1" t="s">
        <v>198</v>
      </c>
    </row>
    <row r="2" spans="1:2" x14ac:dyDescent="0.2">
      <c r="B2" t="s">
        <v>199</v>
      </c>
    </row>
    <row r="3" spans="1:2" x14ac:dyDescent="0.2">
      <c r="A3" s="203"/>
      <c r="B3" t="s">
        <v>200</v>
      </c>
    </row>
    <row r="4" spans="1:2" x14ac:dyDescent="0.2">
      <c r="A4" s="203"/>
    </row>
    <row r="6" spans="1:2" x14ac:dyDescent="0.2">
      <c r="B6" t="s">
        <v>188</v>
      </c>
    </row>
    <row r="8" spans="1:2" x14ac:dyDescent="0.2">
      <c r="B8" t="s">
        <v>189</v>
      </c>
    </row>
    <row r="10" spans="1:2" x14ac:dyDescent="0.2">
      <c r="B10" t="s">
        <v>190</v>
      </c>
    </row>
    <row r="12" spans="1:2" x14ac:dyDescent="0.2">
      <c r="B12" t="s">
        <v>191</v>
      </c>
    </row>
    <row r="14" spans="1:2" x14ac:dyDescent="0.2">
      <c r="B14" t="s">
        <v>192</v>
      </c>
    </row>
    <row r="16" spans="1:2" x14ac:dyDescent="0.2">
      <c r="B16" t="s">
        <v>193</v>
      </c>
    </row>
    <row r="18" spans="2:8" x14ac:dyDescent="0.2">
      <c r="B18" t="s">
        <v>194</v>
      </c>
      <c r="E18" t="s">
        <v>195</v>
      </c>
      <c r="F18">
        <f>ROW()</f>
        <v>18</v>
      </c>
      <c r="G18" s="205" t="s">
        <v>196</v>
      </c>
      <c r="H18">
        <v>15</v>
      </c>
    </row>
    <row r="20" spans="2:8" x14ac:dyDescent="0.2">
      <c r="B20" t="s">
        <v>197</v>
      </c>
      <c r="D20" t="s">
        <v>196</v>
      </c>
      <c r="E20" t="s">
        <v>91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8"/>
  <sheetViews>
    <sheetView showGridLines="0" zoomScaleNormal="100" workbookViewId="0">
      <selection activeCell="G11" sqref="G11"/>
    </sheetView>
  </sheetViews>
  <sheetFormatPr defaultColWidth="9.140625" defaultRowHeight="16.5" x14ac:dyDescent="0.3"/>
  <cols>
    <col min="1" max="1" width="15.5703125" style="51" customWidth="1"/>
    <col min="2" max="2" width="7.5703125" style="51" customWidth="1"/>
    <col min="3" max="3" width="14.140625" style="51" customWidth="1"/>
    <col min="4" max="4" width="15.28515625" style="51" customWidth="1"/>
    <col min="5" max="5" width="13.28515625" style="51" customWidth="1"/>
    <col min="6" max="6" width="18.5703125" style="51" customWidth="1"/>
    <col min="7" max="7" width="18.140625" style="51" customWidth="1"/>
    <col min="8" max="8" width="15.85546875" style="51" bestFit="1" customWidth="1"/>
    <col min="9" max="16384" width="9.140625" style="51"/>
  </cols>
  <sheetData>
    <row r="1" spans="1:9" s="65" customFormat="1" ht="40.15" customHeight="1" x14ac:dyDescent="0.3">
      <c r="A1" s="108" t="s">
        <v>49</v>
      </c>
      <c r="B1" s="108"/>
      <c r="C1" s="108"/>
      <c r="D1" s="108"/>
      <c r="E1" s="108"/>
      <c r="F1" s="108"/>
      <c r="G1" s="64"/>
      <c r="H1" s="64"/>
    </row>
    <row r="3" spans="1:9" ht="17.25" thickBot="1" x14ac:dyDescent="0.35">
      <c r="E3" s="66"/>
    </row>
    <row r="4" spans="1:9" ht="17.25" thickBot="1" x14ac:dyDescent="0.35">
      <c r="A4" s="120" t="s">
        <v>16</v>
      </c>
      <c r="B4" s="121" t="s">
        <v>17</v>
      </c>
      <c r="C4" s="122" t="s">
        <v>18</v>
      </c>
      <c r="D4" s="123" t="s">
        <v>19</v>
      </c>
      <c r="E4" s="124" t="s">
        <v>20</v>
      </c>
      <c r="F4" s="125" t="s">
        <v>21</v>
      </c>
    </row>
    <row r="5" spans="1:9" ht="17.25" thickBot="1" x14ac:dyDescent="0.35">
      <c r="A5" s="126" t="s">
        <v>22</v>
      </c>
      <c r="B5" s="114">
        <v>2</v>
      </c>
      <c r="C5" s="118">
        <v>14.9</v>
      </c>
      <c r="D5" s="119">
        <f t="shared" ref="D5:D10" si="0">B5*C5</f>
        <v>29.8</v>
      </c>
      <c r="E5" s="229">
        <f>D5*0.2</f>
        <v>5.9600000000000009</v>
      </c>
      <c r="F5" s="127">
        <f>D5-E5</f>
        <v>23.84</v>
      </c>
      <c r="G5" s="66">
        <f>D5*(1-20%)</f>
        <v>23.840000000000003</v>
      </c>
      <c r="H5" s="51" t="str">
        <f ca="1">_xlfn.FORMULATEXT(G5)</f>
        <v>=D5*(1-20%)</v>
      </c>
      <c r="I5" s="63" t="s">
        <v>202</v>
      </c>
    </row>
    <row r="6" spans="1:9" ht="17.25" thickBot="1" x14ac:dyDescent="0.35">
      <c r="A6" s="126" t="s">
        <v>23</v>
      </c>
      <c r="B6" s="114">
        <v>3</v>
      </c>
      <c r="C6" s="118">
        <v>1.2</v>
      </c>
      <c r="D6" s="119">
        <f t="shared" si="0"/>
        <v>3.5999999999999996</v>
      </c>
      <c r="E6" s="229">
        <f t="shared" ref="E6:E10" si="1">D6*0.2</f>
        <v>0.72</v>
      </c>
      <c r="F6" s="127">
        <f t="shared" ref="F6:F10" si="2">D6-E6</f>
        <v>2.88</v>
      </c>
      <c r="I6" s="63"/>
    </row>
    <row r="7" spans="1:9" ht="17.25" thickBot="1" x14ac:dyDescent="0.35">
      <c r="A7" s="126" t="s">
        <v>24</v>
      </c>
      <c r="B7" s="114">
        <v>2</v>
      </c>
      <c r="C7" s="118">
        <v>2.6</v>
      </c>
      <c r="D7" s="119">
        <f t="shared" si="0"/>
        <v>5.2</v>
      </c>
      <c r="E7" s="229">
        <f t="shared" si="1"/>
        <v>1.04</v>
      </c>
      <c r="F7" s="127">
        <f t="shared" si="2"/>
        <v>4.16</v>
      </c>
      <c r="I7" s="63"/>
    </row>
    <row r="8" spans="1:9" ht="17.25" thickBot="1" x14ac:dyDescent="0.35">
      <c r="A8" s="126" t="s">
        <v>25</v>
      </c>
      <c r="B8" s="114">
        <v>1</v>
      </c>
      <c r="C8" s="118">
        <v>0.9</v>
      </c>
      <c r="D8" s="119">
        <f t="shared" si="0"/>
        <v>0.9</v>
      </c>
      <c r="E8" s="229">
        <f t="shared" si="1"/>
        <v>0.18000000000000002</v>
      </c>
      <c r="F8" s="127">
        <f t="shared" si="2"/>
        <v>0.72</v>
      </c>
      <c r="I8" s="63"/>
    </row>
    <row r="9" spans="1:9" ht="17.25" thickBot="1" x14ac:dyDescent="0.35">
      <c r="A9" s="126" t="s">
        <v>26</v>
      </c>
      <c r="B9" s="114">
        <v>5</v>
      </c>
      <c r="C9" s="118">
        <v>9.5</v>
      </c>
      <c r="D9" s="119">
        <f t="shared" si="0"/>
        <v>47.5</v>
      </c>
      <c r="E9" s="229">
        <f t="shared" si="1"/>
        <v>9.5</v>
      </c>
      <c r="F9" s="127">
        <f t="shared" si="2"/>
        <v>38</v>
      </c>
      <c r="I9" s="63"/>
    </row>
    <row r="10" spans="1:9" ht="17.25" thickBot="1" x14ac:dyDescent="0.35">
      <c r="A10" s="126" t="s">
        <v>27</v>
      </c>
      <c r="B10" s="114">
        <v>1</v>
      </c>
      <c r="C10" s="118">
        <v>2</v>
      </c>
      <c r="D10" s="119">
        <f t="shared" si="0"/>
        <v>2</v>
      </c>
      <c r="E10" s="229">
        <f t="shared" si="1"/>
        <v>0.4</v>
      </c>
      <c r="F10" s="127">
        <f t="shared" si="2"/>
        <v>1.6</v>
      </c>
      <c r="I10" s="63"/>
    </row>
    <row r="11" spans="1:9" s="69" customFormat="1" ht="17.25" thickBot="1" x14ac:dyDescent="0.35">
      <c r="A11" s="128" t="s">
        <v>48</v>
      </c>
      <c r="B11" s="129">
        <f>SUM(B5:B10)</f>
        <v>14</v>
      </c>
      <c r="C11" s="130">
        <f t="shared" ref="C11:D11" si="3">SUM(C5:C10)</f>
        <v>31.1</v>
      </c>
      <c r="D11" s="130">
        <f t="shared" si="3"/>
        <v>89</v>
      </c>
      <c r="E11" s="230">
        <f t="shared" ref="E11:F11" si="4">SUM(E5:E10)</f>
        <v>17.799999999999997</v>
      </c>
      <c r="F11" s="131">
        <f t="shared" si="4"/>
        <v>71.199999999999989</v>
      </c>
      <c r="G11" s="51" t="s">
        <v>201</v>
      </c>
      <c r="H11" s="51"/>
      <c r="I11" s="68"/>
    </row>
    <row r="12" spans="1:9" x14ac:dyDescent="0.3">
      <c r="B12" s="67"/>
    </row>
    <row r="13" spans="1:9" x14ac:dyDescent="0.3">
      <c r="B13" s="67"/>
    </row>
    <row r="15" spans="1:9" x14ac:dyDescent="0.3">
      <c r="C15" s="66"/>
    </row>
    <row r="16" spans="1:9" x14ac:dyDescent="0.3">
      <c r="C16" s="66"/>
    </row>
    <row r="17" spans="3:3" x14ac:dyDescent="0.3">
      <c r="C17" s="66"/>
    </row>
    <row r="18" spans="3:3" x14ac:dyDescent="0.3">
      <c r="C18" s="66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"/>
  <sheetViews>
    <sheetView showGridLines="0" zoomScaleNormal="100" workbookViewId="0">
      <selection activeCell="H16" sqref="H16"/>
    </sheetView>
  </sheetViews>
  <sheetFormatPr defaultColWidth="9.140625" defaultRowHeight="16.5" x14ac:dyDescent="0.3"/>
  <cols>
    <col min="1" max="1" width="14" style="51" customWidth="1"/>
    <col min="2" max="3" width="9.5703125" style="51" customWidth="1"/>
    <col min="4" max="4" width="9.5703125" style="51" bestFit="1" customWidth="1"/>
    <col min="5" max="7" width="16.7109375" style="51" customWidth="1"/>
    <col min="8" max="11" width="9.140625" style="51" customWidth="1"/>
    <col min="12" max="16384" width="9.140625" style="51"/>
  </cols>
  <sheetData>
    <row r="1" spans="1:11" ht="40.15" customHeight="1" x14ac:dyDescent="0.3">
      <c r="A1" s="109" t="s">
        <v>131</v>
      </c>
      <c r="B1" s="110"/>
      <c r="C1" s="110"/>
      <c r="D1" s="110"/>
      <c r="E1" s="110"/>
      <c r="F1" s="110"/>
      <c r="G1" s="110"/>
      <c r="H1" s="110"/>
    </row>
    <row r="3" spans="1:11" x14ac:dyDescent="0.3">
      <c r="A3" s="19"/>
      <c r="B3" s="19"/>
      <c r="C3" s="19"/>
      <c r="D3" s="19"/>
      <c r="E3" s="19"/>
    </row>
    <row r="5" spans="1:11" ht="28.5" x14ac:dyDescent="0.3">
      <c r="A5" s="52" t="s">
        <v>16</v>
      </c>
      <c r="B5" s="53" t="s">
        <v>29</v>
      </c>
      <c r="C5" s="53" t="s">
        <v>30</v>
      </c>
      <c r="D5" s="53" t="s">
        <v>31</v>
      </c>
      <c r="E5" s="53" t="s">
        <v>130</v>
      </c>
      <c r="F5" s="53" t="s">
        <v>123</v>
      </c>
      <c r="G5" s="53" t="s">
        <v>127</v>
      </c>
      <c r="H5" s="51" t="s">
        <v>203</v>
      </c>
      <c r="K5" s="51" t="s">
        <v>204</v>
      </c>
    </row>
    <row r="6" spans="1:11" x14ac:dyDescent="0.3">
      <c r="A6" s="54" t="s">
        <v>35</v>
      </c>
      <c r="B6" s="132">
        <v>3.5</v>
      </c>
      <c r="C6" s="132">
        <v>2</v>
      </c>
      <c r="D6" s="55">
        <v>400</v>
      </c>
      <c r="E6" s="56">
        <f>B6*D6</f>
        <v>1400</v>
      </c>
      <c r="F6" s="56">
        <f>D6*C6</f>
        <v>800</v>
      </c>
      <c r="G6" s="231">
        <f>(E6-F6)/E6</f>
        <v>0.42857142857142855</v>
      </c>
      <c r="H6" s="51" t="str">
        <f ca="1">_xlfn.FORMULATEXT(G6)</f>
        <v>=(E6-F6)/E6</v>
      </c>
    </row>
    <row r="7" spans="1:11" x14ac:dyDescent="0.3">
      <c r="A7" s="54" t="s">
        <v>36</v>
      </c>
      <c r="B7" s="132">
        <v>1</v>
      </c>
      <c r="C7" s="132">
        <v>0.4</v>
      </c>
      <c r="D7" s="55">
        <v>150</v>
      </c>
      <c r="E7" s="56">
        <f t="shared" ref="E7:E12" si="0">B7*D7</f>
        <v>150</v>
      </c>
      <c r="F7" s="56">
        <f t="shared" ref="F7:F12" si="1">D7*C7</f>
        <v>60</v>
      </c>
      <c r="G7" s="231">
        <f t="shared" ref="G7:G12" si="2">(E7-F7)/E7</f>
        <v>0.6</v>
      </c>
    </row>
    <row r="8" spans="1:11" x14ac:dyDescent="0.3">
      <c r="A8" s="54" t="s">
        <v>37</v>
      </c>
      <c r="B8" s="132">
        <v>1</v>
      </c>
      <c r="C8" s="132">
        <v>0.75</v>
      </c>
      <c r="D8" s="55">
        <v>168</v>
      </c>
      <c r="E8" s="56">
        <f t="shared" si="0"/>
        <v>168</v>
      </c>
      <c r="F8" s="56">
        <f t="shared" si="1"/>
        <v>126</v>
      </c>
      <c r="G8" s="231">
        <f t="shared" si="2"/>
        <v>0.25</v>
      </c>
    </row>
    <row r="9" spans="1:11" x14ac:dyDescent="0.3">
      <c r="A9" s="54" t="s">
        <v>38</v>
      </c>
      <c r="B9" s="132">
        <v>1</v>
      </c>
      <c r="C9" s="132">
        <v>0.74</v>
      </c>
      <c r="D9" s="55">
        <v>120</v>
      </c>
      <c r="E9" s="56">
        <f t="shared" si="0"/>
        <v>120</v>
      </c>
      <c r="F9" s="56">
        <f t="shared" si="1"/>
        <v>88.8</v>
      </c>
      <c r="G9" s="231">
        <f t="shared" si="2"/>
        <v>0.26</v>
      </c>
    </row>
    <row r="10" spans="1:11" x14ac:dyDescent="0.3">
      <c r="A10" s="54" t="s">
        <v>39</v>
      </c>
      <c r="B10" s="132">
        <v>1.5</v>
      </c>
      <c r="C10" s="132">
        <v>0.87</v>
      </c>
      <c r="D10" s="55">
        <v>240</v>
      </c>
      <c r="E10" s="56">
        <f t="shared" si="0"/>
        <v>360</v>
      </c>
      <c r="F10" s="56">
        <f t="shared" si="1"/>
        <v>208.8</v>
      </c>
      <c r="G10" s="231">
        <f t="shared" si="2"/>
        <v>0.42</v>
      </c>
    </row>
    <row r="11" spans="1:11" x14ac:dyDescent="0.3">
      <c r="A11" s="54" t="s">
        <v>40</v>
      </c>
      <c r="B11" s="132">
        <v>1.2</v>
      </c>
      <c r="C11" s="132">
        <v>0.9</v>
      </c>
      <c r="D11" s="55">
        <v>250</v>
      </c>
      <c r="E11" s="56">
        <f t="shared" si="0"/>
        <v>300</v>
      </c>
      <c r="F11" s="56">
        <f t="shared" si="1"/>
        <v>225</v>
      </c>
      <c r="G11" s="231">
        <f t="shared" si="2"/>
        <v>0.25</v>
      </c>
    </row>
    <row r="12" spans="1:11" x14ac:dyDescent="0.3">
      <c r="A12" s="54" t="s">
        <v>41</v>
      </c>
      <c r="B12" s="132">
        <v>7</v>
      </c>
      <c r="C12" s="132">
        <v>2.8</v>
      </c>
      <c r="D12" s="55">
        <v>60</v>
      </c>
      <c r="E12" s="56">
        <f t="shared" si="0"/>
        <v>420</v>
      </c>
      <c r="F12" s="56">
        <f t="shared" si="1"/>
        <v>168</v>
      </c>
      <c r="G12" s="231">
        <f t="shared" si="2"/>
        <v>0.6</v>
      </c>
    </row>
    <row r="13" spans="1:11" ht="5.25" customHeight="1" x14ac:dyDescent="0.3">
      <c r="A13" s="57"/>
      <c r="B13" s="58"/>
      <c r="C13" s="58"/>
      <c r="D13" s="59"/>
      <c r="E13" s="60"/>
      <c r="F13" s="60"/>
      <c r="G13" s="60"/>
    </row>
    <row r="14" spans="1:11" x14ac:dyDescent="0.3">
      <c r="D14" s="61" t="s">
        <v>42</v>
      </c>
      <c r="E14" s="62">
        <f>SUM(E6:E13)</f>
        <v>2918</v>
      </c>
      <c r="F14" s="62">
        <f>SUM(F6:F13)</f>
        <v>1676.6</v>
      </c>
      <c r="G14" s="232">
        <f>(E14-F14)/E14</f>
        <v>0.42542837559972585</v>
      </c>
    </row>
    <row r="15" spans="1:11" x14ac:dyDescent="0.3">
      <c r="E15" s="51" t="str">
        <f t="shared" ref="E15:G15" ca="1" si="3">_xlfn.FORMULATEXT(E14)</f>
        <v>=SOMA(E6:E13)</v>
      </c>
      <c r="F15" s="51" t="str">
        <f t="shared" ca="1" si="3"/>
        <v>=SOMA(F6:F13)</v>
      </c>
      <c r="G15" s="233" t="str">
        <f t="shared" ca="1" si="3"/>
        <v>=(E14-F14)/E14</v>
      </c>
      <c r="H15" s="51" t="s">
        <v>205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showGridLines="0" zoomScaleNormal="100" workbookViewId="0">
      <selection activeCell="E10" sqref="E10"/>
    </sheetView>
  </sheetViews>
  <sheetFormatPr defaultColWidth="11.42578125" defaultRowHeight="14.25" x14ac:dyDescent="0.25"/>
  <cols>
    <col min="1" max="1" width="21.42578125" style="26" bestFit="1" customWidth="1"/>
    <col min="2" max="2" width="10.7109375" style="26" customWidth="1"/>
    <col min="3" max="3" width="17" style="26" customWidth="1"/>
    <col min="4" max="4" width="16.42578125" style="26" customWidth="1"/>
    <col min="5" max="5" width="18" style="26" customWidth="1"/>
    <col min="6" max="10" width="11.42578125" style="26" customWidth="1"/>
    <col min="11" max="16384" width="11.42578125" style="26"/>
  </cols>
  <sheetData>
    <row r="1" spans="1:8" ht="40.15" customHeight="1" x14ac:dyDescent="0.3">
      <c r="A1" s="108" t="s">
        <v>116</v>
      </c>
      <c r="B1" s="111"/>
      <c r="C1" s="111"/>
      <c r="D1" s="111"/>
      <c r="E1" s="111"/>
      <c r="F1" s="111"/>
      <c r="G1" s="31"/>
      <c r="H1" s="31"/>
    </row>
    <row r="2" spans="1:8" ht="16.5" x14ac:dyDescent="0.3">
      <c r="F2" s="31"/>
      <c r="G2" s="31"/>
      <c r="H2" s="31"/>
    </row>
    <row r="3" spans="1:8" ht="16.5" x14ac:dyDescent="0.3">
      <c r="A3" s="31"/>
      <c r="C3" s="38" t="s">
        <v>117</v>
      </c>
      <c r="D3" s="204">
        <v>4.66</v>
      </c>
    </row>
    <row r="4" spans="1:8" ht="16.5" x14ac:dyDescent="0.3">
      <c r="A4" s="31"/>
      <c r="B4" s="45"/>
      <c r="C4" s="45"/>
      <c r="D4" s="45"/>
    </row>
    <row r="5" spans="1:8" ht="33" x14ac:dyDescent="0.25">
      <c r="A5" s="46" t="s">
        <v>52</v>
      </c>
      <c r="B5" s="47" t="s">
        <v>31</v>
      </c>
      <c r="C5" s="47" t="s">
        <v>53</v>
      </c>
      <c r="D5" s="47" t="s">
        <v>54</v>
      </c>
      <c r="E5" s="47" t="s">
        <v>55</v>
      </c>
    </row>
    <row r="6" spans="1:8" ht="16.5" x14ac:dyDescent="0.3">
      <c r="A6" s="38" t="s">
        <v>56</v>
      </c>
      <c r="B6" s="33">
        <v>8</v>
      </c>
      <c r="C6" s="48">
        <v>980</v>
      </c>
      <c r="D6" s="49">
        <f>C6*$D$3</f>
        <v>4566.8</v>
      </c>
      <c r="E6" s="50">
        <f>D6*B6</f>
        <v>36534.400000000001</v>
      </c>
      <c r="G6" s="26" t="s">
        <v>206</v>
      </c>
    </row>
    <row r="7" spans="1:8" ht="16.5" x14ac:dyDescent="0.3">
      <c r="A7" s="38" t="s">
        <v>57</v>
      </c>
      <c r="B7" s="33">
        <v>1</v>
      </c>
      <c r="C7" s="48">
        <v>345</v>
      </c>
      <c r="D7" s="49">
        <f t="shared" ref="D7:D11" si="0">C7*$D$3</f>
        <v>1607.7</v>
      </c>
      <c r="E7" s="50">
        <f t="shared" ref="E7:E11" si="1">D7*B7</f>
        <v>1607.7</v>
      </c>
    </row>
    <row r="8" spans="1:8" ht="16.5" x14ac:dyDescent="0.3">
      <c r="A8" s="38" t="s">
        <v>58</v>
      </c>
      <c r="B8" s="33">
        <v>15</v>
      </c>
      <c r="C8" s="48">
        <v>210</v>
      </c>
      <c r="D8" s="49">
        <f t="shared" si="0"/>
        <v>978.6</v>
      </c>
      <c r="E8" s="50">
        <f t="shared" si="1"/>
        <v>14679</v>
      </c>
    </row>
    <row r="9" spans="1:8" ht="16.5" x14ac:dyDescent="0.3">
      <c r="A9" s="38" t="s">
        <v>59</v>
      </c>
      <c r="B9" s="33">
        <v>4</v>
      </c>
      <c r="C9" s="48">
        <v>180</v>
      </c>
      <c r="D9" s="49">
        <f t="shared" si="0"/>
        <v>838.80000000000007</v>
      </c>
      <c r="E9" s="50">
        <f t="shared" si="1"/>
        <v>3355.2000000000003</v>
      </c>
    </row>
    <row r="10" spans="1:8" ht="16.5" x14ac:dyDescent="0.3">
      <c r="A10" s="38" t="s">
        <v>60</v>
      </c>
      <c r="B10" s="33">
        <v>6</v>
      </c>
      <c r="C10" s="48">
        <v>7.5</v>
      </c>
      <c r="D10" s="49">
        <f t="shared" si="0"/>
        <v>34.950000000000003</v>
      </c>
      <c r="E10" s="50">
        <f t="shared" si="1"/>
        <v>209.70000000000002</v>
      </c>
    </row>
    <row r="11" spans="1:8" ht="16.5" x14ac:dyDescent="0.3">
      <c r="A11" s="38" t="s">
        <v>61</v>
      </c>
      <c r="B11" s="33">
        <v>2</v>
      </c>
      <c r="C11" s="48">
        <v>23</v>
      </c>
      <c r="D11" s="49">
        <f t="shared" si="0"/>
        <v>107.18</v>
      </c>
      <c r="E11" s="50">
        <f t="shared" si="1"/>
        <v>214.36</v>
      </c>
    </row>
    <row r="12" spans="1:8" ht="16.5" x14ac:dyDescent="0.3">
      <c r="A12" s="31"/>
      <c r="B12" s="31"/>
      <c r="C12" s="31"/>
      <c r="D12" s="31"/>
      <c r="E12" s="31"/>
      <c r="F12" s="31"/>
    </row>
    <row r="13" spans="1:8" ht="16.5" x14ac:dyDescent="0.3">
      <c r="A13" s="31"/>
      <c r="B13" s="31"/>
      <c r="C13" s="31"/>
      <c r="D13" s="33" t="s">
        <v>19</v>
      </c>
      <c r="E13" s="133">
        <f>SUM(E6:E12)</f>
        <v>56600.359999999993</v>
      </c>
      <c r="F13" s="31"/>
    </row>
    <row r="14" spans="1:8" ht="16.5" x14ac:dyDescent="0.3">
      <c r="A14" s="31"/>
      <c r="B14" s="31"/>
      <c r="C14" s="31"/>
      <c r="D14" s="31"/>
      <c r="E14" s="31"/>
      <c r="F14" s="31"/>
    </row>
    <row r="15" spans="1:8" ht="16.5" x14ac:dyDescent="0.3">
      <c r="F15" s="31"/>
    </row>
    <row r="16" spans="1:8" ht="16.5" x14ac:dyDescent="0.3">
      <c r="A16" s="31"/>
      <c r="B16" s="31"/>
      <c r="C16" s="31"/>
      <c r="D16" s="31"/>
      <c r="E16" s="31"/>
      <c r="F16" s="31"/>
    </row>
    <row r="18" spans="1:1" ht="16.5" x14ac:dyDescent="0.3">
      <c r="A18" s="31"/>
    </row>
    <row r="19" spans="1:1" ht="16.5" x14ac:dyDescent="0.3">
      <c r="A19" s="31"/>
    </row>
  </sheetData>
  <printOptions gridLinesSet="0"/>
  <pageMargins left="0.78740157499999996" right="0.78740157499999996" top="0.984251969" bottom="0.984251969" header="0.49212598499999999" footer="0.49212598499999999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"/>
  <sheetViews>
    <sheetView showGridLines="0" zoomScaleNormal="100" workbookViewId="0">
      <selection activeCell="E13" sqref="E13"/>
    </sheetView>
  </sheetViews>
  <sheetFormatPr defaultColWidth="9.140625" defaultRowHeight="16.5" x14ac:dyDescent="0.3"/>
  <cols>
    <col min="1" max="1" width="17" style="31" customWidth="1"/>
    <col min="2" max="2" width="13.140625" style="31" customWidth="1"/>
    <col min="3" max="3" width="13.42578125" style="31" customWidth="1"/>
    <col min="4" max="4" width="20" style="31" customWidth="1"/>
    <col min="5" max="5" width="15.7109375" style="31" customWidth="1"/>
    <col min="6" max="6" width="14" style="31" customWidth="1"/>
    <col min="7" max="7" width="14.85546875" style="31" customWidth="1"/>
    <col min="8" max="8" width="13.28515625" style="31" customWidth="1"/>
    <col min="9" max="10" width="9.140625" style="31" customWidth="1"/>
    <col min="11" max="11" width="13.5703125" style="31" customWidth="1"/>
    <col min="12" max="16384" width="9.140625" style="31"/>
  </cols>
  <sheetData>
    <row r="1" spans="1:8" ht="24" customHeight="1" x14ac:dyDescent="0.3">
      <c r="A1" s="108" t="s">
        <v>128</v>
      </c>
      <c r="B1" s="111"/>
      <c r="C1" s="111"/>
      <c r="D1" s="111"/>
      <c r="E1" s="111"/>
      <c r="F1" s="111"/>
      <c r="G1" s="19"/>
    </row>
    <row r="2" spans="1:8" s="19" customFormat="1" ht="14.25" x14ac:dyDescent="0.25"/>
    <row r="3" spans="1:8" x14ac:dyDescent="0.3">
      <c r="B3" s="32"/>
      <c r="C3" s="32"/>
      <c r="D3" s="32"/>
      <c r="E3" s="32"/>
      <c r="F3" s="32"/>
      <c r="G3" s="32"/>
      <c r="H3" s="32"/>
    </row>
    <row r="4" spans="1:8" x14ac:dyDescent="0.3">
      <c r="B4" s="32"/>
      <c r="E4" s="33" t="s">
        <v>69</v>
      </c>
      <c r="F4" s="34">
        <v>7.4999999999999997E-2</v>
      </c>
      <c r="G4" s="19"/>
      <c r="H4" s="19"/>
    </row>
    <row r="5" spans="1:8" ht="4.5" customHeight="1" x14ac:dyDescent="0.3">
      <c r="G5" s="19"/>
      <c r="H5" s="19"/>
    </row>
    <row r="6" spans="1:8" ht="30" customHeight="1" x14ac:dyDescent="0.3">
      <c r="A6" s="35" t="s">
        <v>16</v>
      </c>
      <c r="B6" s="36" t="s">
        <v>62</v>
      </c>
      <c r="C6" s="36" t="s">
        <v>63</v>
      </c>
      <c r="D6" s="36" t="s">
        <v>64</v>
      </c>
      <c r="E6" s="36" t="s">
        <v>65</v>
      </c>
      <c r="F6" s="37" t="s">
        <v>66</v>
      </c>
      <c r="G6" s="19"/>
      <c r="H6" s="19"/>
    </row>
    <row r="7" spans="1:8" x14ac:dyDescent="0.3">
      <c r="A7" s="38" t="s">
        <v>24</v>
      </c>
      <c r="B7" s="39">
        <v>2</v>
      </c>
      <c r="C7" s="40">
        <v>90</v>
      </c>
      <c r="D7" s="41">
        <f>C7*B7</f>
        <v>180</v>
      </c>
      <c r="E7" s="42">
        <f>B7*(1+$F$4)</f>
        <v>2.15</v>
      </c>
      <c r="F7" s="41">
        <f>E7*C7</f>
        <v>193.5</v>
      </c>
      <c r="G7" s="43"/>
      <c r="H7" s="19"/>
    </row>
    <row r="8" spans="1:8" x14ac:dyDescent="0.3">
      <c r="A8" s="38" t="s">
        <v>25</v>
      </c>
      <c r="B8" s="39">
        <v>0.5</v>
      </c>
      <c r="C8" s="40">
        <v>50</v>
      </c>
      <c r="D8" s="41">
        <f t="shared" ref="D8:D11" si="0">C8*B8</f>
        <v>25</v>
      </c>
      <c r="E8" s="42">
        <f t="shared" ref="E8:E11" si="1">B8*(1+$F$4)</f>
        <v>0.53749999999999998</v>
      </c>
      <c r="F8" s="41">
        <f t="shared" ref="F8:F11" si="2">E8*C8</f>
        <v>26.875</v>
      </c>
      <c r="G8" s="44"/>
    </row>
    <row r="9" spans="1:8" x14ac:dyDescent="0.3">
      <c r="A9" s="38" t="s">
        <v>67</v>
      </c>
      <c r="B9" s="39">
        <v>1.1499999999999999</v>
      </c>
      <c r="C9" s="40">
        <v>180</v>
      </c>
      <c r="D9" s="41">
        <f t="shared" si="0"/>
        <v>206.99999999999997</v>
      </c>
      <c r="E9" s="42">
        <f t="shared" si="1"/>
        <v>1.2362499999999998</v>
      </c>
      <c r="F9" s="41">
        <f t="shared" si="2"/>
        <v>222.52499999999998</v>
      </c>
      <c r="G9" s="44"/>
    </row>
    <row r="10" spans="1:8" x14ac:dyDescent="0.3">
      <c r="A10" s="38" t="s">
        <v>68</v>
      </c>
      <c r="B10" s="39">
        <v>2.35</v>
      </c>
      <c r="C10" s="40">
        <v>45</v>
      </c>
      <c r="D10" s="41">
        <f t="shared" si="0"/>
        <v>105.75</v>
      </c>
      <c r="E10" s="42">
        <f t="shared" si="1"/>
        <v>2.5262500000000001</v>
      </c>
      <c r="F10" s="41">
        <f t="shared" si="2"/>
        <v>113.68125000000001</v>
      </c>
      <c r="G10" s="44"/>
    </row>
    <row r="11" spans="1:8" x14ac:dyDescent="0.3">
      <c r="A11" s="38" t="s">
        <v>23</v>
      </c>
      <c r="B11" s="39">
        <v>3.98</v>
      </c>
      <c r="C11" s="40">
        <v>500</v>
      </c>
      <c r="D11" s="41">
        <f t="shared" si="0"/>
        <v>1990</v>
      </c>
      <c r="E11" s="42">
        <f t="shared" si="1"/>
        <v>4.2785000000000002</v>
      </c>
      <c r="F11" s="41">
        <f t="shared" si="2"/>
        <v>2139.25</v>
      </c>
      <c r="G11" s="44"/>
    </row>
    <row r="12" spans="1:8" x14ac:dyDescent="0.3">
      <c r="E12" s="31" t="str">
        <f ca="1">_xlfn.FORMULATEXT(E7)</f>
        <v>=B7*(1+$F$4)</v>
      </c>
    </row>
  </sheetData>
  <pageMargins left="0.511811024" right="0.511811024" top="0.78740157499999996" bottom="0.78740157499999996" header="0.31496062000000002" footer="0.31496062000000002"/>
  <pageSetup paperSize="9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5"/>
  <sheetViews>
    <sheetView showGridLines="0" zoomScaleNormal="100" workbookViewId="0">
      <selection activeCell="I6" sqref="I6"/>
    </sheetView>
  </sheetViews>
  <sheetFormatPr defaultColWidth="11.42578125" defaultRowHeight="14.25" x14ac:dyDescent="0.25"/>
  <cols>
    <col min="1" max="1" width="12.28515625" style="26" customWidth="1"/>
    <col min="2" max="2" width="13.42578125" style="26" customWidth="1"/>
    <col min="3" max="3" width="11.42578125" style="26" customWidth="1"/>
    <col min="4" max="4" width="13.140625" style="26" customWidth="1"/>
    <col min="5" max="5" width="12.85546875" style="26" customWidth="1"/>
    <col min="6" max="6" width="11.42578125" style="26" customWidth="1"/>
    <col min="7" max="7" width="13.140625" style="26" bestFit="1" customWidth="1"/>
    <col min="8" max="256" width="11.42578125" style="26"/>
    <col min="257" max="257" width="12.28515625" style="26" customWidth="1"/>
    <col min="258" max="258" width="13.42578125" style="26" customWidth="1"/>
    <col min="259" max="259" width="11.42578125" style="26"/>
    <col min="260" max="260" width="13.140625" style="26" bestFit="1" customWidth="1"/>
    <col min="261" max="261" width="12.85546875" style="26" customWidth="1"/>
    <col min="262" max="262" width="11.42578125" style="26"/>
    <col min="263" max="263" width="13.140625" style="26" bestFit="1" customWidth="1"/>
    <col min="264" max="512" width="11.42578125" style="26"/>
    <col min="513" max="513" width="12.28515625" style="26" customWidth="1"/>
    <col min="514" max="514" width="13.42578125" style="26" customWidth="1"/>
    <col min="515" max="515" width="11.42578125" style="26"/>
    <col min="516" max="516" width="13.140625" style="26" bestFit="1" customWidth="1"/>
    <col min="517" max="517" width="12.85546875" style="26" customWidth="1"/>
    <col min="518" max="518" width="11.42578125" style="26"/>
    <col min="519" max="519" width="13.140625" style="26" bestFit="1" customWidth="1"/>
    <col min="520" max="768" width="11.42578125" style="26"/>
    <col min="769" max="769" width="12.28515625" style="26" customWidth="1"/>
    <col min="770" max="770" width="13.42578125" style="26" customWidth="1"/>
    <col min="771" max="771" width="11.42578125" style="26"/>
    <col min="772" max="772" width="13.140625" style="26" bestFit="1" customWidth="1"/>
    <col min="773" max="773" width="12.85546875" style="26" customWidth="1"/>
    <col min="774" max="774" width="11.42578125" style="26"/>
    <col min="775" max="775" width="13.140625" style="26" bestFit="1" customWidth="1"/>
    <col min="776" max="1024" width="11.42578125" style="26"/>
    <col min="1025" max="1025" width="12.28515625" style="26" customWidth="1"/>
    <col min="1026" max="1026" width="13.42578125" style="26" customWidth="1"/>
    <col min="1027" max="1027" width="11.42578125" style="26"/>
    <col min="1028" max="1028" width="13.140625" style="26" bestFit="1" customWidth="1"/>
    <col min="1029" max="1029" width="12.85546875" style="26" customWidth="1"/>
    <col min="1030" max="1030" width="11.42578125" style="26"/>
    <col min="1031" max="1031" width="13.140625" style="26" bestFit="1" customWidth="1"/>
    <col min="1032" max="1280" width="11.42578125" style="26"/>
    <col min="1281" max="1281" width="12.28515625" style="26" customWidth="1"/>
    <col min="1282" max="1282" width="13.42578125" style="26" customWidth="1"/>
    <col min="1283" max="1283" width="11.42578125" style="26"/>
    <col min="1284" max="1284" width="13.140625" style="26" bestFit="1" customWidth="1"/>
    <col min="1285" max="1285" width="12.85546875" style="26" customWidth="1"/>
    <col min="1286" max="1286" width="11.42578125" style="26"/>
    <col min="1287" max="1287" width="13.140625" style="26" bestFit="1" customWidth="1"/>
    <col min="1288" max="1536" width="11.42578125" style="26"/>
    <col min="1537" max="1537" width="12.28515625" style="26" customWidth="1"/>
    <col min="1538" max="1538" width="13.42578125" style="26" customWidth="1"/>
    <col min="1539" max="1539" width="11.42578125" style="26"/>
    <col min="1540" max="1540" width="13.140625" style="26" bestFit="1" customWidth="1"/>
    <col min="1541" max="1541" width="12.85546875" style="26" customWidth="1"/>
    <col min="1542" max="1542" width="11.42578125" style="26"/>
    <col min="1543" max="1543" width="13.140625" style="26" bestFit="1" customWidth="1"/>
    <col min="1544" max="1792" width="11.42578125" style="26"/>
    <col min="1793" max="1793" width="12.28515625" style="26" customWidth="1"/>
    <col min="1794" max="1794" width="13.42578125" style="26" customWidth="1"/>
    <col min="1795" max="1795" width="11.42578125" style="26"/>
    <col min="1796" max="1796" width="13.140625" style="26" bestFit="1" customWidth="1"/>
    <col min="1797" max="1797" width="12.85546875" style="26" customWidth="1"/>
    <col min="1798" max="1798" width="11.42578125" style="26"/>
    <col min="1799" max="1799" width="13.140625" style="26" bestFit="1" customWidth="1"/>
    <col min="1800" max="2048" width="11.42578125" style="26"/>
    <col min="2049" max="2049" width="12.28515625" style="26" customWidth="1"/>
    <col min="2050" max="2050" width="13.42578125" style="26" customWidth="1"/>
    <col min="2051" max="2051" width="11.42578125" style="26"/>
    <col min="2052" max="2052" width="13.140625" style="26" bestFit="1" customWidth="1"/>
    <col min="2053" max="2053" width="12.85546875" style="26" customWidth="1"/>
    <col min="2054" max="2054" width="11.42578125" style="26"/>
    <col min="2055" max="2055" width="13.140625" style="26" bestFit="1" customWidth="1"/>
    <col min="2056" max="2304" width="11.42578125" style="26"/>
    <col min="2305" max="2305" width="12.28515625" style="26" customWidth="1"/>
    <col min="2306" max="2306" width="13.42578125" style="26" customWidth="1"/>
    <col min="2307" max="2307" width="11.42578125" style="26"/>
    <col min="2308" max="2308" width="13.140625" style="26" bestFit="1" customWidth="1"/>
    <col min="2309" max="2309" width="12.85546875" style="26" customWidth="1"/>
    <col min="2310" max="2310" width="11.42578125" style="26"/>
    <col min="2311" max="2311" width="13.140625" style="26" bestFit="1" customWidth="1"/>
    <col min="2312" max="2560" width="11.42578125" style="26"/>
    <col min="2561" max="2561" width="12.28515625" style="26" customWidth="1"/>
    <col min="2562" max="2562" width="13.42578125" style="26" customWidth="1"/>
    <col min="2563" max="2563" width="11.42578125" style="26"/>
    <col min="2564" max="2564" width="13.140625" style="26" bestFit="1" customWidth="1"/>
    <col min="2565" max="2565" width="12.85546875" style="26" customWidth="1"/>
    <col min="2566" max="2566" width="11.42578125" style="26"/>
    <col min="2567" max="2567" width="13.140625" style="26" bestFit="1" customWidth="1"/>
    <col min="2568" max="2816" width="11.42578125" style="26"/>
    <col min="2817" max="2817" width="12.28515625" style="26" customWidth="1"/>
    <col min="2818" max="2818" width="13.42578125" style="26" customWidth="1"/>
    <col min="2819" max="2819" width="11.42578125" style="26"/>
    <col min="2820" max="2820" width="13.140625" style="26" bestFit="1" customWidth="1"/>
    <col min="2821" max="2821" width="12.85546875" style="26" customWidth="1"/>
    <col min="2822" max="2822" width="11.42578125" style="26"/>
    <col min="2823" max="2823" width="13.140625" style="26" bestFit="1" customWidth="1"/>
    <col min="2824" max="3072" width="11.42578125" style="26"/>
    <col min="3073" max="3073" width="12.28515625" style="26" customWidth="1"/>
    <col min="3074" max="3074" width="13.42578125" style="26" customWidth="1"/>
    <col min="3075" max="3075" width="11.42578125" style="26"/>
    <col min="3076" max="3076" width="13.140625" style="26" bestFit="1" customWidth="1"/>
    <col min="3077" max="3077" width="12.85546875" style="26" customWidth="1"/>
    <col min="3078" max="3078" width="11.42578125" style="26"/>
    <col min="3079" max="3079" width="13.140625" style="26" bestFit="1" customWidth="1"/>
    <col min="3080" max="3328" width="11.42578125" style="26"/>
    <col min="3329" max="3329" width="12.28515625" style="26" customWidth="1"/>
    <col min="3330" max="3330" width="13.42578125" style="26" customWidth="1"/>
    <col min="3331" max="3331" width="11.42578125" style="26"/>
    <col min="3332" max="3332" width="13.140625" style="26" bestFit="1" customWidth="1"/>
    <col min="3333" max="3333" width="12.85546875" style="26" customWidth="1"/>
    <col min="3334" max="3334" width="11.42578125" style="26"/>
    <col min="3335" max="3335" width="13.140625" style="26" bestFit="1" customWidth="1"/>
    <col min="3336" max="3584" width="11.42578125" style="26"/>
    <col min="3585" max="3585" width="12.28515625" style="26" customWidth="1"/>
    <col min="3586" max="3586" width="13.42578125" style="26" customWidth="1"/>
    <col min="3587" max="3587" width="11.42578125" style="26"/>
    <col min="3588" max="3588" width="13.140625" style="26" bestFit="1" customWidth="1"/>
    <col min="3589" max="3589" width="12.85546875" style="26" customWidth="1"/>
    <col min="3590" max="3590" width="11.42578125" style="26"/>
    <col min="3591" max="3591" width="13.140625" style="26" bestFit="1" customWidth="1"/>
    <col min="3592" max="3840" width="11.42578125" style="26"/>
    <col min="3841" max="3841" width="12.28515625" style="26" customWidth="1"/>
    <col min="3842" max="3842" width="13.42578125" style="26" customWidth="1"/>
    <col min="3843" max="3843" width="11.42578125" style="26"/>
    <col min="3844" max="3844" width="13.140625" style="26" bestFit="1" customWidth="1"/>
    <col min="3845" max="3845" width="12.85546875" style="26" customWidth="1"/>
    <col min="3846" max="3846" width="11.42578125" style="26"/>
    <col min="3847" max="3847" width="13.140625" style="26" bestFit="1" customWidth="1"/>
    <col min="3848" max="4096" width="11.42578125" style="26"/>
    <col min="4097" max="4097" width="12.28515625" style="26" customWidth="1"/>
    <col min="4098" max="4098" width="13.42578125" style="26" customWidth="1"/>
    <col min="4099" max="4099" width="11.42578125" style="26"/>
    <col min="4100" max="4100" width="13.140625" style="26" bestFit="1" customWidth="1"/>
    <col min="4101" max="4101" width="12.85546875" style="26" customWidth="1"/>
    <col min="4102" max="4102" width="11.42578125" style="26"/>
    <col min="4103" max="4103" width="13.140625" style="26" bestFit="1" customWidth="1"/>
    <col min="4104" max="4352" width="11.42578125" style="26"/>
    <col min="4353" max="4353" width="12.28515625" style="26" customWidth="1"/>
    <col min="4354" max="4354" width="13.42578125" style="26" customWidth="1"/>
    <col min="4355" max="4355" width="11.42578125" style="26"/>
    <col min="4356" max="4356" width="13.140625" style="26" bestFit="1" customWidth="1"/>
    <col min="4357" max="4357" width="12.85546875" style="26" customWidth="1"/>
    <col min="4358" max="4358" width="11.42578125" style="26"/>
    <col min="4359" max="4359" width="13.140625" style="26" bestFit="1" customWidth="1"/>
    <col min="4360" max="4608" width="11.42578125" style="26"/>
    <col min="4609" max="4609" width="12.28515625" style="26" customWidth="1"/>
    <col min="4610" max="4610" width="13.42578125" style="26" customWidth="1"/>
    <col min="4611" max="4611" width="11.42578125" style="26"/>
    <col min="4612" max="4612" width="13.140625" style="26" bestFit="1" customWidth="1"/>
    <col min="4613" max="4613" width="12.85546875" style="26" customWidth="1"/>
    <col min="4614" max="4614" width="11.42578125" style="26"/>
    <col min="4615" max="4615" width="13.140625" style="26" bestFit="1" customWidth="1"/>
    <col min="4616" max="4864" width="11.42578125" style="26"/>
    <col min="4865" max="4865" width="12.28515625" style="26" customWidth="1"/>
    <col min="4866" max="4866" width="13.42578125" style="26" customWidth="1"/>
    <col min="4867" max="4867" width="11.42578125" style="26"/>
    <col min="4868" max="4868" width="13.140625" style="26" bestFit="1" customWidth="1"/>
    <col min="4869" max="4869" width="12.85546875" style="26" customWidth="1"/>
    <col min="4870" max="4870" width="11.42578125" style="26"/>
    <col min="4871" max="4871" width="13.140625" style="26" bestFit="1" customWidth="1"/>
    <col min="4872" max="5120" width="11.42578125" style="26"/>
    <col min="5121" max="5121" width="12.28515625" style="26" customWidth="1"/>
    <col min="5122" max="5122" width="13.42578125" style="26" customWidth="1"/>
    <col min="5123" max="5123" width="11.42578125" style="26"/>
    <col min="5124" max="5124" width="13.140625" style="26" bestFit="1" customWidth="1"/>
    <col min="5125" max="5125" width="12.85546875" style="26" customWidth="1"/>
    <col min="5126" max="5126" width="11.42578125" style="26"/>
    <col min="5127" max="5127" width="13.140625" style="26" bestFit="1" customWidth="1"/>
    <col min="5128" max="5376" width="11.42578125" style="26"/>
    <col min="5377" max="5377" width="12.28515625" style="26" customWidth="1"/>
    <col min="5378" max="5378" width="13.42578125" style="26" customWidth="1"/>
    <col min="5379" max="5379" width="11.42578125" style="26"/>
    <col min="5380" max="5380" width="13.140625" style="26" bestFit="1" customWidth="1"/>
    <col min="5381" max="5381" width="12.85546875" style="26" customWidth="1"/>
    <col min="5382" max="5382" width="11.42578125" style="26"/>
    <col min="5383" max="5383" width="13.140625" style="26" bestFit="1" customWidth="1"/>
    <col min="5384" max="5632" width="11.42578125" style="26"/>
    <col min="5633" max="5633" width="12.28515625" style="26" customWidth="1"/>
    <col min="5634" max="5634" width="13.42578125" style="26" customWidth="1"/>
    <col min="5635" max="5635" width="11.42578125" style="26"/>
    <col min="5636" max="5636" width="13.140625" style="26" bestFit="1" customWidth="1"/>
    <col min="5637" max="5637" width="12.85546875" style="26" customWidth="1"/>
    <col min="5638" max="5638" width="11.42578125" style="26"/>
    <col min="5639" max="5639" width="13.140625" style="26" bestFit="1" customWidth="1"/>
    <col min="5640" max="5888" width="11.42578125" style="26"/>
    <col min="5889" max="5889" width="12.28515625" style="26" customWidth="1"/>
    <col min="5890" max="5890" width="13.42578125" style="26" customWidth="1"/>
    <col min="5891" max="5891" width="11.42578125" style="26"/>
    <col min="5892" max="5892" width="13.140625" style="26" bestFit="1" customWidth="1"/>
    <col min="5893" max="5893" width="12.85546875" style="26" customWidth="1"/>
    <col min="5894" max="5894" width="11.42578125" style="26"/>
    <col min="5895" max="5895" width="13.140625" style="26" bestFit="1" customWidth="1"/>
    <col min="5896" max="6144" width="11.42578125" style="26"/>
    <col min="6145" max="6145" width="12.28515625" style="26" customWidth="1"/>
    <col min="6146" max="6146" width="13.42578125" style="26" customWidth="1"/>
    <col min="6147" max="6147" width="11.42578125" style="26"/>
    <col min="6148" max="6148" width="13.140625" style="26" bestFit="1" customWidth="1"/>
    <col min="6149" max="6149" width="12.85546875" style="26" customWidth="1"/>
    <col min="6150" max="6150" width="11.42578125" style="26"/>
    <col min="6151" max="6151" width="13.140625" style="26" bestFit="1" customWidth="1"/>
    <col min="6152" max="6400" width="11.42578125" style="26"/>
    <col min="6401" max="6401" width="12.28515625" style="26" customWidth="1"/>
    <col min="6402" max="6402" width="13.42578125" style="26" customWidth="1"/>
    <col min="6403" max="6403" width="11.42578125" style="26"/>
    <col min="6404" max="6404" width="13.140625" style="26" bestFit="1" customWidth="1"/>
    <col min="6405" max="6405" width="12.85546875" style="26" customWidth="1"/>
    <col min="6406" max="6406" width="11.42578125" style="26"/>
    <col min="6407" max="6407" width="13.140625" style="26" bestFit="1" customWidth="1"/>
    <col min="6408" max="6656" width="11.42578125" style="26"/>
    <col min="6657" max="6657" width="12.28515625" style="26" customWidth="1"/>
    <col min="6658" max="6658" width="13.42578125" style="26" customWidth="1"/>
    <col min="6659" max="6659" width="11.42578125" style="26"/>
    <col min="6660" max="6660" width="13.140625" style="26" bestFit="1" customWidth="1"/>
    <col min="6661" max="6661" width="12.85546875" style="26" customWidth="1"/>
    <col min="6662" max="6662" width="11.42578125" style="26"/>
    <col min="6663" max="6663" width="13.140625" style="26" bestFit="1" customWidth="1"/>
    <col min="6664" max="6912" width="11.42578125" style="26"/>
    <col min="6913" max="6913" width="12.28515625" style="26" customWidth="1"/>
    <col min="6914" max="6914" width="13.42578125" style="26" customWidth="1"/>
    <col min="6915" max="6915" width="11.42578125" style="26"/>
    <col min="6916" max="6916" width="13.140625" style="26" bestFit="1" customWidth="1"/>
    <col min="6917" max="6917" width="12.85546875" style="26" customWidth="1"/>
    <col min="6918" max="6918" width="11.42578125" style="26"/>
    <col min="6919" max="6919" width="13.140625" style="26" bestFit="1" customWidth="1"/>
    <col min="6920" max="7168" width="11.42578125" style="26"/>
    <col min="7169" max="7169" width="12.28515625" style="26" customWidth="1"/>
    <col min="7170" max="7170" width="13.42578125" style="26" customWidth="1"/>
    <col min="7171" max="7171" width="11.42578125" style="26"/>
    <col min="7172" max="7172" width="13.140625" style="26" bestFit="1" customWidth="1"/>
    <col min="7173" max="7173" width="12.85546875" style="26" customWidth="1"/>
    <col min="7174" max="7174" width="11.42578125" style="26"/>
    <col min="7175" max="7175" width="13.140625" style="26" bestFit="1" customWidth="1"/>
    <col min="7176" max="7424" width="11.42578125" style="26"/>
    <col min="7425" max="7425" width="12.28515625" style="26" customWidth="1"/>
    <col min="7426" max="7426" width="13.42578125" style="26" customWidth="1"/>
    <col min="7427" max="7427" width="11.42578125" style="26"/>
    <col min="7428" max="7428" width="13.140625" style="26" bestFit="1" customWidth="1"/>
    <col min="7429" max="7429" width="12.85546875" style="26" customWidth="1"/>
    <col min="7430" max="7430" width="11.42578125" style="26"/>
    <col min="7431" max="7431" width="13.140625" style="26" bestFit="1" customWidth="1"/>
    <col min="7432" max="7680" width="11.42578125" style="26"/>
    <col min="7681" max="7681" width="12.28515625" style="26" customWidth="1"/>
    <col min="7682" max="7682" width="13.42578125" style="26" customWidth="1"/>
    <col min="7683" max="7683" width="11.42578125" style="26"/>
    <col min="7684" max="7684" width="13.140625" style="26" bestFit="1" customWidth="1"/>
    <col min="7685" max="7685" width="12.85546875" style="26" customWidth="1"/>
    <col min="7686" max="7686" width="11.42578125" style="26"/>
    <col min="7687" max="7687" width="13.140625" style="26" bestFit="1" customWidth="1"/>
    <col min="7688" max="7936" width="11.42578125" style="26"/>
    <col min="7937" max="7937" width="12.28515625" style="26" customWidth="1"/>
    <col min="7938" max="7938" width="13.42578125" style="26" customWidth="1"/>
    <col min="7939" max="7939" width="11.42578125" style="26"/>
    <col min="7940" max="7940" width="13.140625" style="26" bestFit="1" customWidth="1"/>
    <col min="7941" max="7941" width="12.85546875" style="26" customWidth="1"/>
    <col min="7942" max="7942" width="11.42578125" style="26"/>
    <col min="7943" max="7943" width="13.140625" style="26" bestFit="1" customWidth="1"/>
    <col min="7944" max="8192" width="11.42578125" style="26"/>
    <col min="8193" max="8193" width="12.28515625" style="26" customWidth="1"/>
    <col min="8194" max="8194" width="13.42578125" style="26" customWidth="1"/>
    <col min="8195" max="8195" width="11.42578125" style="26"/>
    <col min="8196" max="8196" width="13.140625" style="26" bestFit="1" customWidth="1"/>
    <col min="8197" max="8197" width="12.85546875" style="26" customWidth="1"/>
    <col min="8198" max="8198" width="11.42578125" style="26"/>
    <col min="8199" max="8199" width="13.140625" style="26" bestFit="1" customWidth="1"/>
    <col min="8200" max="8448" width="11.42578125" style="26"/>
    <col min="8449" max="8449" width="12.28515625" style="26" customWidth="1"/>
    <col min="8450" max="8450" width="13.42578125" style="26" customWidth="1"/>
    <col min="8451" max="8451" width="11.42578125" style="26"/>
    <col min="8452" max="8452" width="13.140625" style="26" bestFit="1" customWidth="1"/>
    <col min="8453" max="8453" width="12.85546875" style="26" customWidth="1"/>
    <col min="8454" max="8454" width="11.42578125" style="26"/>
    <col min="8455" max="8455" width="13.140625" style="26" bestFit="1" customWidth="1"/>
    <col min="8456" max="8704" width="11.42578125" style="26"/>
    <col min="8705" max="8705" width="12.28515625" style="26" customWidth="1"/>
    <col min="8706" max="8706" width="13.42578125" style="26" customWidth="1"/>
    <col min="8707" max="8707" width="11.42578125" style="26"/>
    <col min="8708" max="8708" width="13.140625" style="26" bestFit="1" customWidth="1"/>
    <col min="8709" max="8709" width="12.85546875" style="26" customWidth="1"/>
    <col min="8710" max="8710" width="11.42578125" style="26"/>
    <col min="8711" max="8711" width="13.140625" style="26" bestFit="1" customWidth="1"/>
    <col min="8712" max="8960" width="11.42578125" style="26"/>
    <col min="8961" max="8961" width="12.28515625" style="26" customWidth="1"/>
    <col min="8962" max="8962" width="13.42578125" style="26" customWidth="1"/>
    <col min="8963" max="8963" width="11.42578125" style="26"/>
    <col min="8964" max="8964" width="13.140625" style="26" bestFit="1" customWidth="1"/>
    <col min="8965" max="8965" width="12.85546875" style="26" customWidth="1"/>
    <col min="8966" max="8966" width="11.42578125" style="26"/>
    <col min="8967" max="8967" width="13.140625" style="26" bestFit="1" customWidth="1"/>
    <col min="8968" max="9216" width="11.42578125" style="26"/>
    <col min="9217" max="9217" width="12.28515625" style="26" customWidth="1"/>
    <col min="9218" max="9218" width="13.42578125" style="26" customWidth="1"/>
    <col min="9219" max="9219" width="11.42578125" style="26"/>
    <col min="9220" max="9220" width="13.140625" style="26" bestFit="1" customWidth="1"/>
    <col min="9221" max="9221" width="12.85546875" style="26" customWidth="1"/>
    <col min="9222" max="9222" width="11.42578125" style="26"/>
    <col min="9223" max="9223" width="13.140625" style="26" bestFit="1" customWidth="1"/>
    <col min="9224" max="9472" width="11.42578125" style="26"/>
    <col min="9473" max="9473" width="12.28515625" style="26" customWidth="1"/>
    <col min="9474" max="9474" width="13.42578125" style="26" customWidth="1"/>
    <col min="9475" max="9475" width="11.42578125" style="26"/>
    <col min="9476" max="9476" width="13.140625" style="26" bestFit="1" customWidth="1"/>
    <col min="9477" max="9477" width="12.85546875" style="26" customWidth="1"/>
    <col min="9478" max="9478" width="11.42578125" style="26"/>
    <col min="9479" max="9479" width="13.140625" style="26" bestFit="1" customWidth="1"/>
    <col min="9480" max="9728" width="11.42578125" style="26"/>
    <col min="9729" max="9729" width="12.28515625" style="26" customWidth="1"/>
    <col min="9730" max="9730" width="13.42578125" style="26" customWidth="1"/>
    <col min="9731" max="9731" width="11.42578125" style="26"/>
    <col min="9732" max="9732" width="13.140625" style="26" bestFit="1" customWidth="1"/>
    <col min="9733" max="9733" width="12.85546875" style="26" customWidth="1"/>
    <col min="9734" max="9734" width="11.42578125" style="26"/>
    <col min="9735" max="9735" width="13.140625" style="26" bestFit="1" customWidth="1"/>
    <col min="9736" max="9984" width="11.42578125" style="26"/>
    <col min="9985" max="9985" width="12.28515625" style="26" customWidth="1"/>
    <col min="9986" max="9986" width="13.42578125" style="26" customWidth="1"/>
    <col min="9987" max="9987" width="11.42578125" style="26"/>
    <col min="9988" max="9988" width="13.140625" style="26" bestFit="1" customWidth="1"/>
    <col min="9989" max="9989" width="12.85546875" style="26" customWidth="1"/>
    <col min="9990" max="9990" width="11.42578125" style="26"/>
    <col min="9991" max="9991" width="13.140625" style="26" bestFit="1" customWidth="1"/>
    <col min="9992" max="10240" width="11.42578125" style="26"/>
    <col min="10241" max="10241" width="12.28515625" style="26" customWidth="1"/>
    <col min="10242" max="10242" width="13.42578125" style="26" customWidth="1"/>
    <col min="10243" max="10243" width="11.42578125" style="26"/>
    <col min="10244" max="10244" width="13.140625" style="26" bestFit="1" customWidth="1"/>
    <col min="10245" max="10245" width="12.85546875" style="26" customWidth="1"/>
    <col min="10246" max="10246" width="11.42578125" style="26"/>
    <col min="10247" max="10247" width="13.140625" style="26" bestFit="1" customWidth="1"/>
    <col min="10248" max="10496" width="11.42578125" style="26"/>
    <col min="10497" max="10497" width="12.28515625" style="26" customWidth="1"/>
    <col min="10498" max="10498" width="13.42578125" style="26" customWidth="1"/>
    <col min="10499" max="10499" width="11.42578125" style="26"/>
    <col min="10500" max="10500" width="13.140625" style="26" bestFit="1" customWidth="1"/>
    <col min="10501" max="10501" width="12.85546875" style="26" customWidth="1"/>
    <col min="10502" max="10502" width="11.42578125" style="26"/>
    <col min="10503" max="10503" width="13.140625" style="26" bestFit="1" customWidth="1"/>
    <col min="10504" max="10752" width="11.42578125" style="26"/>
    <col min="10753" max="10753" width="12.28515625" style="26" customWidth="1"/>
    <col min="10754" max="10754" width="13.42578125" style="26" customWidth="1"/>
    <col min="10755" max="10755" width="11.42578125" style="26"/>
    <col min="10756" max="10756" width="13.140625" style="26" bestFit="1" customWidth="1"/>
    <col min="10757" max="10757" width="12.85546875" style="26" customWidth="1"/>
    <col min="10758" max="10758" width="11.42578125" style="26"/>
    <col min="10759" max="10759" width="13.140625" style="26" bestFit="1" customWidth="1"/>
    <col min="10760" max="11008" width="11.42578125" style="26"/>
    <col min="11009" max="11009" width="12.28515625" style="26" customWidth="1"/>
    <col min="11010" max="11010" width="13.42578125" style="26" customWidth="1"/>
    <col min="11011" max="11011" width="11.42578125" style="26"/>
    <col min="11012" max="11012" width="13.140625" style="26" bestFit="1" customWidth="1"/>
    <col min="11013" max="11013" width="12.85546875" style="26" customWidth="1"/>
    <col min="11014" max="11014" width="11.42578125" style="26"/>
    <col min="11015" max="11015" width="13.140625" style="26" bestFit="1" customWidth="1"/>
    <col min="11016" max="11264" width="11.42578125" style="26"/>
    <col min="11265" max="11265" width="12.28515625" style="26" customWidth="1"/>
    <col min="11266" max="11266" width="13.42578125" style="26" customWidth="1"/>
    <col min="11267" max="11267" width="11.42578125" style="26"/>
    <col min="11268" max="11268" width="13.140625" style="26" bestFit="1" customWidth="1"/>
    <col min="11269" max="11269" width="12.85546875" style="26" customWidth="1"/>
    <col min="11270" max="11270" width="11.42578125" style="26"/>
    <col min="11271" max="11271" width="13.140625" style="26" bestFit="1" customWidth="1"/>
    <col min="11272" max="11520" width="11.42578125" style="26"/>
    <col min="11521" max="11521" width="12.28515625" style="26" customWidth="1"/>
    <col min="11522" max="11522" width="13.42578125" style="26" customWidth="1"/>
    <col min="11523" max="11523" width="11.42578125" style="26"/>
    <col min="11524" max="11524" width="13.140625" style="26" bestFit="1" customWidth="1"/>
    <col min="11525" max="11525" width="12.85546875" style="26" customWidth="1"/>
    <col min="11526" max="11526" width="11.42578125" style="26"/>
    <col min="11527" max="11527" width="13.140625" style="26" bestFit="1" customWidth="1"/>
    <col min="11528" max="11776" width="11.42578125" style="26"/>
    <col min="11777" max="11777" width="12.28515625" style="26" customWidth="1"/>
    <col min="11778" max="11778" width="13.42578125" style="26" customWidth="1"/>
    <col min="11779" max="11779" width="11.42578125" style="26"/>
    <col min="11780" max="11780" width="13.140625" style="26" bestFit="1" customWidth="1"/>
    <col min="11781" max="11781" width="12.85546875" style="26" customWidth="1"/>
    <col min="11782" max="11782" width="11.42578125" style="26"/>
    <col min="11783" max="11783" width="13.140625" style="26" bestFit="1" customWidth="1"/>
    <col min="11784" max="12032" width="11.42578125" style="26"/>
    <col min="12033" max="12033" width="12.28515625" style="26" customWidth="1"/>
    <col min="12034" max="12034" width="13.42578125" style="26" customWidth="1"/>
    <col min="12035" max="12035" width="11.42578125" style="26"/>
    <col min="12036" max="12036" width="13.140625" style="26" bestFit="1" customWidth="1"/>
    <col min="12037" max="12037" width="12.85546875" style="26" customWidth="1"/>
    <col min="12038" max="12038" width="11.42578125" style="26"/>
    <col min="12039" max="12039" width="13.140625" style="26" bestFit="1" customWidth="1"/>
    <col min="12040" max="12288" width="11.42578125" style="26"/>
    <col min="12289" max="12289" width="12.28515625" style="26" customWidth="1"/>
    <col min="12290" max="12290" width="13.42578125" style="26" customWidth="1"/>
    <col min="12291" max="12291" width="11.42578125" style="26"/>
    <col min="12292" max="12292" width="13.140625" style="26" bestFit="1" customWidth="1"/>
    <col min="12293" max="12293" width="12.85546875" style="26" customWidth="1"/>
    <col min="12294" max="12294" width="11.42578125" style="26"/>
    <col min="12295" max="12295" width="13.140625" style="26" bestFit="1" customWidth="1"/>
    <col min="12296" max="12544" width="11.42578125" style="26"/>
    <col min="12545" max="12545" width="12.28515625" style="26" customWidth="1"/>
    <col min="12546" max="12546" width="13.42578125" style="26" customWidth="1"/>
    <col min="12547" max="12547" width="11.42578125" style="26"/>
    <col min="12548" max="12548" width="13.140625" style="26" bestFit="1" customWidth="1"/>
    <col min="12549" max="12549" width="12.85546875" style="26" customWidth="1"/>
    <col min="12550" max="12550" width="11.42578125" style="26"/>
    <col min="12551" max="12551" width="13.140625" style="26" bestFit="1" customWidth="1"/>
    <col min="12552" max="12800" width="11.42578125" style="26"/>
    <col min="12801" max="12801" width="12.28515625" style="26" customWidth="1"/>
    <col min="12802" max="12802" width="13.42578125" style="26" customWidth="1"/>
    <col min="12803" max="12803" width="11.42578125" style="26"/>
    <col min="12804" max="12804" width="13.140625" style="26" bestFit="1" customWidth="1"/>
    <col min="12805" max="12805" width="12.85546875" style="26" customWidth="1"/>
    <col min="12806" max="12806" width="11.42578125" style="26"/>
    <col min="12807" max="12807" width="13.140625" style="26" bestFit="1" customWidth="1"/>
    <col min="12808" max="13056" width="11.42578125" style="26"/>
    <col min="13057" max="13057" width="12.28515625" style="26" customWidth="1"/>
    <col min="13058" max="13058" width="13.42578125" style="26" customWidth="1"/>
    <col min="13059" max="13059" width="11.42578125" style="26"/>
    <col min="13060" max="13060" width="13.140625" style="26" bestFit="1" customWidth="1"/>
    <col min="13061" max="13061" width="12.85546875" style="26" customWidth="1"/>
    <col min="13062" max="13062" width="11.42578125" style="26"/>
    <col min="13063" max="13063" width="13.140625" style="26" bestFit="1" customWidth="1"/>
    <col min="13064" max="13312" width="11.42578125" style="26"/>
    <col min="13313" max="13313" width="12.28515625" style="26" customWidth="1"/>
    <col min="13314" max="13314" width="13.42578125" style="26" customWidth="1"/>
    <col min="13315" max="13315" width="11.42578125" style="26"/>
    <col min="13316" max="13316" width="13.140625" style="26" bestFit="1" customWidth="1"/>
    <col min="13317" max="13317" width="12.85546875" style="26" customWidth="1"/>
    <col min="13318" max="13318" width="11.42578125" style="26"/>
    <col min="13319" max="13319" width="13.140625" style="26" bestFit="1" customWidth="1"/>
    <col min="13320" max="13568" width="11.42578125" style="26"/>
    <col min="13569" max="13569" width="12.28515625" style="26" customWidth="1"/>
    <col min="13570" max="13570" width="13.42578125" style="26" customWidth="1"/>
    <col min="13571" max="13571" width="11.42578125" style="26"/>
    <col min="13572" max="13572" width="13.140625" style="26" bestFit="1" customWidth="1"/>
    <col min="13573" max="13573" width="12.85546875" style="26" customWidth="1"/>
    <col min="13574" max="13574" width="11.42578125" style="26"/>
    <col min="13575" max="13575" width="13.140625" style="26" bestFit="1" customWidth="1"/>
    <col min="13576" max="13824" width="11.42578125" style="26"/>
    <col min="13825" max="13825" width="12.28515625" style="26" customWidth="1"/>
    <col min="13826" max="13826" width="13.42578125" style="26" customWidth="1"/>
    <col min="13827" max="13827" width="11.42578125" style="26"/>
    <col min="13828" max="13828" width="13.140625" style="26" bestFit="1" customWidth="1"/>
    <col min="13829" max="13829" width="12.85546875" style="26" customWidth="1"/>
    <col min="13830" max="13830" width="11.42578125" style="26"/>
    <col min="13831" max="13831" width="13.140625" style="26" bestFit="1" customWidth="1"/>
    <col min="13832" max="14080" width="11.42578125" style="26"/>
    <col min="14081" max="14081" width="12.28515625" style="26" customWidth="1"/>
    <col min="14082" max="14082" width="13.42578125" style="26" customWidth="1"/>
    <col min="14083" max="14083" width="11.42578125" style="26"/>
    <col min="14084" max="14084" width="13.140625" style="26" bestFit="1" customWidth="1"/>
    <col min="14085" max="14085" width="12.85546875" style="26" customWidth="1"/>
    <col min="14086" max="14086" width="11.42578125" style="26"/>
    <col min="14087" max="14087" width="13.140625" style="26" bestFit="1" customWidth="1"/>
    <col min="14088" max="14336" width="11.42578125" style="26"/>
    <col min="14337" max="14337" width="12.28515625" style="26" customWidth="1"/>
    <col min="14338" max="14338" width="13.42578125" style="26" customWidth="1"/>
    <col min="14339" max="14339" width="11.42578125" style="26"/>
    <col min="14340" max="14340" width="13.140625" style="26" bestFit="1" customWidth="1"/>
    <col min="14341" max="14341" width="12.85546875" style="26" customWidth="1"/>
    <col min="14342" max="14342" width="11.42578125" style="26"/>
    <col min="14343" max="14343" width="13.140625" style="26" bestFit="1" customWidth="1"/>
    <col min="14344" max="14592" width="11.42578125" style="26"/>
    <col min="14593" max="14593" width="12.28515625" style="26" customWidth="1"/>
    <col min="14594" max="14594" width="13.42578125" style="26" customWidth="1"/>
    <col min="14595" max="14595" width="11.42578125" style="26"/>
    <col min="14596" max="14596" width="13.140625" style="26" bestFit="1" customWidth="1"/>
    <col min="14597" max="14597" width="12.85546875" style="26" customWidth="1"/>
    <col min="14598" max="14598" width="11.42578125" style="26"/>
    <col min="14599" max="14599" width="13.140625" style="26" bestFit="1" customWidth="1"/>
    <col min="14600" max="14848" width="11.42578125" style="26"/>
    <col min="14849" max="14849" width="12.28515625" style="26" customWidth="1"/>
    <col min="14850" max="14850" width="13.42578125" style="26" customWidth="1"/>
    <col min="14851" max="14851" width="11.42578125" style="26"/>
    <col min="14852" max="14852" width="13.140625" style="26" bestFit="1" customWidth="1"/>
    <col min="14853" max="14853" width="12.85546875" style="26" customWidth="1"/>
    <col min="14854" max="14854" width="11.42578125" style="26"/>
    <col min="14855" max="14855" width="13.140625" style="26" bestFit="1" customWidth="1"/>
    <col min="14856" max="15104" width="11.42578125" style="26"/>
    <col min="15105" max="15105" width="12.28515625" style="26" customWidth="1"/>
    <col min="15106" max="15106" width="13.42578125" style="26" customWidth="1"/>
    <col min="15107" max="15107" width="11.42578125" style="26"/>
    <col min="15108" max="15108" width="13.140625" style="26" bestFit="1" customWidth="1"/>
    <col min="15109" max="15109" width="12.85546875" style="26" customWidth="1"/>
    <col min="15110" max="15110" width="11.42578125" style="26"/>
    <col min="15111" max="15111" width="13.140625" style="26" bestFit="1" customWidth="1"/>
    <col min="15112" max="15360" width="11.42578125" style="26"/>
    <col min="15361" max="15361" width="12.28515625" style="26" customWidth="1"/>
    <col min="15362" max="15362" width="13.42578125" style="26" customWidth="1"/>
    <col min="15363" max="15363" width="11.42578125" style="26"/>
    <col min="15364" max="15364" width="13.140625" style="26" bestFit="1" customWidth="1"/>
    <col min="15365" max="15365" width="12.85546875" style="26" customWidth="1"/>
    <col min="15366" max="15366" width="11.42578125" style="26"/>
    <col min="15367" max="15367" width="13.140625" style="26" bestFit="1" customWidth="1"/>
    <col min="15368" max="15616" width="11.42578125" style="26"/>
    <col min="15617" max="15617" width="12.28515625" style="26" customWidth="1"/>
    <col min="15618" max="15618" width="13.42578125" style="26" customWidth="1"/>
    <col min="15619" max="15619" width="11.42578125" style="26"/>
    <col min="15620" max="15620" width="13.140625" style="26" bestFit="1" customWidth="1"/>
    <col min="15621" max="15621" width="12.85546875" style="26" customWidth="1"/>
    <col min="15622" max="15622" width="11.42578125" style="26"/>
    <col min="15623" max="15623" width="13.140625" style="26" bestFit="1" customWidth="1"/>
    <col min="15624" max="15872" width="11.42578125" style="26"/>
    <col min="15873" max="15873" width="12.28515625" style="26" customWidth="1"/>
    <col min="15874" max="15874" width="13.42578125" style="26" customWidth="1"/>
    <col min="15875" max="15875" width="11.42578125" style="26"/>
    <col min="15876" max="15876" width="13.140625" style="26" bestFit="1" customWidth="1"/>
    <col min="15877" max="15877" width="12.85546875" style="26" customWidth="1"/>
    <col min="15878" max="15878" width="11.42578125" style="26"/>
    <col min="15879" max="15879" width="13.140625" style="26" bestFit="1" customWidth="1"/>
    <col min="15880" max="16128" width="11.42578125" style="26"/>
    <col min="16129" max="16129" width="12.28515625" style="26" customWidth="1"/>
    <col min="16130" max="16130" width="13.42578125" style="26" customWidth="1"/>
    <col min="16131" max="16131" width="11.42578125" style="26"/>
    <col min="16132" max="16132" width="13.140625" style="26" bestFit="1" customWidth="1"/>
    <col min="16133" max="16133" width="12.85546875" style="26" customWidth="1"/>
    <col min="16134" max="16134" width="11.42578125" style="26"/>
    <col min="16135" max="16135" width="13.140625" style="26" bestFit="1" customWidth="1"/>
    <col min="16136" max="16384" width="11.42578125" style="26"/>
  </cols>
  <sheetData>
    <row r="1" spans="1:9" s="102" customFormat="1" ht="24" customHeight="1" x14ac:dyDescent="0.35">
      <c r="A1" s="112" t="s">
        <v>132</v>
      </c>
      <c r="B1" s="112"/>
      <c r="C1" s="112"/>
      <c r="D1" s="112"/>
      <c r="E1" s="112"/>
      <c r="F1" s="112"/>
      <c r="G1" s="113"/>
    </row>
    <row r="2" spans="1:9" customFormat="1" ht="22.15" customHeight="1" x14ac:dyDescent="0.2"/>
    <row r="3" spans="1:9" customFormat="1" ht="22.15" customHeight="1" x14ac:dyDescent="0.2">
      <c r="A3" s="97" t="s">
        <v>102</v>
      </c>
      <c r="B3" s="96"/>
      <c r="C3" s="143">
        <v>4</v>
      </c>
      <c r="E3" s="134"/>
      <c r="F3" s="134"/>
    </row>
    <row r="4" spans="1:9" ht="17.25" x14ac:dyDescent="0.3">
      <c r="G4" s="98"/>
    </row>
    <row r="5" spans="1:9" ht="17.25" x14ac:dyDescent="0.3">
      <c r="A5" s="101" t="s">
        <v>70</v>
      </c>
      <c r="B5" s="99"/>
      <c r="C5" s="99"/>
      <c r="D5" s="99"/>
      <c r="E5" s="99"/>
      <c r="F5" s="99"/>
      <c r="G5" s="100"/>
      <c r="I5" s="26" t="s">
        <v>207</v>
      </c>
    </row>
    <row r="6" spans="1:9" ht="20.100000000000001" customHeight="1" x14ac:dyDescent="0.25">
      <c r="A6" s="37" t="s">
        <v>140</v>
      </c>
      <c r="B6" s="37" t="s">
        <v>141</v>
      </c>
      <c r="C6" s="37" t="s">
        <v>142</v>
      </c>
      <c r="D6" s="37" t="s">
        <v>141</v>
      </c>
      <c r="E6" s="36" t="s">
        <v>143</v>
      </c>
      <c r="F6" s="36" t="s">
        <v>144</v>
      </c>
      <c r="G6" s="37" t="s">
        <v>141</v>
      </c>
    </row>
    <row r="7" spans="1:9" ht="20.100000000000001" customHeight="1" x14ac:dyDescent="0.25">
      <c r="A7" s="142" t="s">
        <v>135</v>
      </c>
      <c r="B7" s="142" t="s">
        <v>136</v>
      </c>
      <c r="C7" s="142" t="s">
        <v>137</v>
      </c>
      <c r="D7" s="142" t="s">
        <v>138</v>
      </c>
      <c r="E7" s="234">
        <v>0.08</v>
      </c>
      <c r="F7" s="36">
        <v>0.03</v>
      </c>
      <c r="G7" s="142" t="s">
        <v>139</v>
      </c>
    </row>
    <row r="8" spans="1:9" ht="15.95" customHeight="1" x14ac:dyDescent="0.25">
      <c r="A8" s="27" t="s">
        <v>71</v>
      </c>
      <c r="B8" s="28">
        <v>2.8</v>
      </c>
      <c r="C8" s="29">
        <v>155</v>
      </c>
      <c r="D8" s="132">
        <f>B8*$C$3*C8</f>
        <v>1736</v>
      </c>
      <c r="E8" s="132">
        <f>D8*($E$7)</f>
        <v>138.88</v>
      </c>
      <c r="F8" s="132">
        <f>D8*$F$7</f>
        <v>52.08</v>
      </c>
      <c r="G8" s="132">
        <f>D8-E8-F8</f>
        <v>1545.04</v>
      </c>
    </row>
    <row r="9" spans="1:9" ht="15.95" customHeight="1" x14ac:dyDescent="0.25">
      <c r="A9" s="27" t="s">
        <v>72</v>
      </c>
      <c r="B9" s="28">
        <v>3.9</v>
      </c>
      <c r="C9" s="29">
        <v>174</v>
      </c>
      <c r="D9" s="132">
        <f t="shared" ref="D9:D23" si="0">B9*$C$3*C9</f>
        <v>2714.4</v>
      </c>
      <c r="E9" s="132">
        <f t="shared" ref="E9:E23" si="1">D9*($E$7)</f>
        <v>217.15200000000002</v>
      </c>
      <c r="F9" s="132">
        <f t="shared" ref="F9:F23" si="2">D9*$F$7</f>
        <v>81.432000000000002</v>
      </c>
      <c r="G9" s="132">
        <f t="shared" ref="G9:G23" si="3">D9-E9-F9</f>
        <v>2415.8160000000003</v>
      </c>
    </row>
    <row r="10" spans="1:9" ht="15.95" customHeight="1" x14ac:dyDescent="0.25">
      <c r="A10" s="27" t="s">
        <v>73</v>
      </c>
      <c r="B10" s="28">
        <v>1.2</v>
      </c>
      <c r="C10" s="29">
        <v>164</v>
      </c>
      <c r="D10" s="132">
        <f t="shared" si="0"/>
        <v>787.19999999999993</v>
      </c>
      <c r="E10" s="132">
        <f t="shared" si="1"/>
        <v>62.975999999999999</v>
      </c>
      <c r="F10" s="132">
        <f t="shared" si="2"/>
        <v>23.615999999999996</v>
      </c>
      <c r="G10" s="132">
        <f t="shared" si="3"/>
        <v>700.60799999999995</v>
      </c>
    </row>
    <row r="11" spans="1:9" ht="15.95" customHeight="1" x14ac:dyDescent="0.25">
      <c r="A11" s="27" t="s">
        <v>74</v>
      </c>
      <c r="B11" s="28">
        <v>9.1</v>
      </c>
      <c r="C11" s="29">
        <v>167</v>
      </c>
      <c r="D11" s="132">
        <f t="shared" si="0"/>
        <v>6078.8</v>
      </c>
      <c r="E11" s="132">
        <f t="shared" si="1"/>
        <v>486.30400000000003</v>
      </c>
      <c r="F11" s="132">
        <f t="shared" si="2"/>
        <v>182.364</v>
      </c>
      <c r="G11" s="132">
        <f t="shared" si="3"/>
        <v>5410.1320000000005</v>
      </c>
    </row>
    <row r="12" spans="1:9" ht="15.95" customHeight="1" x14ac:dyDescent="0.25">
      <c r="A12" s="27" t="s">
        <v>75</v>
      </c>
      <c r="B12" s="28">
        <v>8.1</v>
      </c>
      <c r="C12" s="29">
        <v>140</v>
      </c>
      <c r="D12" s="132">
        <f t="shared" si="0"/>
        <v>4536</v>
      </c>
      <c r="E12" s="132">
        <f t="shared" si="1"/>
        <v>362.88</v>
      </c>
      <c r="F12" s="132">
        <f t="shared" si="2"/>
        <v>136.07999999999998</v>
      </c>
      <c r="G12" s="132">
        <f t="shared" si="3"/>
        <v>4037.04</v>
      </c>
    </row>
    <row r="13" spans="1:9" ht="15.95" customHeight="1" x14ac:dyDescent="0.25">
      <c r="A13" s="27" t="s">
        <v>76</v>
      </c>
      <c r="B13" s="28">
        <v>2.2999999999999998</v>
      </c>
      <c r="C13" s="29">
        <v>175</v>
      </c>
      <c r="D13" s="132">
        <f t="shared" si="0"/>
        <v>1609.9999999999998</v>
      </c>
      <c r="E13" s="132">
        <f t="shared" si="1"/>
        <v>128.79999999999998</v>
      </c>
      <c r="F13" s="132">
        <f t="shared" si="2"/>
        <v>48.29999999999999</v>
      </c>
      <c r="G13" s="132">
        <f t="shared" si="3"/>
        <v>1432.8999999999999</v>
      </c>
    </row>
    <row r="14" spans="1:9" ht="15.95" customHeight="1" x14ac:dyDescent="0.25">
      <c r="A14" s="27" t="s">
        <v>77</v>
      </c>
      <c r="B14" s="28">
        <v>2.7</v>
      </c>
      <c r="C14" s="29">
        <v>164</v>
      </c>
      <c r="D14" s="132">
        <f t="shared" si="0"/>
        <v>1771.2</v>
      </c>
      <c r="E14" s="132">
        <f t="shared" si="1"/>
        <v>141.696</v>
      </c>
      <c r="F14" s="132">
        <f t="shared" si="2"/>
        <v>53.136000000000003</v>
      </c>
      <c r="G14" s="132">
        <f t="shared" si="3"/>
        <v>1576.3680000000002</v>
      </c>
    </row>
    <row r="15" spans="1:9" ht="15.95" customHeight="1" x14ac:dyDescent="0.25">
      <c r="A15" s="27" t="s">
        <v>78</v>
      </c>
      <c r="B15" s="28">
        <v>2.4</v>
      </c>
      <c r="C15" s="29">
        <v>173</v>
      </c>
      <c r="D15" s="132">
        <f t="shared" si="0"/>
        <v>1660.8</v>
      </c>
      <c r="E15" s="132">
        <f t="shared" si="1"/>
        <v>132.864</v>
      </c>
      <c r="F15" s="132">
        <f t="shared" si="2"/>
        <v>49.823999999999998</v>
      </c>
      <c r="G15" s="132">
        <f t="shared" si="3"/>
        <v>1478.1119999999999</v>
      </c>
    </row>
    <row r="16" spans="1:9" ht="15.95" customHeight="1" x14ac:dyDescent="0.25">
      <c r="A16" s="27" t="s">
        <v>79</v>
      </c>
      <c r="B16" s="28">
        <v>3.8</v>
      </c>
      <c r="C16" s="29">
        <v>158</v>
      </c>
      <c r="D16" s="132">
        <f t="shared" si="0"/>
        <v>2401.6</v>
      </c>
      <c r="E16" s="132">
        <f t="shared" si="1"/>
        <v>192.12799999999999</v>
      </c>
      <c r="F16" s="132">
        <f t="shared" si="2"/>
        <v>72.047999999999988</v>
      </c>
      <c r="G16" s="132">
        <f t="shared" si="3"/>
        <v>2137.424</v>
      </c>
    </row>
    <row r="17" spans="1:11" ht="15.95" customHeight="1" x14ac:dyDescent="0.25">
      <c r="A17" s="27" t="s">
        <v>80</v>
      </c>
      <c r="B17" s="28">
        <v>5.5</v>
      </c>
      <c r="C17" s="29">
        <v>200</v>
      </c>
      <c r="D17" s="132">
        <f t="shared" si="0"/>
        <v>4400</v>
      </c>
      <c r="E17" s="132">
        <f t="shared" si="1"/>
        <v>352</v>
      </c>
      <c r="F17" s="132">
        <f t="shared" si="2"/>
        <v>132</v>
      </c>
      <c r="G17" s="132">
        <f t="shared" si="3"/>
        <v>3916</v>
      </c>
    </row>
    <row r="18" spans="1:11" ht="15.95" customHeight="1" x14ac:dyDescent="0.25">
      <c r="A18" s="27" t="s">
        <v>81</v>
      </c>
      <c r="B18" s="28">
        <v>3.4</v>
      </c>
      <c r="C18" s="29">
        <v>165</v>
      </c>
      <c r="D18" s="132">
        <f t="shared" si="0"/>
        <v>2244</v>
      </c>
      <c r="E18" s="132">
        <f t="shared" si="1"/>
        <v>179.52</v>
      </c>
      <c r="F18" s="132">
        <f t="shared" si="2"/>
        <v>67.319999999999993</v>
      </c>
      <c r="G18" s="132">
        <f t="shared" si="3"/>
        <v>1997.16</v>
      </c>
    </row>
    <row r="19" spans="1:11" ht="15.95" customHeight="1" x14ac:dyDescent="0.25">
      <c r="A19" s="27" t="s">
        <v>82</v>
      </c>
      <c r="B19" s="28">
        <v>11.9</v>
      </c>
      <c r="C19" s="29">
        <v>132</v>
      </c>
      <c r="D19" s="132">
        <f t="shared" si="0"/>
        <v>6283.2</v>
      </c>
      <c r="E19" s="132">
        <f t="shared" si="1"/>
        <v>502.65600000000001</v>
      </c>
      <c r="F19" s="132">
        <f t="shared" si="2"/>
        <v>188.49599999999998</v>
      </c>
      <c r="G19" s="132">
        <f t="shared" si="3"/>
        <v>5592.0479999999998</v>
      </c>
    </row>
    <row r="20" spans="1:11" ht="15.95" customHeight="1" x14ac:dyDescent="0.25">
      <c r="A20" s="27" t="s">
        <v>83</v>
      </c>
      <c r="B20" s="28">
        <v>11.5</v>
      </c>
      <c r="C20" s="29">
        <v>196</v>
      </c>
      <c r="D20" s="132">
        <f t="shared" si="0"/>
        <v>9016</v>
      </c>
      <c r="E20" s="132">
        <f t="shared" si="1"/>
        <v>721.28</v>
      </c>
      <c r="F20" s="132">
        <f t="shared" si="2"/>
        <v>270.48</v>
      </c>
      <c r="G20" s="132">
        <f t="shared" si="3"/>
        <v>8024.24</v>
      </c>
      <c r="K20"/>
    </row>
    <row r="21" spans="1:11" ht="15.95" customHeight="1" x14ac:dyDescent="0.25">
      <c r="A21" s="27" t="s">
        <v>84</v>
      </c>
      <c r="B21" s="28">
        <v>6.3</v>
      </c>
      <c r="C21" s="29">
        <v>173</v>
      </c>
      <c r="D21" s="132">
        <f t="shared" si="0"/>
        <v>4359.5999999999995</v>
      </c>
      <c r="E21" s="132">
        <f t="shared" si="1"/>
        <v>348.76799999999997</v>
      </c>
      <c r="F21" s="132">
        <f t="shared" si="2"/>
        <v>130.78799999999998</v>
      </c>
      <c r="G21" s="132">
        <f t="shared" si="3"/>
        <v>3880.0439999999994</v>
      </c>
    </row>
    <row r="22" spans="1:11" ht="15.95" customHeight="1" x14ac:dyDescent="0.25">
      <c r="A22" s="27" t="s">
        <v>85</v>
      </c>
      <c r="B22" s="28">
        <v>7.3</v>
      </c>
      <c r="C22" s="29">
        <v>49</v>
      </c>
      <c r="D22" s="132">
        <f t="shared" si="0"/>
        <v>1430.8</v>
      </c>
      <c r="E22" s="132">
        <f t="shared" si="1"/>
        <v>114.464</v>
      </c>
      <c r="F22" s="132">
        <f t="shared" si="2"/>
        <v>42.923999999999999</v>
      </c>
      <c r="G22" s="132">
        <f t="shared" si="3"/>
        <v>1273.412</v>
      </c>
    </row>
    <row r="23" spans="1:11" ht="15.95" customHeight="1" x14ac:dyDescent="0.25">
      <c r="A23" s="27" t="s">
        <v>86</v>
      </c>
      <c r="B23" s="28">
        <v>7.6</v>
      </c>
      <c r="C23" s="29">
        <v>179</v>
      </c>
      <c r="D23" s="132">
        <f t="shared" si="0"/>
        <v>5441.5999999999995</v>
      </c>
      <c r="E23" s="132">
        <f t="shared" si="1"/>
        <v>435.32799999999997</v>
      </c>
      <c r="F23" s="132">
        <f t="shared" si="2"/>
        <v>163.24799999999999</v>
      </c>
      <c r="G23" s="132">
        <f t="shared" si="3"/>
        <v>4843.0239999999994</v>
      </c>
    </row>
    <row r="25" spans="1:11" x14ac:dyDescent="0.25">
      <c r="C25" s="30" t="s">
        <v>87</v>
      </c>
      <c r="D25" s="135">
        <f t="shared" ref="D25:G25" si="4">SUM(D8:D24)</f>
        <v>56471.199999999997</v>
      </c>
      <c r="E25" s="136">
        <f t="shared" si="4"/>
        <v>4517.6959999999999</v>
      </c>
      <c r="F25" s="136">
        <f t="shared" si="4"/>
        <v>1694.136</v>
      </c>
      <c r="G25" s="137">
        <f t="shared" si="4"/>
        <v>50259.367999999995</v>
      </c>
    </row>
  </sheetData>
  <printOptions gridLinesSet="0"/>
  <pageMargins left="0.78740157499999996" right="0.78740157499999996" top="0.984251969" bottom="0.984251969" header="0.49212598499999999" footer="0.49212598499999999"/>
  <pageSetup orientation="portrait" horizontalDpi="200" verticalDpi="200" r:id="rId1"/>
  <headerFooter alignWithMargins="0">
    <oddHeader>&amp;A</oddHeader>
    <oddFooter>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2"/>
  <sheetViews>
    <sheetView zoomScaleNormal="100" workbookViewId="0">
      <selection activeCell="F14" sqref="F14"/>
    </sheetView>
  </sheetViews>
  <sheetFormatPr defaultColWidth="11.42578125" defaultRowHeight="14.25" x14ac:dyDescent="0.25"/>
  <cols>
    <col min="1" max="16384" width="11.42578125" style="26"/>
  </cols>
  <sheetData>
    <row r="1" spans="1:10" ht="52.5" customHeight="1" x14ac:dyDescent="0.25">
      <c r="A1" s="139" t="s">
        <v>133</v>
      </c>
      <c r="B1" s="138"/>
      <c r="C1" s="138"/>
      <c r="D1" s="138"/>
      <c r="E1" s="138"/>
      <c r="F1" s="138"/>
      <c r="G1" s="138"/>
      <c r="H1" s="138"/>
      <c r="I1" s="138"/>
      <c r="J1" s="138"/>
    </row>
    <row r="3" spans="1:10" x14ac:dyDescent="0.25">
      <c r="A3" t="s">
        <v>88</v>
      </c>
      <c r="B3"/>
      <c r="C3"/>
      <c r="D3"/>
      <c r="E3"/>
      <c r="F3"/>
      <c r="G3"/>
      <c r="H3" s="244" t="s">
        <v>208</v>
      </c>
      <c r="I3"/>
      <c r="J3"/>
    </row>
    <row r="4" spans="1:10" x14ac:dyDescent="0.25">
      <c r="A4" t="s">
        <v>89</v>
      </c>
      <c r="B4"/>
      <c r="C4"/>
      <c r="D4" t="s">
        <v>129</v>
      </c>
      <c r="E4"/>
      <c r="F4"/>
      <c r="G4"/>
      <c r="H4" s="244" t="s">
        <v>209</v>
      </c>
      <c r="I4"/>
      <c r="J4"/>
    </row>
    <row r="5" spans="1:10" x14ac:dyDescent="0.25">
      <c r="A5"/>
      <c r="B5"/>
      <c r="C5"/>
      <c r="D5"/>
      <c r="E5"/>
      <c r="F5"/>
      <c r="G5"/>
      <c r="H5"/>
      <c r="I5" s="244" t="s">
        <v>210</v>
      </c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 s="237" t="s">
        <v>90</v>
      </c>
      <c r="B7" s="238" t="s">
        <v>91</v>
      </c>
      <c r="C7" s="238" t="s">
        <v>92</v>
      </c>
      <c r="D7" s="238" t="s">
        <v>93</v>
      </c>
      <c r="E7" s="238" t="s">
        <v>94</v>
      </c>
      <c r="F7" s="239" t="s">
        <v>95</v>
      </c>
      <c r="G7"/>
      <c r="H7"/>
      <c r="I7"/>
      <c r="J7"/>
    </row>
    <row r="8" spans="1:10" x14ac:dyDescent="0.25">
      <c r="A8" s="240" t="s">
        <v>96</v>
      </c>
      <c r="B8" s="241">
        <v>334.12299999999999</v>
      </c>
      <c r="C8" s="241">
        <v>321.11200000000002</v>
      </c>
      <c r="D8" s="241">
        <v>440.3</v>
      </c>
      <c r="E8" s="241">
        <f t="shared" ref="E8:E12" si="0">SUM(B8:D8)</f>
        <v>1095.5350000000001</v>
      </c>
      <c r="F8" s="245">
        <f>E8/$E$14</f>
        <v>0.31316595664640995</v>
      </c>
      <c r="G8"/>
      <c r="H8"/>
      <c r="I8"/>
      <c r="J8"/>
    </row>
    <row r="9" spans="1:10" x14ac:dyDescent="0.25">
      <c r="A9" s="242" t="s">
        <v>97</v>
      </c>
      <c r="B9" s="243">
        <v>132.97999999999999</v>
      </c>
      <c r="C9" s="243">
        <v>150.6</v>
      </c>
      <c r="D9" s="243">
        <v>121.12</v>
      </c>
      <c r="E9" s="243">
        <f t="shared" si="0"/>
        <v>404.7</v>
      </c>
      <c r="F9" s="246">
        <f t="shared" ref="F9:F12" si="1">E9/$E$14</f>
        <v>0.11568618314777902</v>
      </c>
      <c r="G9"/>
      <c r="H9"/>
      <c r="I9"/>
      <c r="J9"/>
    </row>
    <row r="10" spans="1:10" x14ac:dyDescent="0.25">
      <c r="A10" s="240" t="s">
        <v>98</v>
      </c>
      <c r="B10" s="241">
        <v>421.66699999999997</v>
      </c>
      <c r="C10" s="241">
        <v>361.78</v>
      </c>
      <c r="D10" s="241">
        <v>287.60000000000002</v>
      </c>
      <c r="E10" s="241">
        <f t="shared" si="0"/>
        <v>1071.047</v>
      </c>
      <c r="F10" s="245">
        <f t="shared" si="1"/>
        <v>0.30616589918922482</v>
      </c>
      <c r="G10"/>
      <c r="H10"/>
      <c r="I10"/>
      <c r="J10"/>
    </row>
    <row r="11" spans="1:10" x14ac:dyDescent="0.25">
      <c r="A11" s="242" t="s">
        <v>99</v>
      </c>
      <c r="B11" s="243">
        <v>210.1</v>
      </c>
      <c r="C11" s="243">
        <v>240.44499999999999</v>
      </c>
      <c r="D11" s="243">
        <v>132.77000000000001</v>
      </c>
      <c r="E11" s="243">
        <f t="shared" si="0"/>
        <v>583.31499999999994</v>
      </c>
      <c r="F11" s="246">
        <f t="shared" si="1"/>
        <v>0.166744467316152</v>
      </c>
      <c r="G11"/>
      <c r="H11"/>
      <c r="I11"/>
      <c r="J11"/>
    </row>
    <row r="12" spans="1:10" x14ac:dyDescent="0.25">
      <c r="A12" s="235" t="s">
        <v>100</v>
      </c>
      <c r="B12" s="236">
        <v>110.56</v>
      </c>
      <c r="C12" s="236">
        <v>132.9</v>
      </c>
      <c r="D12" s="236">
        <v>100.2</v>
      </c>
      <c r="E12" s="236">
        <f t="shared" si="0"/>
        <v>343.66</v>
      </c>
      <c r="F12" s="247">
        <f t="shared" si="1"/>
        <v>9.8237493700434247E-2</v>
      </c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 t="s">
        <v>94</v>
      </c>
      <c r="B14"/>
      <c r="C14"/>
      <c r="D14"/>
      <c r="E14">
        <f>SUM(E8:E12)</f>
        <v>3498.2570000000001</v>
      </c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 t="s">
        <v>101</v>
      </c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</sheetData>
  <printOptions gridLines="1" gridLinesSet="0"/>
  <pageMargins left="0.78740157499999996" right="0.78740157499999996" top="0.984251969" bottom="0.984251969" header="0.49212598499999999" footer="0.49212598499999999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2F96-6571-4AAE-AC0F-3A44C2DBDD05}">
  <dimension ref="A1:G17"/>
  <sheetViews>
    <sheetView showGridLines="0" zoomScaleNormal="100" workbookViewId="0">
      <selection activeCell="B16" sqref="B16"/>
    </sheetView>
  </sheetViews>
  <sheetFormatPr defaultColWidth="11.5703125" defaultRowHeight="14.25" x14ac:dyDescent="0.25"/>
  <cols>
    <col min="1" max="1" width="21.7109375" style="19" customWidth="1"/>
    <col min="2" max="2" width="18.7109375" style="19" customWidth="1"/>
    <col min="3" max="3" width="30" style="19" bestFit="1" customWidth="1"/>
    <col min="4" max="4" width="24.42578125" style="19" bestFit="1" customWidth="1"/>
    <col min="5" max="5" width="6" style="19" customWidth="1"/>
    <col min="6" max="6" width="53" style="19" bestFit="1" customWidth="1"/>
    <col min="7" max="7" width="28" style="19" customWidth="1"/>
    <col min="8" max="256" width="11.5703125" style="19"/>
    <col min="257" max="257" width="28.85546875" style="19" bestFit="1" customWidth="1"/>
    <col min="258" max="258" width="14" style="19" customWidth="1"/>
    <col min="259" max="259" width="30" style="19" bestFit="1" customWidth="1"/>
    <col min="260" max="260" width="13.7109375" style="19" customWidth="1"/>
    <col min="261" max="261" width="18.42578125" style="19" customWidth="1"/>
    <col min="262" max="512" width="11.5703125" style="19"/>
    <col min="513" max="513" width="28.85546875" style="19" bestFit="1" customWidth="1"/>
    <col min="514" max="514" width="14" style="19" customWidth="1"/>
    <col min="515" max="515" width="30" style="19" bestFit="1" customWidth="1"/>
    <col min="516" max="516" width="13.7109375" style="19" customWidth="1"/>
    <col min="517" max="517" width="18.42578125" style="19" customWidth="1"/>
    <col min="518" max="768" width="11.5703125" style="19"/>
    <col min="769" max="769" width="28.85546875" style="19" bestFit="1" customWidth="1"/>
    <col min="770" max="770" width="14" style="19" customWidth="1"/>
    <col min="771" max="771" width="30" style="19" bestFit="1" customWidth="1"/>
    <col min="772" max="772" width="13.7109375" style="19" customWidth="1"/>
    <col min="773" max="773" width="18.42578125" style="19" customWidth="1"/>
    <col min="774" max="1024" width="11.5703125" style="19"/>
    <col min="1025" max="1025" width="28.85546875" style="19" bestFit="1" customWidth="1"/>
    <col min="1026" max="1026" width="14" style="19" customWidth="1"/>
    <col min="1027" max="1027" width="30" style="19" bestFit="1" customWidth="1"/>
    <col min="1028" max="1028" width="13.7109375" style="19" customWidth="1"/>
    <col min="1029" max="1029" width="18.42578125" style="19" customWidth="1"/>
    <col min="1030" max="1280" width="11.5703125" style="19"/>
    <col min="1281" max="1281" width="28.85546875" style="19" bestFit="1" customWidth="1"/>
    <col min="1282" max="1282" width="14" style="19" customWidth="1"/>
    <col min="1283" max="1283" width="30" style="19" bestFit="1" customWidth="1"/>
    <col min="1284" max="1284" width="13.7109375" style="19" customWidth="1"/>
    <col min="1285" max="1285" width="18.42578125" style="19" customWidth="1"/>
    <col min="1286" max="1536" width="11.5703125" style="19"/>
    <col min="1537" max="1537" width="28.85546875" style="19" bestFit="1" customWidth="1"/>
    <col min="1538" max="1538" width="14" style="19" customWidth="1"/>
    <col min="1539" max="1539" width="30" style="19" bestFit="1" customWidth="1"/>
    <col min="1540" max="1540" width="13.7109375" style="19" customWidth="1"/>
    <col min="1541" max="1541" width="18.42578125" style="19" customWidth="1"/>
    <col min="1542" max="1792" width="11.5703125" style="19"/>
    <col min="1793" max="1793" width="28.85546875" style="19" bestFit="1" customWidth="1"/>
    <col min="1794" max="1794" width="14" style="19" customWidth="1"/>
    <col min="1795" max="1795" width="30" style="19" bestFit="1" customWidth="1"/>
    <col min="1796" max="1796" width="13.7109375" style="19" customWidth="1"/>
    <col min="1797" max="1797" width="18.42578125" style="19" customWidth="1"/>
    <col min="1798" max="2048" width="11.5703125" style="19"/>
    <col min="2049" max="2049" width="28.85546875" style="19" bestFit="1" customWidth="1"/>
    <col min="2050" max="2050" width="14" style="19" customWidth="1"/>
    <col min="2051" max="2051" width="30" style="19" bestFit="1" customWidth="1"/>
    <col min="2052" max="2052" width="13.7109375" style="19" customWidth="1"/>
    <col min="2053" max="2053" width="18.42578125" style="19" customWidth="1"/>
    <col min="2054" max="2304" width="11.5703125" style="19"/>
    <col min="2305" max="2305" width="28.85546875" style="19" bestFit="1" customWidth="1"/>
    <col min="2306" max="2306" width="14" style="19" customWidth="1"/>
    <col min="2307" max="2307" width="30" style="19" bestFit="1" customWidth="1"/>
    <col min="2308" max="2308" width="13.7109375" style="19" customWidth="1"/>
    <col min="2309" max="2309" width="18.42578125" style="19" customWidth="1"/>
    <col min="2310" max="2560" width="11.5703125" style="19"/>
    <col min="2561" max="2561" width="28.85546875" style="19" bestFit="1" customWidth="1"/>
    <col min="2562" max="2562" width="14" style="19" customWidth="1"/>
    <col min="2563" max="2563" width="30" style="19" bestFit="1" customWidth="1"/>
    <col min="2564" max="2564" width="13.7109375" style="19" customWidth="1"/>
    <col min="2565" max="2565" width="18.42578125" style="19" customWidth="1"/>
    <col min="2566" max="2816" width="11.5703125" style="19"/>
    <col min="2817" max="2817" width="28.85546875" style="19" bestFit="1" customWidth="1"/>
    <col min="2818" max="2818" width="14" style="19" customWidth="1"/>
    <col min="2819" max="2819" width="30" style="19" bestFit="1" customWidth="1"/>
    <col min="2820" max="2820" width="13.7109375" style="19" customWidth="1"/>
    <col min="2821" max="2821" width="18.42578125" style="19" customWidth="1"/>
    <col min="2822" max="3072" width="11.5703125" style="19"/>
    <col min="3073" max="3073" width="28.85546875" style="19" bestFit="1" customWidth="1"/>
    <col min="3074" max="3074" width="14" style="19" customWidth="1"/>
    <col min="3075" max="3075" width="30" style="19" bestFit="1" customWidth="1"/>
    <col min="3076" max="3076" width="13.7109375" style="19" customWidth="1"/>
    <col min="3077" max="3077" width="18.42578125" style="19" customWidth="1"/>
    <col min="3078" max="3328" width="11.5703125" style="19"/>
    <col min="3329" max="3329" width="28.85546875" style="19" bestFit="1" customWidth="1"/>
    <col min="3330" max="3330" width="14" style="19" customWidth="1"/>
    <col min="3331" max="3331" width="30" style="19" bestFit="1" customWidth="1"/>
    <col min="3332" max="3332" width="13.7109375" style="19" customWidth="1"/>
    <col min="3333" max="3333" width="18.42578125" style="19" customWidth="1"/>
    <col min="3334" max="3584" width="11.5703125" style="19"/>
    <col min="3585" max="3585" width="28.85546875" style="19" bestFit="1" customWidth="1"/>
    <col min="3586" max="3586" width="14" style="19" customWidth="1"/>
    <col min="3587" max="3587" width="30" style="19" bestFit="1" customWidth="1"/>
    <col min="3588" max="3588" width="13.7109375" style="19" customWidth="1"/>
    <col min="3589" max="3589" width="18.42578125" style="19" customWidth="1"/>
    <col min="3590" max="3840" width="11.5703125" style="19"/>
    <col min="3841" max="3841" width="28.85546875" style="19" bestFit="1" customWidth="1"/>
    <col min="3842" max="3842" width="14" style="19" customWidth="1"/>
    <col min="3843" max="3843" width="30" style="19" bestFit="1" customWidth="1"/>
    <col min="3844" max="3844" width="13.7109375" style="19" customWidth="1"/>
    <col min="3845" max="3845" width="18.42578125" style="19" customWidth="1"/>
    <col min="3846" max="4096" width="11.5703125" style="19"/>
    <col min="4097" max="4097" width="28.85546875" style="19" bestFit="1" customWidth="1"/>
    <col min="4098" max="4098" width="14" style="19" customWidth="1"/>
    <col min="4099" max="4099" width="30" style="19" bestFit="1" customWidth="1"/>
    <col min="4100" max="4100" width="13.7109375" style="19" customWidth="1"/>
    <col min="4101" max="4101" width="18.42578125" style="19" customWidth="1"/>
    <col min="4102" max="4352" width="11.5703125" style="19"/>
    <col min="4353" max="4353" width="28.85546875" style="19" bestFit="1" customWidth="1"/>
    <col min="4354" max="4354" width="14" style="19" customWidth="1"/>
    <col min="4355" max="4355" width="30" style="19" bestFit="1" customWidth="1"/>
    <col min="4356" max="4356" width="13.7109375" style="19" customWidth="1"/>
    <col min="4357" max="4357" width="18.42578125" style="19" customWidth="1"/>
    <col min="4358" max="4608" width="11.5703125" style="19"/>
    <col min="4609" max="4609" width="28.85546875" style="19" bestFit="1" customWidth="1"/>
    <col min="4610" max="4610" width="14" style="19" customWidth="1"/>
    <col min="4611" max="4611" width="30" style="19" bestFit="1" customWidth="1"/>
    <col min="4612" max="4612" width="13.7109375" style="19" customWidth="1"/>
    <col min="4613" max="4613" width="18.42578125" style="19" customWidth="1"/>
    <col min="4614" max="4864" width="11.5703125" style="19"/>
    <col min="4865" max="4865" width="28.85546875" style="19" bestFit="1" customWidth="1"/>
    <col min="4866" max="4866" width="14" style="19" customWidth="1"/>
    <col min="4867" max="4867" width="30" style="19" bestFit="1" customWidth="1"/>
    <col min="4868" max="4868" width="13.7109375" style="19" customWidth="1"/>
    <col min="4869" max="4869" width="18.42578125" style="19" customWidth="1"/>
    <col min="4870" max="5120" width="11.5703125" style="19"/>
    <col min="5121" max="5121" width="28.85546875" style="19" bestFit="1" customWidth="1"/>
    <col min="5122" max="5122" width="14" style="19" customWidth="1"/>
    <col min="5123" max="5123" width="30" style="19" bestFit="1" customWidth="1"/>
    <col min="5124" max="5124" width="13.7109375" style="19" customWidth="1"/>
    <col min="5125" max="5125" width="18.42578125" style="19" customWidth="1"/>
    <col min="5126" max="5376" width="11.5703125" style="19"/>
    <col min="5377" max="5377" width="28.85546875" style="19" bestFit="1" customWidth="1"/>
    <col min="5378" max="5378" width="14" style="19" customWidth="1"/>
    <col min="5379" max="5379" width="30" style="19" bestFit="1" customWidth="1"/>
    <col min="5380" max="5380" width="13.7109375" style="19" customWidth="1"/>
    <col min="5381" max="5381" width="18.42578125" style="19" customWidth="1"/>
    <col min="5382" max="5632" width="11.5703125" style="19"/>
    <col min="5633" max="5633" width="28.85546875" style="19" bestFit="1" customWidth="1"/>
    <col min="5634" max="5634" width="14" style="19" customWidth="1"/>
    <col min="5635" max="5635" width="30" style="19" bestFit="1" customWidth="1"/>
    <col min="5636" max="5636" width="13.7109375" style="19" customWidth="1"/>
    <col min="5637" max="5637" width="18.42578125" style="19" customWidth="1"/>
    <col min="5638" max="5888" width="11.5703125" style="19"/>
    <col min="5889" max="5889" width="28.85546875" style="19" bestFit="1" customWidth="1"/>
    <col min="5890" max="5890" width="14" style="19" customWidth="1"/>
    <col min="5891" max="5891" width="30" style="19" bestFit="1" customWidth="1"/>
    <col min="5892" max="5892" width="13.7109375" style="19" customWidth="1"/>
    <col min="5893" max="5893" width="18.42578125" style="19" customWidth="1"/>
    <col min="5894" max="6144" width="11.5703125" style="19"/>
    <col min="6145" max="6145" width="28.85546875" style="19" bestFit="1" customWidth="1"/>
    <col min="6146" max="6146" width="14" style="19" customWidth="1"/>
    <col min="6147" max="6147" width="30" style="19" bestFit="1" customWidth="1"/>
    <col min="6148" max="6148" width="13.7109375" style="19" customWidth="1"/>
    <col min="6149" max="6149" width="18.42578125" style="19" customWidth="1"/>
    <col min="6150" max="6400" width="11.5703125" style="19"/>
    <col min="6401" max="6401" width="28.85546875" style="19" bestFit="1" customWidth="1"/>
    <col min="6402" max="6402" width="14" style="19" customWidth="1"/>
    <col min="6403" max="6403" width="30" style="19" bestFit="1" customWidth="1"/>
    <col min="6404" max="6404" width="13.7109375" style="19" customWidth="1"/>
    <col min="6405" max="6405" width="18.42578125" style="19" customWidth="1"/>
    <col min="6406" max="6656" width="11.5703125" style="19"/>
    <col min="6657" max="6657" width="28.85546875" style="19" bestFit="1" customWidth="1"/>
    <col min="6658" max="6658" width="14" style="19" customWidth="1"/>
    <col min="6659" max="6659" width="30" style="19" bestFit="1" customWidth="1"/>
    <col min="6660" max="6660" width="13.7109375" style="19" customWidth="1"/>
    <col min="6661" max="6661" width="18.42578125" style="19" customWidth="1"/>
    <col min="6662" max="6912" width="11.5703125" style="19"/>
    <col min="6913" max="6913" width="28.85546875" style="19" bestFit="1" customWidth="1"/>
    <col min="6914" max="6914" width="14" style="19" customWidth="1"/>
    <col min="6915" max="6915" width="30" style="19" bestFit="1" customWidth="1"/>
    <col min="6916" max="6916" width="13.7109375" style="19" customWidth="1"/>
    <col min="6917" max="6917" width="18.42578125" style="19" customWidth="1"/>
    <col min="6918" max="7168" width="11.5703125" style="19"/>
    <col min="7169" max="7169" width="28.85546875" style="19" bestFit="1" customWidth="1"/>
    <col min="7170" max="7170" width="14" style="19" customWidth="1"/>
    <col min="7171" max="7171" width="30" style="19" bestFit="1" customWidth="1"/>
    <col min="7172" max="7172" width="13.7109375" style="19" customWidth="1"/>
    <col min="7173" max="7173" width="18.42578125" style="19" customWidth="1"/>
    <col min="7174" max="7424" width="11.5703125" style="19"/>
    <col min="7425" max="7425" width="28.85546875" style="19" bestFit="1" customWidth="1"/>
    <col min="7426" max="7426" width="14" style="19" customWidth="1"/>
    <col min="7427" max="7427" width="30" style="19" bestFit="1" customWidth="1"/>
    <col min="7428" max="7428" width="13.7109375" style="19" customWidth="1"/>
    <col min="7429" max="7429" width="18.42578125" style="19" customWidth="1"/>
    <col min="7430" max="7680" width="11.5703125" style="19"/>
    <col min="7681" max="7681" width="28.85546875" style="19" bestFit="1" customWidth="1"/>
    <col min="7682" max="7682" width="14" style="19" customWidth="1"/>
    <col min="7683" max="7683" width="30" style="19" bestFit="1" customWidth="1"/>
    <col min="7684" max="7684" width="13.7109375" style="19" customWidth="1"/>
    <col min="7685" max="7685" width="18.42578125" style="19" customWidth="1"/>
    <col min="7686" max="7936" width="11.5703125" style="19"/>
    <col min="7937" max="7937" width="28.85546875" style="19" bestFit="1" customWidth="1"/>
    <col min="7938" max="7938" width="14" style="19" customWidth="1"/>
    <col min="7939" max="7939" width="30" style="19" bestFit="1" customWidth="1"/>
    <col min="7940" max="7940" width="13.7109375" style="19" customWidth="1"/>
    <col min="7941" max="7941" width="18.42578125" style="19" customWidth="1"/>
    <col min="7942" max="8192" width="11.5703125" style="19"/>
    <col min="8193" max="8193" width="28.85546875" style="19" bestFit="1" customWidth="1"/>
    <col min="8194" max="8194" width="14" style="19" customWidth="1"/>
    <col min="8195" max="8195" width="30" style="19" bestFit="1" customWidth="1"/>
    <col min="8196" max="8196" width="13.7109375" style="19" customWidth="1"/>
    <col min="8197" max="8197" width="18.42578125" style="19" customWidth="1"/>
    <col min="8198" max="8448" width="11.5703125" style="19"/>
    <col min="8449" max="8449" width="28.85546875" style="19" bestFit="1" customWidth="1"/>
    <col min="8450" max="8450" width="14" style="19" customWidth="1"/>
    <col min="8451" max="8451" width="30" style="19" bestFit="1" customWidth="1"/>
    <col min="8452" max="8452" width="13.7109375" style="19" customWidth="1"/>
    <col min="8453" max="8453" width="18.42578125" style="19" customWidth="1"/>
    <col min="8454" max="8704" width="11.5703125" style="19"/>
    <col min="8705" max="8705" width="28.85546875" style="19" bestFit="1" customWidth="1"/>
    <col min="8706" max="8706" width="14" style="19" customWidth="1"/>
    <col min="8707" max="8707" width="30" style="19" bestFit="1" customWidth="1"/>
    <col min="8708" max="8708" width="13.7109375" style="19" customWidth="1"/>
    <col min="8709" max="8709" width="18.42578125" style="19" customWidth="1"/>
    <col min="8710" max="8960" width="11.5703125" style="19"/>
    <col min="8961" max="8961" width="28.85546875" style="19" bestFit="1" customWidth="1"/>
    <col min="8962" max="8962" width="14" style="19" customWidth="1"/>
    <col min="8963" max="8963" width="30" style="19" bestFit="1" customWidth="1"/>
    <col min="8964" max="8964" width="13.7109375" style="19" customWidth="1"/>
    <col min="8965" max="8965" width="18.42578125" style="19" customWidth="1"/>
    <col min="8966" max="9216" width="11.5703125" style="19"/>
    <col min="9217" max="9217" width="28.85546875" style="19" bestFit="1" customWidth="1"/>
    <col min="9218" max="9218" width="14" style="19" customWidth="1"/>
    <col min="9219" max="9219" width="30" style="19" bestFit="1" customWidth="1"/>
    <col min="9220" max="9220" width="13.7109375" style="19" customWidth="1"/>
    <col min="9221" max="9221" width="18.42578125" style="19" customWidth="1"/>
    <col min="9222" max="9472" width="11.5703125" style="19"/>
    <col min="9473" max="9473" width="28.85546875" style="19" bestFit="1" customWidth="1"/>
    <col min="9474" max="9474" width="14" style="19" customWidth="1"/>
    <col min="9475" max="9475" width="30" style="19" bestFit="1" customWidth="1"/>
    <col min="9476" max="9476" width="13.7109375" style="19" customWidth="1"/>
    <col min="9477" max="9477" width="18.42578125" style="19" customWidth="1"/>
    <col min="9478" max="9728" width="11.5703125" style="19"/>
    <col min="9729" max="9729" width="28.85546875" style="19" bestFit="1" customWidth="1"/>
    <col min="9730" max="9730" width="14" style="19" customWidth="1"/>
    <col min="9731" max="9731" width="30" style="19" bestFit="1" customWidth="1"/>
    <col min="9732" max="9732" width="13.7109375" style="19" customWidth="1"/>
    <col min="9733" max="9733" width="18.42578125" style="19" customWidth="1"/>
    <col min="9734" max="9984" width="11.5703125" style="19"/>
    <col min="9985" max="9985" width="28.85546875" style="19" bestFit="1" customWidth="1"/>
    <col min="9986" max="9986" width="14" style="19" customWidth="1"/>
    <col min="9987" max="9987" width="30" style="19" bestFit="1" customWidth="1"/>
    <col min="9988" max="9988" width="13.7109375" style="19" customWidth="1"/>
    <col min="9989" max="9989" width="18.42578125" style="19" customWidth="1"/>
    <col min="9990" max="10240" width="11.5703125" style="19"/>
    <col min="10241" max="10241" width="28.85546875" style="19" bestFit="1" customWidth="1"/>
    <col min="10242" max="10242" width="14" style="19" customWidth="1"/>
    <col min="10243" max="10243" width="30" style="19" bestFit="1" customWidth="1"/>
    <col min="10244" max="10244" width="13.7109375" style="19" customWidth="1"/>
    <col min="10245" max="10245" width="18.42578125" style="19" customWidth="1"/>
    <col min="10246" max="10496" width="11.5703125" style="19"/>
    <col min="10497" max="10497" width="28.85546875" style="19" bestFit="1" customWidth="1"/>
    <col min="10498" max="10498" width="14" style="19" customWidth="1"/>
    <col min="10499" max="10499" width="30" style="19" bestFit="1" customWidth="1"/>
    <col min="10500" max="10500" width="13.7109375" style="19" customWidth="1"/>
    <col min="10501" max="10501" width="18.42578125" style="19" customWidth="1"/>
    <col min="10502" max="10752" width="11.5703125" style="19"/>
    <col min="10753" max="10753" width="28.85546875" style="19" bestFit="1" customWidth="1"/>
    <col min="10754" max="10754" width="14" style="19" customWidth="1"/>
    <col min="10755" max="10755" width="30" style="19" bestFit="1" customWidth="1"/>
    <col min="10756" max="10756" width="13.7109375" style="19" customWidth="1"/>
    <col min="10757" max="10757" width="18.42578125" style="19" customWidth="1"/>
    <col min="10758" max="11008" width="11.5703125" style="19"/>
    <col min="11009" max="11009" width="28.85546875" style="19" bestFit="1" customWidth="1"/>
    <col min="11010" max="11010" width="14" style="19" customWidth="1"/>
    <col min="11011" max="11011" width="30" style="19" bestFit="1" customWidth="1"/>
    <col min="11012" max="11012" width="13.7109375" style="19" customWidth="1"/>
    <col min="11013" max="11013" width="18.42578125" style="19" customWidth="1"/>
    <col min="11014" max="11264" width="11.5703125" style="19"/>
    <col min="11265" max="11265" width="28.85546875" style="19" bestFit="1" customWidth="1"/>
    <col min="11266" max="11266" width="14" style="19" customWidth="1"/>
    <col min="11267" max="11267" width="30" style="19" bestFit="1" customWidth="1"/>
    <col min="11268" max="11268" width="13.7109375" style="19" customWidth="1"/>
    <col min="11269" max="11269" width="18.42578125" style="19" customWidth="1"/>
    <col min="11270" max="11520" width="11.5703125" style="19"/>
    <col min="11521" max="11521" width="28.85546875" style="19" bestFit="1" customWidth="1"/>
    <col min="11522" max="11522" width="14" style="19" customWidth="1"/>
    <col min="11523" max="11523" width="30" style="19" bestFit="1" customWidth="1"/>
    <col min="11524" max="11524" width="13.7109375" style="19" customWidth="1"/>
    <col min="11525" max="11525" width="18.42578125" style="19" customWidth="1"/>
    <col min="11526" max="11776" width="11.5703125" style="19"/>
    <col min="11777" max="11777" width="28.85546875" style="19" bestFit="1" customWidth="1"/>
    <col min="11778" max="11778" width="14" style="19" customWidth="1"/>
    <col min="11779" max="11779" width="30" style="19" bestFit="1" customWidth="1"/>
    <col min="11780" max="11780" width="13.7109375" style="19" customWidth="1"/>
    <col min="11781" max="11781" width="18.42578125" style="19" customWidth="1"/>
    <col min="11782" max="12032" width="11.5703125" style="19"/>
    <col min="12033" max="12033" width="28.85546875" style="19" bestFit="1" customWidth="1"/>
    <col min="12034" max="12034" width="14" style="19" customWidth="1"/>
    <col min="12035" max="12035" width="30" style="19" bestFit="1" customWidth="1"/>
    <col min="12036" max="12036" width="13.7109375" style="19" customWidth="1"/>
    <col min="12037" max="12037" width="18.42578125" style="19" customWidth="1"/>
    <col min="12038" max="12288" width="11.5703125" style="19"/>
    <col min="12289" max="12289" width="28.85546875" style="19" bestFit="1" customWidth="1"/>
    <col min="12290" max="12290" width="14" style="19" customWidth="1"/>
    <col min="12291" max="12291" width="30" style="19" bestFit="1" customWidth="1"/>
    <col min="12292" max="12292" width="13.7109375" style="19" customWidth="1"/>
    <col min="12293" max="12293" width="18.42578125" style="19" customWidth="1"/>
    <col min="12294" max="12544" width="11.5703125" style="19"/>
    <col min="12545" max="12545" width="28.85546875" style="19" bestFit="1" customWidth="1"/>
    <col min="12546" max="12546" width="14" style="19" customWidth="1"/>
    <col min="12547" max="12547" width="30" style="19" bestFit="1" customWidth="1"/>
    <col min="12548" max="12548" width="13.7109375" style="19" customWidth="1"/>
    <col min="12549" max="12549" width="18.42578125" style="19" customWidth="1"/>
    <col min="12550" max="12800" width="11.5703125" style="19"/>
    <col min="12801" max="12801" width="28.85546875" style="19" bestFit="1" customWidth="1"/>
    <col min="12802" max="12802" width="14" style="19" customWidth="1"/>
    <col min="12803" max="12803" width="30" style="19" bestFit="1" customWidth="1"/>
    <col min="12804" max="12804" width="13.7109375" style="19" customWidth="1"/>
    <col min="12805" max="12805" width="18.42578125" style="19" customWidth="1"/>
    <col min="12806" max="13056" width="11.5703125" style="19"/>
    <col min="13057" max="13057" width="28.85546875" style="19" bestFit="1" customWidth="1"/>
    <col min="13058" max="13058" width="14" style="19" customWidth="1"/>
    <col min="13059" max="13059" width="30" style="19" bestFit="1" customWidth="1"/>
    <col min="13060" max="13060" width="13.7109375" style="19" customWidth="1"/>
    <col min="13061" max="13061" width="18.42578125" style="19" customWidth="1"/>
    <col min="13062" max="13312" width="11.5703125" style="19"/>
    <col min="13313" max="13313" width="28.85546875" style="19" bestFit="1" customWidth="1"/>
    <col min="13314" max="13314" width="14" style="19" customWidth="1"/>
    <col min="13315" max="13315" width="30" style="19" bestFit="1" customWidth="1"/>
    <col min="13316" max="13316" width="13.7109375" style="19" customWidth="1"/>
    <col min="13317" max="13317" width="18.42578125" style="19" customWidth="1"/>
    <col min="13318" max="13568" width="11.5703125" style="19"/>
    <col min="13569" max="13569" width="28.85546875" style="19" bestFit="1" customWidth="1"/>
    <col min="13570" max="13570" width="14" style="19" customWidth="1"/>
    <col min="13571" max="13571" width="30" style="19" bestFit="1" customWidth="1"/>
    <col min="13572" max="13572" width="13.7109375" style="19" customWidth="1"/>
    <col min="13573" max="13573" width="18.42578125" style="19" customWidth="1"/>
    <col min="13574" max="13824" width="11.5703125" style="19"/>
    <col min="13825" max="13825" width="28.85546875" style="19" bestFit="1" customWidth="1"/>
    <col min="13826" max="13826" width="14" style="19" customWidth="1"/>
    <col min="13827" max="13827" width="30" style="19" bestFit="1" customWidth="1"/>
    <col min="13828" max="13828" width="13.7109375" style="19" customWidth="1"/>
    <col min="13829" max="13829" width="18.42578125" style="19" customWidth="1"/>
    <col min="13830" max="14080" width="11.5703125" style="19"/>
    <col min="14081" max="14081" width="28.85546875" style="19" bestFit="1" customWidth="1"/>
    <col min="14082" max="14082" width="14" style="19" customWidth="1"/>
    <col min="14083" max="14083" width="30" style="19" bestFit="1" customWidth="1"/>
    <col min="14084" max="14084" width="13.7109375" style="19" customWidth="1"/>
    <col min="14085" max="14085" width="18.42578125" style="19" customWidth="1"/>
    <col min="14086" max="14336" width="11.5703125" style="19"/>
    <col min="14337" max="14337" width="28.85546875" style="19" bestFit="1" customWidth="1"/>
    <col min="14338" max="14338" width="14" style="19" customWidth="1"/>
    <col min="14339" max="14339" width="30" style="19" bestFit="1" customWidth="1"/>
    <col min="14340" max="14340" width="13.7109375" style="19" customWidth="1"/>
    <col min="14341" max="14341" width="18.42578125" style="19" customWidth="1"/>
    <col min="14342" max="14592" width="11.5703125" style="19"/>
    <col min="14593" max="14593" width="28.85546875" style="19" bestFit="1" customWidth="1"/>
    <col min="14594" max="14594" width="14" style="19" customWidth="1"/>
    <col min="14595" max="14595" width="30" style="19" bestFit="1" customWidth="1"/>
    <col min="14596" max="14596" width="13.7109375" style="19" customWidth="1"/>
    <col min="14597" max="14597" width="18.42578125" style="19" customWidth="1"/>
    <col min="14598" max="14848" width="11.5703125" style="19"/>
    <col min="14849" max="14849" width="28.85546875" style="19" bestFit="1" customWidth="1"/>
    <col min="14850" max="14850" width="14" style="19" customWidth="1"/>
    <col min="14851" max="14851" width="30" style="19" bestFit="1" customWidth="1"/>
    <col min="14852" max="14852" width="13.7109375" style="19" customWidth="1"/>
    <col min="14853" max="14853" width="18.42578125" style="19" customWidth="1"/>
    <col min="14854" max="15104" width="11.5703125" style="19"/>
    <col min="15105" max="15105" width="28.85546875" style="19" bestFit="1" customWidth="1"/>
    <col min="15106" max="15106" width="14" style="19" customWidth="1"/>
    <col min="15107" max="15107" width="30" style="19" bestFit="1" customWidth="1"/>
    <col min="15108" max="15108" width="13.7109375" style="19" customWidth="1"/>
    <col min="15109" max="15109" width="18.42578125" style="19" customWidth="1"/>
    <col min="15110" max="15360" width="11.5703125" style="19"/>
    <col min="15361" max="15361" width="28.85546875" style="19" bestFit="1" customWidth="1"/>
    <col min="15362" max="15362" width="14" style="19" customWidth="1"/>
    <col min="15363" max="15363" width="30" style="19" bestFit="1" customWidth="1"/>
    <col min="15364" max="15364" width="13.7109375" style="19" customWidth="1"/>
    <col min="15365" max="15365" width="18.42578125" style="19" customWidth="1"/>
    <col min="15366" max="15616" width="11.5703125" style="19"/>
    <col min="15617" max="15617" width="28.85546875" style="19" bestFit="1" customWidth="1"/>
    <col min="15618" max="15618" width="14" style="19" customWidth="1"/>
    <col min="15619" max="15619" width="30" style="19" bestFit="1" customWidth="1"/>
    <col min="15620" max="15620" width="13.7109375" style="19" customWidth="1"/>
    <col min="15621" max="15621" width="18.42578125" style="19" customWidth="1"/>
    <col min="15622" max="15872" width="11.5703125" style="19"/>
    <col min="15873" max="15873" width="28.85546875" style="19" bestFit="1" customWidth="1"/>
    <col min="15874" max="15874" width="14" style="19" customWidth="1"/>
    <col min="15875" max="15875" width="30" style="19" bestFit="1" customWidth="1"/>
    <col min="15876" max="15876" width="13.7109375" style="19" customWidth="1"/>
    <col min="15877" max="15877" width="18.42578125" style="19" customWidth="1"/>
    <col min="15878" max="16128" width="11.5703125" style="19"/>
    <col min="16129" max="16129" width="28.85546875" style="19" bestFit="1" customWidth="1"/>
    <col min="16130" max="16130" width="14" style="19" customWidth="1"/>
    <col min="16131" max="16131" width="30" style="19" bestFit="1" customWidth="1"/>
    <col min="16132" max="16132" width="13.7109375" style="19" customWidth="1"/>
    <col min="16133" max="16133" width="18.42578125" style="19" customWidth="1"/>
    <col min="16134" max="16384" width="11.5703125" style="19"/>
  </cols>
  <sheetData>
    <row r="1" spans="1:7" ht="20.25" x14ac:dyDescent="0.35">
      <c r="A1" s="213" t="s">
        <v>154</v>
      </c>
      <c r="B1" s="214"/>
      <c r="C1" s="215"/>
    </row>
    <row r="2" spans="1:7" ht="18" thickBot="1" x14ac:dyDescent="0.35">
      <c r="A2" s="160">
        <v>45</v>
      </c>
      <c r="B2" s="159">
        <v>4</v>
      </c>
      <c r="C2" s="158">
        <v>59</v>
      </c>
    </row>
    <row r="3" spans="1:7" ht="18" thickBot="1" x14ac:dyDescent="0.35">
      <c r="A3" s="157">
        <v>12.548970000000001</v>
      </c>
      <c r="B3" s="156">
        <v>84</v>
      </c>
      <c r="C3" s="155">
        <v>125</v>
      </c>
    </row>
    <row r="4" spans="1:7" ht="18" thickBot="1" x14ac:dyDescent="0.35">
      <c r="A4" s="157">
        <v>548</v>
      </c>
      <c r="B4" s="156">
        <v>48</v>
      </c>
      <c r="C4" s="155">
        <v>458</v>
      </c>
    </row>
    <row r="5" spans="1:7" ht="18" thickBot="1" x14ac:dyDescent="0.35">
      <c r="A5" s="157">
        <v>54</v>
      </c>
      <c r="B5" s="156">
        <v>45</v>
      </c>
      <c r="C5" s="155">
        <v>478</v>
      </c>
    </row>
    <row r="6" spans="1:7" ht="18" thickBot="1" x14ac:dyDescent="0.35">
      <c r="A6" s="154">
        <v>98</v>
      </c>
      <c r="B6" s="153">
        <v>102</v>
      </c>
      <c r="C6" s="152">
        <v>145</v>
      </c>
    </row>
    <row r="7" spans="1:7" ht="15" thickBot="1" x14ac:dyDescent="0.3">
      <c r="A7" s="85"/>
      <c r="B7" s="85"/>
      <c r="C7" s="85"/>
      <c r="E7" s="151"/>
    </row>
    <row r="8" spans="1:7" ht="21" thickBot="1" x14ac:dyDescent="0.4">
      <c r="A8" s="210" t="s">
        <v>153</v>
      </c>
      <c r="B8" s="211"/>
      <c r="C8" s="212"/>
    </row>
    <row r="9" spans="1:7" ht="15" thickBot="1" x14ac:dyDescent="0.3">
      <c r="A9" s="150"/>
      <c r="B9" s="85"/>
    </row>
    <row r="10" spans="1:7" s="144" customFormat="1" ht="24" customHeight="1" thickBot="1" x14ac:dyDescent="0.25">
      <c r="A10" s="146" t="s">
        <v>152</v>
      </c>
      <c r="B10" s="149">
        <f>SUM(A2:A6)</f>
        <v>757.54897000000005</v>
      </c>
      <c r="C10" s="248" t="s">
        <v>211</v>
      </c>
      <c r="D10" s="148"/>
      <c r="E10" s="148"/>
      <c r="F10" s="148"/>
      <c r="G10" s="148"/>
    </row>
    <row r="11" spans="1:7" s="144" customFormat="1" ht="24" customHeight="1" thickBot="1" x14ac:dyDescent="0.25">
      <c r="A11" s="146" t="s">
        <v>151</v>
      </c>
      <c r="B11" s="147"/>
    </row>
    <row r="12" spans="1:7" s="144" customFormat="1" ht="24" customHeight="1" thickBot="1" x14ac:dyDescent="0.25">
      <c r="A12" s="146" t="s">
        <v>150</v>
      </c>
      <c r="B12" s="147"/>
    </row>
    <row r="13" spans="1:7" s="144" customFormat="1" ht="24" customHeight="1" thickBot="1" x14ac:dyDescent="0.25">
      <c r="A13" s="146" t="s">
        <v>149</v>
      </c>
      <c r="B13" s="147">
        <f>SUM(A2:B6)</f>
        <v>1040.5489700000001</v>
      </c>
    </row>
    <row r="14" spans="1:7" s="144" customFormat="1" ht="24" customHeight="1" thickBot="1" x14ac:dyDescent="0.25">
      <c r="A14" s="146" t="s">
        <v>148</v>
      </c>
      <c r="B14" s="147"/>
    </row>
    <row r="15" spans="1:7" s="144" customFormat="1" ht="24" customHeight="1" thickBot="1" x14ac:dyDescent="0.25">
      <c r="A15" s="146" t="s">
        <v>147</v>
      </c>
      <c r="B15" s="147">
        <f>SUM(A2:A6,C2:C6)</f>
        <v>2022.5489700000001</v>
      </c>
      <c r="D15" s="148"/>
      <c r="E15" s="148"/>
      <c r="F15" s="148"/>
      <c r="G15" s="148"/>
    </row>
    <row r="16" spans="1:7" s="144" customFormat="1" ht="24" customHeight="1" thickBot="1" x14ac:dyDescent="0.25">
      <c r="A16" s="146" t="s">
        <v>146</v>
      </c>
      <c r="B16" s="147"/>
    </row>
    <row r="17" spans="1:2" s="144" customFormat="1" ht="24" customHeight="1" thickBot="1" x14ac:dyDescent="0.25">
      <c r="A17" s="146" t="s">
        <v>145</v>
      </c>
      <c r="B17" s="145"/>
    </row>
  </sheetData>
  <mergeCells count="2">
    <mergeCell ref="A8:C8"/>
    <mergeCell ref="A1:C1"/>
  </mergeCells>
  <printOptions gridLinesSet="0"/>
  <pageMargins left="0.78740157499999996" right="0.78740157499999996" top="0.984251969" bottom="0.984251969" header="0.49212598499999999" footer="0.49212598499999999"/>
  <pageSetup paperSize="9" orientation="portrait" r:id="rId1"/>
  <headerFooter alignWithMargins="0">
    <oddHeader>&amp;A</oddHeader>
    <oddFooter>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8900-C7F8-4B2D-AFD9-B734854CF51B}">
  <dimension ref="A1:E17"/>
  <sheetViews>
    <sheetView showGridLines="0" zoomScaleNormal="100" workbookViewId="0">
      <selection activeCell="B16" sqref="B16"/>
    </sheetView>
  </sheetViews>
  <sheetFormatPr defaultColWidth="11.5703125" defaultRowHeight="14.25" x14ac:dyDescent="0.25"/>
  <cols>
    <col min="1" max="1" width="20.85546875" style="19" customWidth="1"/>
    <col min="2" max="2" width="18.7109375" style="19" customWidth="1"/>
    <col min="3" max="3" width="30" style="19" bestFit="1" customWidth="1"/>
    <col min="4" max="4" width="13.7109375" style="19" customWidth="1"/>
    <col min="5" max="5" width="18.42578125" style="19" customWidth="1"/>
    <col min="6" max="256" width="11.5703125" style="19"/>
    <col min="257" max="257" width="28.85546875" style="19" bestFit="1" customWidth="1"/>
    <col min="258" max="258" width="14" style="19" customWidth="1"/>
    <col min="259" max="259" width="30" style="19" bestFit="1" customWidth="1"/>
    <col min="260" max="260" width="13.7109375" style="19" customWidth="1"/>
    <col min="261" max="261" width="18.42578125" style="19" customWidth="1"/>
    <col min="262" max="512" width="11.5703125" style="19"/>
    <col min="513" max="513" width="28.85546875" style="19" bestFit="1" customWidth="1"/>
    <col min="514" max="514" width="14" style="19" customWidth="1"/>
    <col min="515" max="515" width="30" style="19" bestFit="1" customWidth="1"/>
    <col min="516" max="516" width="13.7109375" style="19" customWidth="1"/>
    <col min="517" max="517" width="18.42578125" style="19" customWidth="1"/>
    <col min="518" max="768" width="11.5703125" style="19"/>
    <col min="769" max="769" width="28.85546875" style="19" bestFit="1" customWidth="1"/>
    <col min="770" max="770" width="14" style="19" customWidth="1"/>
    <col min="771" max="771" width="30" style="19" bestFit="1" customWidth="1"/>
    <col min="772" max="772" width="13.7109375" style="19" customWidth="1"/>
    <col min="773" max="773" width="18.42578125" style="19" customWidth="1"/>
    <col min="774" max="1024" width="11.5703125" style="19"/>
    <col min="1025" max="1025" width="28.85546875" style="19" bestFit="1" customWidth="1"/>
    <col min="1026" max="1026" width="14" style="19" customWidth="1"/>
    <col min="1027" max="1027" width="30" style="19" bestFit="1" customWidth="1"/>
    <col min="1028" max="1028" width="13.7109375" style="19" customWidth="1"/>
    <col min="1029" max="1029" width="18.42578125" style="19" customWidth="1"/>
    <col min="1030" max="1280" width="11.5703125" style="19"/>
    <col min="1281" max="1281" width="28.85546875" style="19" bestFit="1" customWidth="1"/>
    <col min="1282" max="1282" width="14" style="19" customWidth="1"/>
    <col min="1283" max="1283" width="30" style="19" bestFit="1" customWidth="1"/>
    <col min="1284" max="1284" width="13.7109375" style="19" customWidth="1"/>
    <col min="1285" max="1285" width="18.42578125" style="19" customWidth="1"/>
    <col min="1286" max="1536" width="11.5703125" style="19"/>
    <col min="1537" max="1537" width="28.85546875" style="19" bestFit="1" customWidth="1"/>
    <col min="1538" max="1538" width="14" style="19" customWidth="1"/>
    <col min="1539" max="1539" width="30" style="19" bestFit="1" customWidth="1"/>
    <col min="1540" max="1540" width="13.7109375" style="19" customWidth="1"/>
    <col min="1541" max="1541" width="18.42578125" style="19" customWidth="1"/>
    <col min="1542" max="1792" width="11.5703125" style="19"/>
    <col min="1793" max="1793" width="28.85546875" style="19" bestFit="1" customWidth="1"/>
    <col min="1794" max="1794" width="14" style="19" customWidth="1"/>
    <col min="1795" max="1795" width="30" style="19" bestFit="1" customWidth="1"/>
    <col min="1796" max="1796" width="13.7109375" style="19" customWidth="1"/>
    <col min="1797" max="1797" width="18.42578125" style="19" customWidth="1"/>
    <col min="1798" max="2048" width="11.5703125" style="19"/>
    <col min="2049" max="2049" width="28.85546875" style="19" bestFit="1" customWidth="1"/>
    <col min="2050" max="2050" width="14" style="19" customWidth="1"/>
    <col min="2051" max="2051" width="30" style="19" bestFit="1" customWidth="1"/>
    <col min="2052" max="2052" width="13.7109375" style="19" customWidth="1"/>
    <col min="2053" max="2053" width="18.42578125" style="19" customWidth="1"/>
    <col min="2054" max="2304" width="11.5703125" style="19"/>
    <col min="2305" max="2305" width="28.85546875" style="19" bestFit="1" customWidth="1"/>
    <col min="2306" max="2306" width="14" style="19" customWidth="1"/>
    <col min="2307" max="2307" width="30" style="19" bestFit="1" customWidth="1"/>
    <col min="2308" max="2308" width="13.7109375" style="19" customWidth="1"/>
    <col min="2309" max="2309" width="18.42578125" style="19" customWidth="1"/>
    <col min="2310" max="2560" width="11.5703125" style="19"/>
    <col min="2561" max="2561" width="28.85546875" style="19" bestFit="1" customWidth="1"/>
    <col min="2562" max="2562" width="14" style="19" customWidth="1"/>
    <col min="2563" max="2563" width="30" style="19" bestFit="1" customWidth="1"/>
    <col min="2564" max="2564" width="13.7109375" style="19" customWidth="1"/>
    <col min="2565" max="2565" width="18.42578125" style="19" customWidth="1"/>
    <col min="2566" max="2816" width="11.5703125" style="19"/>
    <col min="2817" max="2817" width="28.85546875" style="19" bestFit="1" customWidth="1"/>
    <col min="2818" max="2818" width="14" style="19" customWidth="1"/>
    <col min="2819" max="2819" width="30" style="19" bestFit="1" customWidth="1"/>
    <col min="2820" max="2820" width="13.7109375" style="19" customWidth="1"/>
    <col min="2821" max="2821" width="18.42578125" style="19" customWidth="1"/>
    <col min="2822" max="3072" width="11.5703125" style="19"/>
    <col min="3073" max="3073" width="28.85546875" style="19" bestFit="1" customWidth="1"/>
    <col min="3074" max="3074" width="14" style="19" customWidth="1"/>
    <col min="3075" max="3075" width="30" style="19" bestFit="1" customWidth="1"/>
    <col min="3076" max="3076" width="13.7109375" style="19" customWidth="1"/>
    <col min="3077" max="3077" width="18.42578125" style="19" customWidth="1"/>
    <col min="3078" max="3328" width="11.5703125" style="19"/>
    <col min="3329" max="3329" width="28.85546875" style="19" bestFit="1" customWidth="1"/>
    <col min="3330" max="3330" width="14" style="19" customWidth="1"/>
    <col min="3331" max="3331" width="30" style="19" bestFit="1" customWidth="1"/>
    <col min="3332" max="3332" width="13.7109375" style="19" customWidth="1"/>
    <col min="3333" max="3333" width="18.42578125" style="19" customWidth="1"/>
    <col min="3334" max="3584" width="11.5703125" style="19"/>
    <col min="3585" max="3585" width="28.85546875" style="19" bestFit="1" customWidth="1"/>
    <col min="3586" max="3586" width="14" style="19" customWidth="1"/>
    <col min="3587" max="3587" width="30" style="19" bestFit="1" customWidth="1"/>
    <col min="3588" max="3588" width="13.7109375" style="19" customWidth="1"/>
    <col min="3589" max="3589" width="18.42578125" style="19" customWidth="1"/>
    <col min="3590" max="3840" width="11.5703125" style="19"/>
    <col min="3841" max="3841" width="28.85546875" style="19" bestFit="1" customWidth="1"/>
    <col min="3842" max="3842" width="14" style="19" customWidth="1"/>
    <col min="3843" max="3843" width="30" style="19" bestFit="1" customWidth="1"/>
    <col min="3844" max="3844" width="13.7109375" style="19" customWidth="1"/>
    <col min="3845" max="3845" width="18.42578125" style="19" customWidth="1"/>
    <col min="3846" max="4096" width="11.5703125" style="19"/>
    <col min="4097" max="4097" width="28.85546875" style="19" bestFit="1" customWidth="1"/>
    <col min="4098" max="4098" width="14" style="19" customWidth="1"/>
    <col min="4099" max="4099" width="30" style="19" bestFit="1" customWidth="1"/>
    <col min="4100" max="4100" width="13.7109375" style="19" customWidth="1"/>
    <col min="4101" max="4101" width="18.42578125" style="19" customWidth="1"/>
    <col min="4102" max="4352" width="11.5703125" style="19"/>
    <col min="4353" max="4353" width="28.85546875" style="19" bestFit="1" customWidth="1"/>
    <col min="4354" max="4354" width="14" style="19" customWidth="1"/>
    <col min="4355" max="4355" width="30" style="19" bestFit="1" customWidth="1"/>
    <col min="4356" max="4356" width="13.7109375" style="19" customWidth="1"/>
    <col min="4357" max="4357" width="18.42578125" style="19" customWidth="1"/>
    <col min="4358" max="4608" width="11.5703125" style="19"/>
    <col min="4609" max="4609" width="28.85546875" style="19" bestFit="1" customWidth="1"/>
    <col min="4610" max="4610" width="14" style="19" customWidth="1"/>
    <col min="4611" max="4611" width="30" style="19" bestFit="1" customWidth="1"/>
    <col min="4612" max="4612" width="13.7109375" style="19" customWidth="1"/>
    <col min="4613" max="4613" width="18.42578125" style="19" customWidth="1"/>
    <col min="4614" max="4864" width="11.5703125" style="19"/>
    <col min="4865" max="4865" width="28.85546875" style="19" bestFit="1" customWidth="1"/>
    <col min="4866" max="4866" width="14" style="19" customWidth="1"/>
    <col min="4867" max="4867" width="30" style="19" bestFit="1" customWidth="1"/>
    <col min="4868" max="4868" width="13.7109375" style="19" customWidth="1"/>
    <col min="4869" max="4869" width="18.42578125" style="19" customWidth="1"/>
    <col min="4870" max="5120" width="11.5703125" style="19"/>
    <col min="5121" max="5121" width="28.85546875" style="19" bestFit="1" customWidth="1"/>
    <col min="5122" max="5122" width="14" style="19" customWidth="1"/>
    <col min="5123" max="5123" width="30" style="19" bestFit="1" customWidth="1"/>
    <col min="5124" max="5124" width="13.7109375" style="19" customWidth="1"/>
    <col min="5125" max="5125" width="18.42578125" style="19" customWidth="1"/>
    <col min="5126" max="5376" width="11.5703125" style="19"/>
    <col min="5377" max="5377" width="28.85546875" style="19" bestFit="1" customWidth="1"/>
    <col min="5378" max="5378" width="14" style="19" customWidth="1"/>
    <col min="5379" max="5379" width="30" style="19" bestFit="1" customWidth="1"/>
    <col min="5380" max="5380" width="13.7109375" style="19" customWidth="1"/>
    <col min="5381" max="5381" width="18.42578125" style="19" customWidth="1"/>
    <col min="5382" max="5632" width="11.5703125" style="19"/>
    <col min="5633" max="5633" width="28.85546875" style="19" bestFit="1" customWidth="1"/>
    <col min="5634" max="5634" width="14" style="19" customWidth="1"/>
    <col min="5635" max="5635" width="30" style="19" bestFit="1" customWidth="1"/>
    <col min="5636" max="5636" width="13.7109375" style="19" customWidth="1"/>
    <col min="5637" max="5637" width="18.42578125" style="19" customWidth="1"/>
    <col min="5638" max="5888" width="11.5703125" style="19"/>
    <col min="5889" max="5889" width="28.85546875" style="19" bestFit="1" customWidth="1"/>
    <col min="5890" max="5890" width="14" style="19" customWidth="1"/>
    <col min="5891" max="5891" width="30" style="19" bestFit="1" customWidth="1"/>
    <col min="5892" max="5892" width="13.7109375" style="19" customWidth="1"/>
    <col min="5893" max="5893" width="18.42578125" style="19" customWidth="1"/>
    <col min="5894" max="6144" width="11.5703125" style="19"/>
    <col min="6145" max="6145" width="28.85546875" style="19" bestFit="1" customWidth="1"/>
    <col min="6146" max="6146" width="14" style="19" customWidth="1"/>
    <col min="6147" max="6147" width="30" style="19" bestFit="1" customWidth="1"/>
    <col min="6148" max="6148" width="13.7109375" style="19" customWidth="1"/>
    <col min="6149" max="6149" width="18.42578125" style="19" customWidth="1"/>
    <col min="6150" max="6400" width="11.5703125" style="19"/>
    <col min="6401" max="6401" width="28.85546875" style="19" bestFit="1" customWidth="1"/>
    <col min="6402" max="6402" width="14" style="19" customWidth="1"/>
    <col min="6403" max="6403" width="30" style="19" bestFit="1" customWidth="1"/>
    <col min="6404" max="6404" width="13.7109375" style="19" customWidth="1"/>
    <col min="6405" max="6405" width="18.42578125" style="19" customWidth="1"/>
    <col min="6406" max="6656" width="11.5703125" style="19"/>
    <col min="6657" max="6657" width="28.85546875" style="19" bestFit="1" customWidth="1"/>
    <col min="6658" max="6658" width="14" style="19" customWidth="1"/>
    <col min="6659" max="6659" width="30" style="19" bestFit="1" customWidth="1"/>
    <col min="6660" max="6660" width="13.7109375" style="19" customWidth="1"/>
    <col min="6661" max="6661" width="18.42578125" style="19" customWidth="1"/>
    <col min="6662" max="6912" width="11.5703125" style="19"/>
    <col min="6913" max="6913" width="28.85546875" style="19" bestFit="1" customWidth="1"/>
    <col min="6914" max="6914" width="14" style="19" customWidth="1"/>
    <col min="6915" max="6915" width="30" style="19" bestFit="1" customWidth="1"/>
    <col min="6916" max="6916" width="13.7109375" style="19" customWidth="1"/>
    <col min="6917" max="6917" width="18.42578125" style="19" customWidth="1"/>
    <col min="6918" max="7168" width="11.5703125" style="19"/>
    <col min="7169" max="7169" width="28.85546875" style="19" bestFit="1" customWidth="1"/>
    <col min="7170" max="7170" width="14" style="19" customWidth="1"/>
    <col min="7171" max="7171" width="30" style="19" bestFit="1" customWidth="1"/>
    <col min="7172" max="7172" width="13.7109375" style="19" customWidth="1"/>
    <col min="7173" max="7173" width="18.42578125" style="19" customWidth="1"/>
    <col min="7174" max="7424" width="11.5703125" style="19"/>
    <col min="7425" max="7425" width="28.85546875" style="19" bestFit="1" customWidth="1"/>
    <col min="7426" max="7426" width="14" style="19" customWidth="1"/>
    <col min="7427" max="7427" width="30" style="19" bestFit="1" customWidth="1"/>
    <col min="7428" max="7428" width="13.7109375" style="19" customWidth="1"/>
    <col min="7429" max="7429" width="18.42578125" style="19" customWidth="1"/>
    <col min="7430" max="7680" width="11.5703125" style="19"/>
    <col min="7681" max="7681" width="28.85546875" style="19" bestFit="1" customWidth="1"/>
    <col min="7682" max="7682" width="14" style="19" customWidth="1"/>
    <col min="7683" max="7683" width="30" style="19" bestFit="1" customWidth="1"/>
    <col min="7684" max="7684" width="13.7109375" style="19" customWidth="1"/>
    <col min="7685" max="7685" width="18.42578125" style="19" customWidth="1"/>
    <col min="7686" max="7936" width="11.5703125" style="19"/>
    <col min="7937" max="7937" width="28.85546875" style="19" bestFit="1" customWidth="1"/>
    <col min="7938" max="7938" width="14" style="19" customWidth="1"/>
    <col min="7939" max="7939" width="30" style="19" bestFit="1" customWidth="1"/>
    <col min="7940" max="7940" width="13.7109375" style="19" customWidth="1"/>
    <col min="7941" max="7941" width="18.42578125" style="19" customWidth="1"/>
    <col min="7942" max="8192" width="11.5703125" style="19"/>
    <col min="8193" max="8193" width="28.85546875" style="19" bestFit="1" customWidth="1"/>
    <col min="8194" max="8194" width="14" style="19" customWidth="1"/>
    <col min="8195" max="8195" width="30" style="19" bestFit="1" customWidth="1"/>
    <col min="8196" max="8196" width="13.7109375" style="19" customWidth="1"/>
    <col min="8197" max="8197" width="18.42578125" style="19" customWidth="1"/>
    <col min="8198" max="8448" width="11.5703125" style="19"/>
    <col min="8449" max="8449" width="28.85546875" style="19" bestFit="1" customWidth="1"/>
    <col min="8450" max="8450" width="14" style="19" customWidth="1"/>
    <col min="8451" max="8451" width="30" style="19" bestFit="1" customWidth="1"/>
    <col min="8452" max="8452" width="13.7109375" style="19" customWidth="1"/>
    <col min="8453" max="8453" width="18.42578125" style="19" customWidth="1"/>
    <col min="8454" max="8704" width="11.5703125" style="19"/>
    <col min="8705" max="8705" width="28.85546875" style="19" bestFit="1" customWidth="1"/>
    <col min="8706" max="8706" width="14" style="19" customWidth="1"/>
    <col min="8707" max="8707" width="30" style="19" bestFit="1" customWidth="1"/>
    <col min="8708" max="8708" width="13.7109375" style="19" customWidth="1"/>
    <col min="8709" max="8709" width="18.42578125" style="19" customWidth="1"/>
    <col min="8710" max="8960" width="11.5703125" style="19"/>
    <col min="8961" max="8961" width="28.85546875" style="19" bestFit="1" customWidth="1"/>
    <col min="8962" max="8962" width="14" style="19" customWidth="1"/>
    <col min="8963" max="8963" width="30" style="19" bestFit="1" customWidth="1"/>
    <col min="8964" max="8964" width="13.7109375" style="19" customWidth="1"/>
    <col min="8965" max="8965" width="18.42578125" style="19" customWidth="1"/>
    <col min="8966" max="9216" width="11.5703125" style="19"/>
    <col min="9217" max="9217" width="28.85546875" style="19" bestFit="1" customWidth="1"/>
    <col min="9218" max="9218" width="14" style="19" customWidth="1"/>
    <col min="9219" max="9219" width="30" style="19" bestFit="1" customWidth="1"/>
    <col min="9220" max="9220" width="13.7109375" style="19" customWidth="1"/>
    <col min="9221" max="9221" width="18.42578125" style="19" customWidth="1"/>
    <col min="9222" max="9472" width="11.5703125" style="19"/>
    <col min="9473" max="9473" width="28.85546875" style="19" bestFit="1" customWidth="1"/>
    <col min="9474" max="9474" width="14" style="19" customWidth="1"/>
    <col min="9475" max="9475" width="30" style="19" bestFit="1" customWidth="1"/>
    <col min="9476" max="9476" width="13.7109375" style="19" customWidth="1"/>
    <col min="9477" max="9477" width="18.42578125" style="19" customWidth="1"/>
    <col min="9478" max="9728" width="11.5703125" style="19"/>
    <col min="9729" max="9729" width="28.85546875" style="19" bestFit="1" customWidth="1"/>
    <col min="9730" max="9730" width="14" style="19" customWidth="1"/>
    <col min="9731" max="9731" width="30" style="19" bestFit="1" customWidth="1"/>
    <col min="9732" max="9732" width="13.7109375" style="19" customWidth="1"/>
    <col min="9733" max="9733" width="18.42578125" style="19" customWidth="1"/>
    <col min="9734" max="9984" width="11.5703125" style="19"/>
    <col min="9985" max="9985" width="28.85546875" style="19" bestFit="1" customWidth="1"/>
    <col min="9986" max="9986" width="14" style="19" customWidth="1"/>
    <col min="9987" max="9987" width="30" style="19" bestFit="1" customWidth="1"/>
    <col min="9988" max="9988" width="13.7109375" style="19" customWidth="1"/>
    <col min="9989" max="9989" width="18.42578125" style="19" customWidth="1"/>
    <col min="9990" max="10240" width="11.5703125" style="19"/>
    <col min="10241" max="10241" width="28.85546875" style="19" bestFit="1" customWidth="1"/>
    <col min="10242" max="10242" width="14" style="19" customWidth="1"/>
    <col min="10243" max="10243" width="30" style="19" bestFit="1" customWidth="1"/>
    <col min="10244" max="10244" width="13.7109375" style="19" customWidth="1"/>
    <col min="10245" max="10245" width="18.42578125" style="19" customWidth="1"/>
    <col min="10246" max="10496" width="11.5703125" style="19"/>
    <col min="10497" max="10497" width="28.85546875" style="19" bestFit="1" customWidth="1"/>
    <col min="10498" max="10498" width="14" style="19" customWidth="1"/>
    <col min="10499" max="10499" width="30" style="19" bestFit="1" customWidth="1"/>
    <col min="10500" max="10500" width="13.7109375" style="19" customWidth="1"/>
    <col min="10501" max="10501" width="18.42578125" style="19" customWidth="1"/>
    <col min="10502" max="10752" width="11.5703125" style="19"/>
    <col min="10753" max="10753" width="28.85546875" style="19" bestFit="1" customWidth="1"/>
    <col min="10754" max="10754" width="14" style="19" customWidth="1"/>
    <col min="10755" max="10755" width="30" style="19" bestFit="1" customWidth="1"/>
    <col min="10756" max="10756" width="13.7109375" style="19" customWidth="1"/>
    <col min="10757" max="10757" width="18.42578125" style="19" customWidth="1"/>
    <col min="10758" max="11008" width="11.5703125" style="19"/>
    <col min="11009" max="11009" width="28.85546875" style="19" bestFit="1" customWidth="1"/>
    <col min="11010" max="11010" width="14" style="19" customWidth="1"/>
    <col min="11011" max="11011" width="30" style="19" bestFit="1" customWidth="1"/>
    <col min="11012" max="11012" width="13.7109375" style="19" customWidth="1"/>
    <col min="11013" max="11013" width="18.42578125" style="19" customWidth="1"/>
    <col min="11014" max="11264" width="11.5703125" style="19"/>
    <col min="11265" max="11265" width="28.85546875" style="19" bestFit="1" customWidth="1"/>
    <col min="11266" max="11266" width="14" style="19" customWidth="1"/>
    <col min="11267" max="11267" width="30" style="19" bestFit="1" customWidth="1"/>
    <col min="11268" max="11268" width="13.7109375" style="19" customWidth="1"/>
    <col min="11269" max="11269" width="18.42578125" style="19" customWidth="1"/>
    <col min="11270" max="11520" width="11.5703125" style="19"/>
    <col min="11521" max="11521" width="28.85546875" style="19" bestFit="1" customWidth="1"/>
    <col min="11522" max="11522" width="14" style="19" customWidth="1"/>
    <col min="11523" max="11523" width="30" style="19" bestFit="1" customWidth="1"/>
    <col min="11524" max="11524" width="13.7109375" style="19" customWidth="1"/>
    <col min="11525" max="11525" width="18.42578125" style="19" customWidth="1"/>
    <col min="11526" max="11776" width="11.5703125" style="19"/>
    <col min="11777" max="11777" width="28.85546875" style="19" bestFit="1" customWidth="1"/>
    <col min="11778" max="11778" width="14" style="19" customWidth="1"/>
    <col min="11779" max="11779" width="30" style="19" bestFit="1" customWidth="1"/>
    <col min="11780" max="11780" width="13.7109375" style="19" customWidth="1"/>
    <col min="11781" max="11781" width="18.42578125" style="19" customWidth="1"/>
    <col min="11782" max="12032" width="11.5703125" style="19"/>
    <col min="12033" max="12033" width="28.85546875" style="19" bestFit="1" customWidth="1"/>
    <col min="12034" max="12034" width="14" style="19" customWidth="1"/>
    <col min="12035" max="12035" width="30" style="19" bestFit="1" customWidth="1"/>
    <col min="12036" max="12036" width="13.7109375" style="19" customWidth="1"/>
    <col min="12037" max="12037" width="18.42578125" style="19" customWidth="1"/>
    <col min="12038" max="12288" width="11.5703125" style="19"/>
    <col min="12289" max="12289" width="28.85546875" style="19" bestFit="1" customWidth="1"/>
    <col min="12290" max="12290" width="14" style="19" customWidth="1"/>
    <col min="12291" max="12291" width="30" style="19" bestFit="1" customWidth="1"/>
    <col min="12292" max="12292" width="13.7109375" style="19" customWidth="1"/>
    <col min="12293" max="12293" width="18.42578125" style="19" customWidth="1"/>
    <col min="12294" max="12544" width="11.5703125" style="19"/>
    <col min="12545" max="12545" width="28.85546875" style="19" bestFit="1" customWidth="1"/>
    <col min="12546" max="12546" width="14" style="19" customWidth="1"/>
    <col min="12547" max="12547" width="30" style="19" bestFit="1" customWidth="1"/>
    <col min="12548" max="12548" width="13.7109375" style="19" customWidth="1"/>
    <col min="12549" max="12549" width="18.42578125" style="19" customWidth="1"/>
    <col min="12550" max="12800" width="11.5703125" style="19"/>
    <col min="12801" max="12801" width="28.85546875" style="19" bestFit="1" customWidth="1"/>
    <col min="12802" max="12802" width="14" style="19" customWidth="1"/>
    <col min="12803" max="12803" width="30" style="19" bestFit="1" customWidth="1"/>
    <col min="12804" max="12804" width="13.7109375" style="19" customWidth="1"/>
    <col min="12805" max="12805" width="18.42578125" style="19" customWidth="1"/>
    <col min="12806" max="13056" width="11.5703125" style="19"/>
    <col min="13057" max="13057" width="28.85546875" style="19" bestFit="1" customWidth="1"/>
    <col min="13058" max="13058" width="14" style="19" customWidth="1"/>
    <col min="13059" max="13059" width="30" style="19" bestFit="1" customWidth="1"/>
    <col min="13060" max="13060" width="13.7109375" style="19" customWidth="1"/>
    <col min="13061" max="13061" width="18.42578125" style="19" customWidth="1"/>
    <col min="13062" max="13312" width="11.5703125" style="19"/>
    <col min="13313" max="13313" width="28.85546875" style="19" bestFit="1" customWidth="1"/>
    <col min="13314" max="13314" width="14" style="19" customWidth="1"/>
    <col min="13315" max="13315" width="30" style="19" bestFit="1" customWidth="1"/>
    <col min="13316" max="13316" width="13.7109375" style="19" customWidth="1"/>
    <col min="13317" max="13317" width="18.42578125" style="19" customWidth="1"/>
    <col min="13318" max="13568" width="11.5703125" style="19"/>
    <col min="13569" max="13569" width="28.85546875" style="19" bestFit="1" customWidth="1"/>
    <col min="13570" max="13570" width="14" style="19" customWidth="1"/>
    <col min="13571" max="13571" width="30" style="19" bestFit="1" customWidth="1"/>
    <col min="13572" max="13572" width="13.7109375" style="19" customWidth="1"/>
    <col min="13573" max="13573" width="18.42578125" style="19" customWidth="1"/>
    <col min="13574" max="13824" width="11.5703125" style="19"/>
    <col min="13825" max="13825" width="28.85546875" style="19" bestFit="1" customWidth="1"/>
    <col min="13826" max="13826" width="14" style="19" customWidth="1"/>
    <col min="13827" max="13827" width="30" style="19" bestFit="1" customWidth="1"/>
    <col min="13828" max="13828" width="13.7109375" style="19" customWidth="1"/>
    <col min="13829" max="13829" width="18.42578125" style="19" customWidth="1"/>
    <col min="13830" max="14080" width="11.5703125" style="19"/>
    <col min="14081" max="14081" width="28.85546875" style="19" bestFit="1" customWidth="1"/>
    <col min="14082" max="14082" width="14" style="19" customWidth="1"/>
    <col min="14083" max="14083" width="30" style="19" bestFit="1" customWidth="1"/>
    <col min="14084" max="14084" width="13.7109375" style="19" customWidth="1"/>
    <col min="14085" max="14085" width="18.42578125" style="19" customWidth="1"/>
    <col min="14086" max="14336" width="11.5703125" style="19"/>
    <col min="14337" max="14337" width="28.85546875" style="19" bestFit="1" customWidth="1"/>
    <col min="14338" max="14338" width="14" style="19" customWidth="1"/>
    <col min="14339" max="14339" width="30" style="19" bestFit="1" customWidth="1"/>
    <col min="14340" max="14340" width="13.7109375" style="19" customWidth="1"/>
    <col min="14341" max="14341" width="18.42578125" style="19" customWidth="1"/>
    <col min="14342" max="14592" width="11.5703125" style="19"/>
    <col min="14593" max="14593" width="28.85546875" style="19" bestFit="1" customWidth="1"/>
    <col min="14594" max="14594" width="14" style="19" customWidth="1"/>
    <col min="14595" max="14595" width="30" style="19" bestFit="1" customWidth="1"/>
    <col min="14596" max="14596" width="13.7109375" style="19" customWidth="1"/>
    <col min="14597" max="14597" width="18.42578125" style="19" customWidth="1"/>
    <col min="14598" max="14848" width="11.5703125" style="19"/>
    <col min="14849" max="14849" width="28.85546875" style="19" bestFit="1" customWidth="1"/>
    <col min="14850" max="14850" width="14" style="19" customWidth="1"/>
    <col min="14851" max="14851" width="30" style="19" bestFit="1" customWidth="1"/>
    <col min="14852" max="14852" width="13.7109375" style="19" customWidth="1"/>
    <col min="14853" max="14853" width="18.42578125" style="19" customWidth="1"/>
    <col min="14854" max="15104" width="11.5703125" style="19"/>
    <col min="15105" max="15105" width="28.85546875" style="19" bestFit="1" customWidth="1"/>
    <col min="15106" max="15106" width="14" style="19" customWidth="1"/>
    <col min="15107" max="15107" width="30" style="19" bestFit="1" customWidth="1"/>
    <col min="15108" max="15108" width="13.7109375" style="19" customWidth="1"/>
    <col min="15109" max="15109" width="18.42578125" style="19" customWidth="1"/>
    <col min="15110" max="15360" width="11.5703125" style="19"/>
    <col min="15361" max="15361" width="28.85546875" style="19" bestFit="1" customWidth="1"/>
    <col min="15362" max="15362" width="14" style="19" customWidth="1"/>
    <col min="15363" max="15363" width="30" style="19" bestFit="1" customWidth="1"/>
    <col min="15364" max="15364" width="13.7109375" style="19" customWidth="1"/>
    <col min="15365" max="15365" width="18.42578125" style="19" customWidth="1"/>
    <col min="15366" max="15616" width="11.5703125" style="19"/>
    <col min="15617" max="15617" width="28.85546875" style="19" bestFit="1" customWidth="1"/>
    <col min="15618" max="15618" width="14" style="19" customWidth="1"/>
    <col min="15619" max="15619" width="30" style="19" bestFit="1" customWidth="1"/>
    <col min="15620" max="15620" width="13.7109375" style="19" customWidth="1"/>
    <col min="15621" max="15621" width="18.42578125" style="19" customWidth="1"/>
    <col min="15622" max="15872" width="11.5703125" style="19"/>
    <col min="15873" max="15873" width="28.85546875" style="19" bestFit="1" customWidth="1"/>
    <col min="15874" max="15874" width="14" style="19" customWidth="1"/>
    <col min="15875" max="15875" width="30" style="19" bestFit="1" customWidth="1"/>
    <col min="15876" max="15876" width="13.7109375" style="19" customWidth="1"/>
    <col min="15877" max="15877" width="18.42578125" style="19" customWidth="1"/>
    <col min="15878" max="16128" width="11.5703125" style="19"/>
    <col min="16129" max="16129" width="28.85546875" style="19" bestFit="1" customWidth="1"/>
    <col min="16130" max="16130" width="14" style="19" customWidth="1"/>
    <col min="16131" max="16131" width="30" style="19" bestFit="1" customWidth="1"/>
    <col min="16132" max="16132" width="13.7109375" style="19" customWidth="1"/>
    <col min="16133" max="16133" width="18.42578125" style="19" customWidth="1"/>
    <col min="16134" max="16384" width="11.5703125" style="19"/>
  </cols>
  <sheetData>
    <row r="1" spans="1:5" ht="20.25" x14ac:dyDescent="0.35">
      <c r="A1" s="216" t="s">
        <v>154</v>
      </c>
      <c r="B1" s="217"/>
      <c r="C1" s="218"/>
    </row>
    <row r="2" spans="1:5" ht="17.25" x14ac:dyDescent="0.3">
      <c r="A2" s="166">
        <v>45</v>
      </c>
      <c r="B2" s="165">
        <v>4</v>
      </c>
      <c r="C2" s="164">
        <v>59</v>
      </c>
    </row>
    <row r="3" spans="1:5" ht="17.25" x14ac:dyDescent="0.3">
      <c r="A3" s="166">
        <v>12.548970000000001</v>
      </c>
      <c r="B3" s="165">
        <v>84</v>
      </c>
      <c r="C3" s="164">
        <v>125</v>
      </c>
    </row>
    <row r="4" spans="1:5" ht="17.25" x14ac:dyDescent="0.3">
      <c r="A4" s="166">
        <v>548</v>
      </c>
      <c r="B4" s="165">
        <v>48</v>
      </c>
      <c r="C4" s="164">
        <v>458</v>
      </c>
    </row>
    <row r="5" spans="1:5" ht="17.25" x14ac:dyDescent="0.3">
      <c r="A5" s="166">
        <v>54</v>
      </c>
      <c r="B5" s="165">
        <v>45</v>
      </c>
      <c r="C5" s="164">
        <v>478</v>
      </c>
    </row>
    <row r="6" spans="1:5" ht="18" thickBot="1" x14ac:dyDescent="0.35">
      <c r="A6" s="163">
        <v>98</v>
      </c>
      <c r="B6" s="162">
        <v>102</v>
      </c>
      <c r="C6" s="161">
        <v>145</v>
      </c>
    </row>
    <row r="7" spans="1:5" ht="15" thickBot="1" x14ac:dyDescent="0.3">
      <c r="A7" s="85"/>
      <c r="B7" s="85"/>
      <c r="C7" s="85"/>
      <c r="E7" s="151"/>
    </row>
    <row r="8" spans="1:5" ht="21" thickBot="1" x14ac:dyDescent="0.4">
      <c r="A8" s="210" t="s">
        <v>163</v>
      </c>
      <c r="B8" s="211"/>
      <c r="C8" s="212"/>
    </row>
    <row r="9" spans="1:5" ht="15" thickBot="1" x14ac:dyDescent="0.3">
      <c r="A9" s="150"/>
      <c r="B9" s="85"/>
    </row>
    <row r="10" spans="1:5" s="144" customFormat="1" ht="24" customHeight="1" thickBot="1" x14ac:dyDescent="0.25">
      <c r="A10" s="146" t="s">
        <v>162</v>
      </c>
      <c r="B10" s="149">
        <f>AVERAGE(A2:A6)</f>
        <v>151.509794</v>
      </c>
    </row>
    <row r="11" spans="1:5" s="144" customFormat="1" ht="24" customHeight="1" thickBot="1" x14ac:dyDescent="0.25">
      <c r="A11" s="146" t="s">
        <v>161</v>
      </c>
      <c r="B11" s="147"/>
    </row>
    <row r="12" spans="1:5" s="144" customFormat="1" ht="24" customHeight="1" thickBot="1" x14ac:dyDescent="0.25">
      <c r="A12" s="146" t="s">
        <v>160</v>
      </c>
      <c r="B12" s="147"/>
    </row>
    <row r="13" spans="1:5" s="144" customFormat="1" ht="24" customHeight="1" thickBot="1" x14ac:dyDescent="0.25">
      <c r="A13" s="146" t="s">
        <v>159</v>
      </c>
      <c r="B13" s="147"/>
    </row>
    <row r="14" spans="1:5" s="144" customFormat="1" ht="24" customHeight="1" thickBot="1" x14ac:dyDescent="0.25">
      <c r="A14" s="146" t="s">
        <v>158</v>
      </c>
      <c r="B14" s="147"/>
    </row>
    <row r="15" spans="1:5" s="144" customFormat="1" ht="24" customHeight="1" thickBot="1" x14ac:dyDescent="0.25">
      <c r="A15" s="146" t="s">
        <v>157</v>
      </c>
      <c r="B15" s="147">
        <f>AVERAGE(A2:A6,C2,C6)</f>
        <v>137.36413857142858</v>
      </c>
    </row>
    <row r="16" spans="1:5" s="144" customFormat="1" ht="24" customHeight="1" thickBot="1" x14ac:dyDescent="0.25">
      <c r="A16" s="146" t="s">
        <v>156</v>
      </c>
      <c r="B16" s="147"/>
    </row>
    <row r="17" spans="1:2" s="144" customFormat="1" ht="24" customHeight="1" thickBot="1" x14ac:dyDescent="0.25">
      <c r="A17" s="146" t="s">
        <v>155</v>
      </c>
      <c r="B17" s="145"/>
    </row>
  </sheetData>
  <mergeCells count="2">
    <mergeCell ref="A1:C1"/>
    <mergeCell ref="A8:C8"/>
  </mergeCells>
  <printOptions gridLinesSet="0"/>
  <pageMargins left="0.78740157499999996" right="0.78740157499999996" top="0.984251969" bottom="0.984251969" header="0.49212598499999999" footer="0.49212598499999999"/>
  <pageSetup paperSize="9" orientation="portrait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showGridLines="0" workbookViewId="0">
      <selection activeCell="N14" sqref="N14"/>
    </sheetView>
  </sheetViews>
  <sheetFormatPr defaultRowHeight="14.25" x14ac:dyDescent="0.25"/>
  <cols>
    <col min="1" max="1" width="16.7109375" style="19" customWidth="1"/>
    <col min="2" max="5" width="12.7109375" style="19" customWidth="1"/>
    <col min="6" max="6" width="22.7109375" style="19" customWidth="1"/>
    <col min="7" max="255" width="8.85546875" style="19"/>
    <col min="256" max="256" width="21.42578125" style="19" bestFit="1" customWidth="1"/>
    <col min="257" max="257" width="16.42578125" style="19" customWidth="1"/>
    <col min="258" max="260" width="8.85546875" style="19"/>
    <col min="261" max="261" width="29.42578125" style="19" customWidth="1"/>
    <col min="262" max="262" width="14" style="19" customWidth="1"/>
    <col min="263" max="511" width="8.85546875" style="19"/>
    <col min="512" max="512" width="21.42578125" style="19" bestFit="1" customWidth="1"/>
    <col min="513" max="513" width="16.42578125" style="19" customWidth="1"/>
    <col min="514" max="516" width="8.85546875" style="19"/>
    <col min="517" max="517" width="29.42578125" style="19" customWidth="1"/>
    <col min="518" max="518" width="14" style="19" customWidth="1"/>
    <col min="519" max="767" width="8.85546875" style="19"/>
    <col min="768" max="768" width="21.42578125" style="19" bestFit="1" customWidth="1"/>
    <col min="769" max="769" width="16.42578125" style="19" customWidth="1"/>
    <col min="770" max="772" width="8.85546875" style="19"/>
    <col min="773" max="773" width="29.42578125" style="19" customWidth="1"/>
    <col min="774" max="774" width="14" style="19" customWidth="1"/>
    <col min="775" max="1023" width="8.85546875" style="19"/>
    <col min="1024" max="1024" width="21.42578125" style="19" bestFit="1" customWidth="1"/>
    <col min="1025" max="1025" width="16.42578125" style="19" customWidth="1"/>
    <col min="1026" max="1028" width="8.85546875" style="19"/>
    <col min="1029" max="1029" width="29.42578125" style="19" customWidth="1"/>
    <col min="1030" max="1030" width="14" style="19" customWidth="1"/>
    <col min="1031" max="1279" width="8.85546875" style="19"/>
    <col min="1280" max="1280" width="21.42578125" style="19" bestFit="1" customWidth="1"/>
    <col min="1281" max="1281" width="16.42578125" style="19" customWidth="1"/>
    <col min="1282" max="1284" width="8.85546875" style="19"/>
    <col min="1285" max="1285" width="29.42578125" style="19" customWidth="1"/>
    <col min="1286" max="1286" width="14" style="19" customWidth="1"/>
    <col min="1287" max="1535" width="8.85546875" style="19"/>
    <col min="1536" max="1536" width="21.42578125" style="19" bestFit="1" customWidth="1"/>
    <col min="1537" max="1537" width="16.42578125" style="19" customWidth="1"/>
    <col min="1538" max="1540" width="8.85546875" style="19"/>
    <col min="1541" max="1541" width="29.42578125" style="19" customWidth="1"/>
    <col min="1542" max="1542" width="14" style="19" customWidth="1"/>
    <col min="1543" max="1791" width="8.85546875" style="19"/>
    <col min="1792" max="1792" width="21.42578125" style="19" bestFit="1" customWidth="1"/>
    <col min="1793" max="1793" width="16.42578125" style="19" customWidth="1"/>
    <col min="1794" max="1796" width="8.85546875" style="19"/>
    <col min="1797" max="1797" width="29.42578125" style="19" customWidth="1"/>
    <col min="1798" max="1798" width="14" style="19" customWidth="1"/>
    <col min="1799" max="2047" width="8.85546875" style="19"/>
    <col min="2048" max="2048" width="21.42578125" style="19" bestFit="1" customWidth="1"/>
    <col min="2049" max="2049" width="16.42578125" style="19" customWidth="1"/>
    <col min="2050" max="2052" width="8.85546875" style="19"/>
    <col min="2053" max="2053" width="29.42578125" style="19" customWidth="1"/>
    <col min="2054" max="2054" width="14" style="19" customWidth="1"/>
    <col min="2055" max="2303" width="8.85546875" style="19"/>
    <col min="2304" max="2304" width="21.42578125" style="19" bestFit="1" customWidth="1"/>
    <col min="2305" max="2305" width="16.42578125" style="19" customWidth="1"/>
    <col min="2306" max="2308" width="8.85546875" style="19"/>
    <col min="2309" max="2309" width="29.42578125" style="19" customWidth="1"/>
    <col min="2310" max="2310" width="14" style="19" customWidth="1"/>
    <col min="2311" max="2559" width="8.85546875" style="19"/>
    <col min="2560" max="2560" width="21.42578125" style="19" bestFit="1" customWidth="1"/>
    <col min="2561" max="2561" width="16.42578125" style="19" customWidth="1"/>
    <col min="2562" max="2564" width="8.85546875" style="19"/>
    <col min="2565" max="2565" width="29.42578125" style="19" customWidth="1"/>
    <col min="2566" max="2566" width="14" style="19" customWidth="1"/>
    <col min="2567" max="2815" width="8.85546875" style="19"/>
    <col min="2816" max="2816" width="21.42578125" style="19" bestFit="1" customWidth="1"/>
    <col min="2817" max="2817" width="16.42578125" style="19" customWidth="1"/>
    <col min="2818" max="2820" width="8.85546875" style="19"/>
    <col min="2821" max="2821" width="29.42578125" style="19" customWidth="1"/>
    <col min="2822" max="2822" width="14" style="19" customWidth="1"/>
    <col min="2823" max="3071" width="8.85546875" style="19"/>
    <col min="3072" max="3072" width="21.42578125" style="19" bestFit="1" customWidth="1"/>
    <col min="3073" max="3073" width="16.42578125" style="19" customWidth="1"/>
    <col min="3074" max="3076" width="8.85546875" style="19"/>
    <col min="3077" max="3077" width="29.42578125" style="19" customWidth="1"/>
    <col min="3078" max="3078" width="14" style="19" customWidth="1"/>
    <col min="3079" max="3327" width="8.85546875" style="19"/>
    <col min="3328" max="3328" width="21.42578125" style="19" bestFit="1" customWidth="1"/>
    <col min="3329" max="3329" width="16.42578125" style="19" customWidth="1"/>
    <col min="3330" max="3332" width="8.85546875" style="19"/>
    <col min="3333" max="3333" width="29.42578125" style="19" customWidth="1"/>
    <col min="3334" max="3334" width="14" style="19" customWidth="1"/>
    <col min="3335" max="3583" width="8.85546875" style="19"/>
    <col min="3584" max="3584" width="21.42578125" style="19" bestFit="1" customWidth="1"/>
    <col min="3585" max="3585" width="16.42578125" style="19" customWidth="1"/>
    <col min="3586" max="3588" width="8.85546875" style="19"/>
    <col min="3589" max="3589" width="29.42578125" style="19" customWidth="1"/>
    <col min="3590" max="3590" width="14" style="19" customWidth="1"/>
    <col min="3591" max="3839" width="8.85546875" style="19"/>
    <col min="3840" max="3840" width="21.42578125" style="19" bestFit="1" customWidth="1"/>
    <col min="3841" max="3841" width="16.42578125" style="19" customWidth="1"/>
    <col min="3842" max="3844" width="8.85546875" style="19"/>
    <col min="3845" max="3845" width="29.42578125" style="19" customWidth="1"/>
    <col min="3846" max="3846" width="14" style="19" customWidth="1"/>
    <col min="3847" max="4095" width="8.85546875" style="19"/>
    <col min="4096" max="4096" width="21.42578125" style="19" bestFit="1" customWidth="1"/>
    <col min="4097" max="4097" width="16.42578125" style="19" customWidth="1"/>
    <col min="4098" max="4100" width="8.85546875" style="19"/>
    <col min="4101" max="4101" width="29.42578125" style="19" customWidth="1"/>
    <col min="4102" max="4102" width="14" style="19" customWidth="1"/>
    <col min="4103" max="4351" width="8.85546875" style="19"/>
    <col min="4352" max="4352" width="21.42578125" style="19" bestFit="1" customWidth="1"/>
    <col min="4353" max="4353" width="16.42578125" style="19" customWidth="1"/>
    <col min="4354" max="4356" width="8.85546875" style="19"/>
    <col min="4357" max="4357" width="29.42578125" style="19" customWidth="1"/>
    <col min="4358" max="4358" width="14" style="19" customWidth="1"/>
    <col min="4359" max="4607" width="8.85546875" style="19"/>
    <col min="4608" max="4608" width="21.42578125" style="19" bestFit="1" customWidth="1"/>
    <col min="4609" max="4609" width="16.42578125" style="19" customWidth="1"/>
    <col min="4610" max="4612" width="8.85546875" style="19"/>
    <col min="4613" max="4613" width="29.42578125" style="19" customWidth="1"/>
    <col min="4614" max="4614" width="14" style="19" customWidth="1"/>
    <col min="4615" max="4863" width="8.85546875" style="19"/>
    <col min="4864" max="4864" width="21.42578125" style="19" bestFit="1" customWidth="1"/>
    <col min="4865" max="4865" width="16.42578125" style="19" customWidth="1"/>
    <col min="4866" max="4868" width="8.85546875" style="19"/>
    <col min="4869" max="4869" width="29.42578125" style="19" customWidth="1"/>
    <col min="4870" max="4870" width="14" style="19" customWidth="1"/>
    <col min="4871" max="5119" width="8.85546875" style="19"/>
    <col min="5120" max="5120" width="21.42578125" style="19" bestFit="1" customWidth="1"/>
    <col min="5121" max="5121" width="16.42578125" style="19" customWidth="1"/>
    <col min="5122" max="5124" width="8.85546875" style="19"/>
    <col min="5125" max="5125" width="29.42578125" style="19" customWidth="1"/>
    <col min="5126" max="5126" width="14" style="19" customWidth="1"/>
    <col min="5127" max="5375" width="8.85546875" style="19"/>
    <col min="5376" max="5376" width="21.42578125" style="19" bestFit="1" customWidth="1"/>
    <col min="5377" max="5377" width="16.42578125" style="19" customWidth="1"/>
    <col min="5378" max="5380" width="8.85546875" style="19"/>
    <col min="5381" max="5381" width="29.42578125" style="19" customWidth="1"/>
    <col min="5382" max="5382" width="14" style="19" customWidth="1"/>
    <col min="5383" max="5631" width="8.85546875" style="19"/>
    <col min="5632" max="5632" width="21.42578125" style="19" bestFit="1" customWidth="1"/>
    <col min="5633" max="5633" width="16.42578125" style="19" customWidth="1"/>
    <col min="5634" max="5636" width="8.85546875" style="19"/>
    <col min="5637" max="5637" width="29.42578125" style="19" customWidth="1"/>
    <col min="5638" max="5638" width="14" style="19" customWidth="1"/>
    <col min="5639" max="5887" width="8.85546875" style="19"/>
    <col min="5888" max="5888" width="21.42578125" style="19" bestFit="1" customWidth="1"/>
    <col min="5889" max="5889" width="16.42578125" style="19" customWidth="1"/>
    <col min="5890" max="5892" width="8.85546875" style="19"/>
    <col min="5893" max="5893" width="29.42578125" style="19" customWidth="1"/>
    <col min="5894" max="5894" width="14" style="19" customWidth="1"/>
    <col min="5895" max="6143" width="8.85546875" style="19"/>
    <col min="6144" max="6144" width="21.42578125" style="19" bestFit="1" customWidth="1"/>
    <col min="6145" max="6145" width="16.42578125" style="19" customWidth="1"/>
    <col min="6146" max="6148" width="8.85546875" style="19"/>
    <col min="6149" max="6149" width="29.42578125" style="19" customWidth="1"/>
    <col min="6150" max="6150" width="14" style="19" customWidth="1"/>
    <col min="6151" max="6399" width="8.85546875" style="19"/>
    <col min="6400" max="6400" width="21.42578125" style="19" bestFit="1" customWidth="1"/>
    <col min="6401" max="6401" width="16.42578125" style="19" customWidth="1"/>
    <col min="6402" max="6404" width="8.85546875" style="19"/>
    <col min="6405" max="6405" width="29.42578125" style="19" customWidth="1"/>
    <col min="6406" max="6406" width="14" style="19" customWidth="1"/>
    <col min="6407" max="6655" width="8.85546875" style="19"/>
    <col min="6656" max="6656" width="21.42578125" style="19" bestFit="1" customWidth="1"/>
    <col min="6657" max="6657" width="16.42578125" style="19" customWidth="1"/>
    <col min="6658" max="6660" width="8.85546875" style="19"/>
    <col min="6661" max="6661" width="29.42578125" style="19" customWidth="1"/>
    <col min="6662" max="6662" width="14" style="19" customWidth="1"/>
    <col min="6663" max="6911" width="8.85546875" style="19"/>
    <col min="6912" max="6912" width="21.42578125" style="19" bestFit="1" customWidth="1"/>
    <col min="6913" max="6913" width="16.42578125" style="19" customWidth="1"/>
    <col min="6914" max="6916" width="8.85546875" style="19"/>
    <col min="6917" max="6917" width="29.42578125" style="19" customWidth="1"/>
    <col min="6918" max="6918" width="14" style="19" customWidth="1"/>
    <col min="6919" max="7167" width="8.85546875" style="19"/>
    <col min="7168" max="7168" width="21.42578125" style="19" bestFit="1" customWidth="1"/>
    <col min="7169" max="7169" width="16.42578125" style="19" customWidth="1"/>
    <col min="7170" max="7172" width="8.85546875" style="19"/>
    <col min="7173" max="7173" width="29.42578125" style="19" customWidth="1"/>
    <col min="7174" max="7174" width="14" style="19" customWidth="1"/>
    <col min="7175" max="7423" width="8.85546875" style="19"/>
    <col min="7424" max="7424" width="21.42578125" style="19" bestFit="1" customWidth="1"/>
    <col min="7425" max="7425" width="16.42578125" style="19" customWidth="1"/>
    <col min="7426" max="7428" width="8.85546875" style="19"/>
    <col min="7429" max="7429" width="29.42578125" style="19" customWidth="1"/>
    <col min="7430" max="7430" width="14" style="19" customWidth="1"/>
    <col min="7431" max="7679" width="8.85546875" style="19"/>
    <col min="7680" max="7680" width="21.42578125" style="19" bestFit="1" customWidth="1"/>
    <col min="7681" max="7681" width="16.42578125" style="19" customWidth="1"/>
    <col min="7682" max="7684" width="8.85546875" style="19"/>
    <col min="7685" max="7685" width="29.42578125" style="19" customWidth="1"/>
    <col min="7686" max="7686" width="14" style="19" customWidth="1"/>
    <col min="7687" max="7935" width="8.85546875" style="19"/>
    <col min="7936" max="7936" width="21.42578125" style="19" bestFit="1" customWidth="1"/>
    <col min="7937" max="7937" width="16.42578125" style="19" customWidth="1"/>
    <col min="7938" max="7940" width="8.85546875" style="19"/>
    <col min="7941" max="7941" width="29.42578125" style="19" customWidth="1"/>
    <col min="7942" max="7942" width="14" style="19" customWidth="1"/>
    <col min="7943" max="8191" width="8.85546875" style="19"/>
    <col min="8192" max="8192" width="21.42578125" style="19" bestFit="1" customWidth="1"/>
    <col min="8193" max="8193" width="16.42578125" style="19" customWidth="1"/>
    <col min="8194" max="8196" width="8.85546875" style="19"/>
    <col min="8197" max="8197" width="29.42578125" style="19" customWidth="1"/>
    <col min="8198" max="8198" width="14" style="19" customWidth="1"/>
    <col min="8199" max="8447" width="8.85546875" style="19"/>
    <col min="8448" max="8448" width="21.42578125" style="19" bestFit="1" customWidth="1"/>
    <col min="8449" max="8449" width="16.42578125" style="19" customWidth="1"/>
    <col min="8450" max="8452" width="8.85546875" style="19"/>
    <col min="8453" max="8453" width="29.42578125" style="19" customWidth="1"/>
    <col min="8454" max="8454" width="14" style="19" customWidth="1"/>
    <col min="8455" max="8703" width="8.85546875" style="19"/>
    <col min="8704" max="8704" width="21.42578125" style="19" bestFit="1" customWidth="1"/>
    <col min="8705" max="8705" width="16.42578125" style="19" customWidth="1"/>
    <col min="8706" max="8708" width="8.85546875" style="19"/>
    <col min="8709" max="8709" width="29.42578125" style="19" customWidth="1"/>
    <col min="8710" max="8710" width="14" style="19" customWidth="1"/>
    <col min="8711" max="8959" width="8.85546875" style="19"/>
    <col min="8960" max="8960" width="21.42578125" style="19" bestFit="1" customWidth="1"/>
    <col min="8961" max="8961" width="16.42578125" style="19" customWidth="1"/>
    <col min="8962" max="8964" width="8.85546875" style="19"/>
    <col min="8965" max="8965" width="29.42578125" style="19" customWidth="1"/>
    <col min="8966" max="8966" width="14" style="19" customWidth="1"/>
    <col min="8967" max="9215" width="8.85546875" style="19"/>
    <col min="9216" max="9216" width="21.42578125" style="19" bestFit="1" customWidth="1"/>
    <col min="9217" max="9217" width="16.42578125" style="19" customWidth="1"/>
    <col min="9218" max="9220" width="8.85546875" style="19"/>
    <col min="9221" max="9221" width="29.42578125" style="19" customWidth="1"/>
    <col min="9222" max="9222" width="14" style="19" customWidth="1"/>
    <col min="9223" max="9471" width="8.85546875" style="19"/>
    <col min="9472" max="9472" width="21.42578125" style="19" bestFit="1" customWidth="1"/>
    <col min="9473" max="9473" width="16.42578125" style="19" customWidth="1"/>
    <col min="9474" max="9476" width="8.85546875" style="19"/>
    <col min="9477" max="9477" width="29.42578125" style="19" customWidth="1"/>
    <col min="9478" max="9478" width="14" style="19" customWidth="1"/>
    <col min="9479" max="9727" width="8.85546875" style="19"/>
    <col min="9728" max="9728" width="21.42578125" style="19" bestFit="1" customWidth="1"/>
    <col min="9729" max="9729" width="16.42578125" style="19" customWidth="1"/>
    <col min="9730" max="9732" width="8.85546875" style="19"/>
    <col min="9733" max="9733" width="29.42578125" style="19" customWidth="1"/>
    <col min="9734" max="9734" width="14" style="19" customWidth="1"/>
    <col min="9735" max="9983" width="8.85546875" style="19"/>
    <col min="9984" max="9984" width="21.42578125" style="19" bestFit="1" customWidth="1"/>
    <col min="9985" max="9985" width="16.42578125" style="19" customWidth="1"/>
    <col min="9986" max="9988" width="8.85546875" style="19"/>
    <col min="9989" max="9989" width="29.42578125" style="19" customWidth="1"/>
    <col min="9990" max="9990" width="14" style="19" customWidth="1"/>
    <col min="9991" max="10239" width="8.85546875" style="19"/>
    <col min="10240" max="10240" width="21.42578125" style="19" bestFit="1" customWidth="1"/>
    <col min="10241" max="10241" width="16.42578125" style="19" customWidth="1"/>
    <col min="10242" max="10244" width="8.85546875" style="19"/>
    <col min="10245" max="10245" width="29.42578125" style="19" customWidth="1"/>
    <col min="10246" max="10246" width="14" style="19" customWidth="1"/>
    <col min="10247" max="10495" width="8.85546875" style="19"/>
    <col min="10496" max="10496" width="21.42578125" style="19" bestFit="1" customWidth="1"/>
    <col min="10497" max="10497" width="16.42578125" style="19" customWidth="1"/>
    <col min="10498" max="10500" width="8.85546875" style="19"/>
    <col min="10501" max="10501" width="29.42578125" style="19" customWidth="1"/>
    <col min="10502" max="10502" width="14" style="19" customWidth="1"/>
    <col min="10503" max="10751" width="8.85546875" style="19"/>
    <col min="10752" max="10752" width="21.42578125" style="19" bestFit="1" customWidth="1"/>
    <col min="10753" max="10753" width="16.42578125" style="19" customWidth="1"/>
    <col min="10754" max="10756" width="8.85546875" style="19"/>
    <col min="10757" max="10757" width="29.42578125" style="19" customWidth="1"/>
    <col min="10758" max="10758" width="14" style="19" customWidth="1"/>
    <col min="10759" max="11007" width="8.85546875" style="19"/>
    <col min="11008" max="11008" width="21.42578125" style="19" bestFit="1" customWidth="1"/>
    <col min="11009" max="11009" width="16.42578125" style="19" customWidth="1"/>
    <col min="11010" max="11012" width="8.85546875" style="19"/>
    <col min="11013" max="11013" width="29.42578125" style="19" customWidth="1"/>
    <col min="11014" max="11014" width="14" style="19" customWidth="1"/>
    <col min="11015" max="11263" width="8.85546875" style="19"/>
    <col min="11264" max="11264" width="21.42578125" style="19" bestFit="1" customWidth="1"/>
    <col min="11265" max="11265" width="16.42578125" style="19" customWidth="1"/>
    <col min="11266" max="11268" width="8.85546875" style="19"/>
    <col min="11269" max="11269" width="29.42578125" style="19" customWidth="1"/>
    <col min="11270" max="11270" width="14" style="19" customWidth="1"/>
    <col min="11271" max="11519" width="8.85546875" style="19"/>
    <col min="11520" max="11520" width="21.42578125" style="19" bestFit="1" customWidth="1"/>
    <col min="11521" max="11521" width="16.42578125" style="19" customWidth="1"/>
    <col min="11522" max="11524" width="8.85546875" style="19"/>
    <col min="11525" max="11525" width="29.42578125" style="19" customWidth="1"/>
    <col min="11526" max="11526" width="14" style="19" customWidth="1"/>
    <col min="11527" max="11775" width="8.85546875" style="19"/>
    <col min="11776" max="11776" width="21.42578125" style="19" bestFit="1" customWidth="1"/>
    <col min="11777" max="11777" width="16.42578125" style="19" customWidth="1"/>
    <col min="11778" max="11780" width="8.85546875" style="19"/>
    <col min="11781" max="11781" width="29.42578125" style="19" customWidth="1"/>
    <col min="11782" max="11782" width="14" style="19" customWidth="1"/>
    <col min="11783" max="12031" width="8.85546875" style="19"/>
    <col min="12032" max="12032" width="21.42578125" style="19" bestFit="1" customWidth="1"/>
    <col min="12033" max="12033" width="16.42578125" style="19" customWidth="1"/>
    <col min="12034" max="12036" width="8.85546875" style="19"/>
    <col min="12037" max="12037" width="29.42578125" style="19" customWidth="1"/>
    <col min="12038" max="12038" width="14" style="19" customWidth="1"/>
    <col min="12039" max="12287" width="8.85546875" style="19"/>
    <col min="12288" max="12288" width="21.42578125" style="19" bestFit="1" customWidth="1"/>
    <col min="12289" max="12289" width="16.42578125" style="19" customWidth="1"/>
    <col min="12290" max="12292" width="8.85546875" style="19"/>
    <col min="12293" max="12293" width="29.42578125" style="19" customWidth="1"/>
    <col min="12294" max="12294" width="14" style="19" customWidth="1"/>
    <col min="12295" max="12543" width="8.85546875" style="19"/>
    <col min="12544" max="12544" width="21.42578125" style="19" bestFit="1" customWidth="1"/>
    <col min="12545" max="12545" width="16.42578125" style="19" customWidth="1"/>
    <col min="12546" max="12548" width="8.85546875" style="19"/>
    <col min="12549" max="12549" width="29.42578125" style="19" customWidth="1"/>
    <col min="12550" max="12550" width="14" style="19" customWidth="1"/>
    <col min="12551" max="12799" width="8.85546875" style="19"/>
    <col min="12800" max="12800" width="21.42578125" style="19" bestFit="1" customWidth="1"/>
    <col min="12801" max="12801" width="16.42578125" style="19" customWidth="1"/>
    <col min="12802" max="12804" width="8.85546875" style="19"/>
    <col min="12805" max="12805" width="29.42578125" style="19" customWidth="1"/>
    <col min="12806" max="12806" width="14" style="19" customWidth="1"/>
    <col min="12807" max="13055" width="8.85546875" style="19"/>
    <col min="13056" max="13056" width="21.42578125" style="19" bestFit="1" customWidth="1"/>
    <col min="13057" max="13057" width="16.42578125" style="19" customWidth="1"/>
    <col min="13058" max="13060" width="8.85546875" style="19"/>
    <col min="13061" max="13061" width="29.42578125" style="19" customWidth="1"/>
    <col min="13062" max="13062" width="14" style="19" customWidth="1"/>
    <col min="13063" max="13311" width="8.85546875" style="19"/>
    <col min="13312" max="13312" width="21.42578125" style="19" bestFit="1" customWidth="1"/>
    <col min="13313" max="13313" width="16.42578125" style="19" customWidth="1"/>
    <col min="13314" max="13316" width="8.85546875" style="19"/>
    <col min="13317" max="13317" width="29.42578125" style="19" customWidth="1"/>
    <col min="13318" max="13318" width="14" style="19" customWidth="1"/>
    <col min="13319" max="13567" width="8.85546875" style="19"/>
    <col min="13568" max="13568" width="21.42578125" style="19" bestFit="1" customWidth="1"/>
    <col min="13569" max="13569" width="16.42578125" style="19" customWidth="1"/>
    <col min="13570" max="13572" width="8.85546875" style="19"/>
    <col min="13573" max="13573" width="29.42578125" style="19" customWidth="1"/>
    <col min="13574" max="13574" width="14" style="19" customWidth="1"/>
    <col min="13575" max="13823" width="8.85546875" style="19"/>
    <col min="13824" max="13824" width="21.42578125" style="19" bestFit="1" customWidth="1"/>
    <col min="13825" max="13825" width="16.42578125" style="19" customWidth="1"/>
    <col min="13826" max="13828" width="8.85546875" style="19"/>
    <col min="13829" max="13829" width="29.42578125" style="19" customWidth="1"/>
    <col min="13830" max="13830" width="14" style="19" customWidth="1"/>
    <col min="13831" max="14079" width="8.85546875" style="19"/>
    <col min="14080" max="14080" width="21.42578125" style="19" bestFit="1" customWidth="1"/>
    <col min="14081" max="14081" width="16.42578125" style="19" customWidth="1"/>
    <col min="14082" max="14084" width="8.85546875" style="19"/>
    <col min="14085" max="14085" width="29.42578125" style="19" customWidth="1"/>
    <col min="14086" max="14086" width="14" style="19" customWidth="1"/>
    <col min="14087" max="14335" width="8.85546875" style="19"/>
    <col min="14336" max="14336" width="21.42578125" style="19" bestFit="1" customWidth="1"/>
    <col min="14337" max="14337" width="16.42578125" style="19" customWidth="1"/>
    <col min="14338" max="14340" width="8.85546875" style="19"/>
    <col min="14341" max="14341" width="29.42578125" style="19" customWidth="1"/>
    <col min="14342" max="14342" width="14" style="19" customWidth="1"/>
    <col min="14343" max="14591" width="8.85546875" style="19"/>
    <col min="14592" max="14592" width="21.42578125" style="19" bestFit="1" customWidth="1"/>
    <col min="14593" max="14593" width="16.42578125" style="19" customWidth="1"/>
    <col min="14594" max="14596" width="8.85546875" style="19"/>
    <col min="14597" max="14597" width="29.42578125" style="19" customWidth="1"/>
    <col min="14598" max="14598" width="14" style="19" customWidth="1"/>
    <col min="14599" max="14847" width="8.85546875" style="19"/>
    <col min="14848" max="14848" width="21.42578125" style="19" bestFit="1" customWidth="1"/>
    <col min="14849" max="14849" width="16.42578125" style="19" customWidth="1"/>
    <col min="14850" max="14852" width="8.85546875" style="19"/>
    <col min="14853" max="14853" width="29.42578125" style="19" customWidth="1"/>
    <col min="14854" max="14854" width="14" style="19" customWidth="1"/>
    <col min="14855" max="15103" width="8.85546875" style="19"/>
    <col min="15104" max="15104" width="21.42578125" style="19" bestFit="1" customWidth="1"/>
    <col min="15105" max="15105" width="16.42578125" style="19" customWidth="1"/>
    <col min="15106" max="15108" width="8.85546875" style="19"/>
    <col min="15109" max="15109" width="29.42578125" style="19" customWidth="1"/>
    <col min="15110" max="15110" width="14" style="19" customWidth="1"/>
    <col min="15111" max="15359" width="8.85546875" style="19"/>
    <col min="15360" max="15360" width="21.42578125" style="19" bestFit="1" customWidth="1"/>
    <col min="15361" max="15361" width="16.42578125" style="19" customWidth="1"/>
    <col min="15362" max="15364" width="8.85546875" style="19"/>
    <col min="15365" max="15365" width="29.42578125" style="19" customWidth="1"/>
    <col min="15366" max="15366" width="14" style="19" customWidth="1"/>
    <col min="15367" max="15615" width="8.85546875" style="19"/>
    <col min="15616" max="15616" width="21.42578125" style="19" bestFit="1" customWidth="1"/>
    <col min="15617" max="15617" width="16.42578125" style="19" customWidth="1"/>
    <col min="15618" max="15620" width="8.85546875" style="19"/>
    <col min="15621" max="15621" width="29.42578125" style="19" customWidth="1"/>
    <col min="15622" max="15622" width="14" style="19" customWidth="1"/>
    <col min="15623" max="15871" width="8.85546875" style="19"/>
    <col min="15872" max="15872" width="21.42578125" style="19" bestFit="1" customWidth="1"/>
    <col min="15873" max="15873" width="16.42578125" style="19" customWidth="1"/>
    <col min="15874" max="15876" width="8.85546875" style="19"/>
    <col min="15877" max="15877" width="29.42578125" style="19" customWidth="1"/>
    <col min="15878" max="15878" width="14" style="19" customWidth="1"/>
    <col min="15879" max="16127" width="8.85546875" style="19"/>
    <col min="16128" max="16128" width="21.42578125" style="19" bestFit="1" customWidth="1"/>
    <col min="16129" max="16129" width="16.42578125" style="19" customWidth="1"/>
    <col min="16130" max="16132" width="8.85546875" style="19"/>
    <col min="16133" max="16133" width="29.42578125" style="19" customWidth="1"/>
    <col min="16134" max="16134" width="14" style="19" customWidth="1"/>
    <col min="16135" max="16383" width="8.85546875" style="19"/>
    <col min="16384" max="16384" width="8.85546875" style="19" customWidth="1"/>
  </cols>
  <sheetData>
    <row r="1" spans="1:6" ht="24" customHeight="1" x14ac:dyDescent="0.35">
      <c r="A1" s="107" t="s">
        <v>0</v>
      </c>
      <c r="B1" s="107"/>
      <c r="C1" s="107"/>
      <c r="D1" s="107"/>
      <c r="E1" s="107"/>
      <c r="F1" s="107"/>
    </row>
    <row r="3" spans="1:6" x14ac:dyDescent="0.25">
      <c r="A3" s="85"/>
      <c r="B3" s="85"/>
      <c r="C3" s="85"/>
      <c r="D3" s="85"/>
      <c r="E3" s="85"/>
    </row>
    <row r="4" spans="1:6" ht="30" customHeight="1" x14ac:dyDescent="0.25">
      <c r="A4" s="21" t="s">
        <v>2</v>
      </c>
      <c r="B4" s="207"/>
      <c r="C4" s="207"/>
      <c r="D4" s="207"/>
      <c r="E4" s="207"/>
      <c r="F4" s="87" t="s">
        <v>6</v>
      </c>
    </row>
    <row r="5" spans="1:6" s="25" customFormat="1" ht="26.25" customHeight="1" x14ac:dyDescent="0.2">
      <c r="A5" s="21"/>
      <c r="B5" s="22">
        <v>400</v>
      </c>
      <c r="C5" s="23">
        <v>50</v>
      </c>
      <c r="D5" s="23">
        <v>122</v>
      </c>
      <c r="E5" s="23">
        <v>37</v>
      </c>
      <c r="F5" s="24"/>
    </row>
    <row r="10" spans="1:6" ht="30" customHeight="1" x14ac:dyDescent="0.25"/>
  </sheetData>
  <mergeCells count="1">
    <mergeCell ref="B4:E4"/>
  </mergeCells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DAD2-24B8-4767-82B5-9A1A2A6AEB52}">
  <dimension ref="A1:F16"/>
  <sheetViews>
    <sheetView showGridLines="0" zoomScaleNormal="100" workbookViewId="0">
      <selection activeCell="E11" sqref="E11"/>
    </sheetView>
  </sheetViews>
  <sheetFormatPr defaultColWidth="11.5703125" defaultRowHeight="14.25" x14ac:dyDescent="0.25"/>
  <cols>
    <col min="1" max="1" width="25" style="19" customWidth="1"/>
    <col min="2" max="2" width="18.7109375" style="19" customWidth="1"/>
    <col min="3" max="3" width="30" style="19" bestFit="1" customWidth="1"/>
    <col min="4" max="4" width="22.85546875" style="19" bestFit="1" customWidth="1"/>
    <col min="5" max="5" width="18.42578125" style="19" customWidth="1"/>
    <col min="6" max="256" width="11.5703125" style="19"/>
    <col min="257" max="257" width="28.85546875" style="19" bestFit="1" customWidth="1"/>
    <col min="258" max="258" width="14" style="19" customWidth="1"/>
    <col min="259" max="259" width="30" style="19" bestFit="1" customWidth="1"/>
    <col min="260" max="260" width="13.7109375" style="19" customWidth="1"/>
    <col min="261" max="261" width="18.42578125" style="19" customWidth="1"/>
    <col min="262" max="512" width="11.5703125" style="19"/>
    <col min="513" max="513" width="28.85546875" style="19" bestFit="1" customWidth="1"/>
    <col min="514" max="514" width="14" style="19" customWidth="1"/>
    <col min="515" max="515" width="30" style="19" bestFit="1" customWidth="1"/>
    <col min="516" max="516" width="13.7109375" style="19" customWidth="1"/>
    <col min="517" max="517" width="18.42578125" style="19" customWidth="1"/>
    <col min="518" max="768" width="11.5703125" style="19"/>
    <col min="769" max="769" width="28.85546875" style="19" bestFit="1" customWidth="1"/>
    <col min="770" max="770" width="14" style="19" customWidth="1"/>
    <col min="771" max="771" width="30" style="19" bestFit="1" customWidth="1"/>
    <col min="772" max="772" width="13.7109375" style="19" customWidth="1"/>
    <col min="773" max="773" width="18.42578125" style="19" customWidth="1"/>
    <col min="774" max="1024" width="11.5703125" style="19"/>
    <col min="1025" max="1025" width="28.85546875" style="19" bestFit="1" customWidth="1"/>
    <col min="1026" max="1026" width="14" style="19" customWidth="1"/>
    <col min="1027" max="1027" width="30" style="19" bestFit="1" customWidth="1"/>
    <col min="1028" max="1028" width="13.7109375" style="19" customWidth="1"/>
    <col min="1029" max="1029" width="18.42578125" style="19" customWidth="1"/>
    <col min="1030" max="1280" width="11.5703125" style="19"/>
    <col min="1281" max="1281" width="28.85546875" style="19" bestFit="1" customWidth="1"/>
    <col min="1282" max="1282" width="14" style="19" customWidth="1"/>
    <col min="1283" max="1283" width="30" style="19" bestFit="1" customWidth="1"/>
    <col min="1284" max="1284" width="13.7109375" style="19" customWidth="1"/>
    <col min="1285" max="1285" width="18.42578125" style="19" customWidth="1"/>
    <col min="1286" max="1536" width="11.5703125" style="19"/>
    <col min="1537" max="1537" width="28.85546875" style="19" bestFit="1" customWidth="1"/>
    <col min="1538" max="1538" width="14" style="19" customWidth="1"/>
    <col min="1539" max="1539" width="30" style="19" bestFit="1" customWidth="1"/>
    <col min="1540" max="1540" width="13.7109375" style="19" customWidth="1"/>
    <col min="1541" max="1541" width="18.42578125" style="19" customWidth="1"/>
    <col min="1542" max="1792" width="11.5703125" style="19"/>
    <col min="1793" max="1793" width="28.85546875" style="19" bestFit="1" customWidth="1"/>
    <col min="1794" max="1794" width="14" style="19" customWidth="1"/>
    <col min="1795" max="1795" width="30" style="19" bestFit="1" customWidth="1"/>
    <col min="1796" max="1796" width="13.7109375" style="19" customWidth="1"/>
    <col min="1797" max="1797" width="18.42578125" style="19" customWidth="1"/>
    <col min="1798" max="2048" width="11.5703125" style="19"/>
    <col min="2049" max="2049" width="28.85546875" style="19" bestFit="1" customWidth="1"/>
    <col min="2050" max="2050" width="14" style="19" customWidth="1"/>
    <col min="2051" max="2051" width="30" style="19" bestFit="1" customWidth="1"/>
    <col min="2052" max="2052" width="13.7109375" style="19" customWidth="1"/>
    <col min="2053" max="2053" width="18.42578125" style="19" customWidth="1"/>
    <col min="2054" max="2304" width="11.5703125" style="19"/>
    <col min="2305" max="2305" width="28.85546875" style="19" bestFit="1" customWidth="1"/>
    <col min="2306" max="2306" width="14" style="19" customWidth="1"/>
    <col min="2307" max="2307" width="30" style="19" bestFit="1" customWidth="1"/>
    <col min="2308" max="2308" width="13.7109375" style="19" customWidth="1"/>
    <col min="2309" max="2309" width="18.42578125" style="19" customWidth="1"/>
    <col min="2310" max="2560" width="11.5703125" style="19"/>
    <col min="2561" max="2561" width="28.85546875" style="19" bestFit="1" customWidth="1"/>
    <col min="2562" max="2562" width="14" style="19" customWidth="1"/>
    <col min="2563" max="2563" width="30" style="19" bestFit="1" customWidth="1"/>
    <col min="2564" max="2564" width="13.7109375" style="19" customWidth="1"/>
    <col min="2565" max="2565" width="18.42578125" style="19" customWidth="1"/>
    <col min="2566" max="2816" width="11.5703125" style="19"/>
    <col min="2817" max="2817" width="28.85546875" style="19" bestFit="1" customWidth="1"/>
    <col min="2818" max="2818" width="14" style="19" customWidth="1"/>
    <col min="2819" max="2819" width="30" style="19" bestFit="1" customWidth="1"/>
    <col min="2820" max="2820" width="13.7109375" style="19" customWidth="1"/>
    <col min="2821" max="2821" width="18.42578125" style="19" customWidth="1"/>
    <col min="2822" max="3072" width="11.5703125" style="19"/>
    <col min="3073" max="3073" width="28.85546875" style="19" bestFit="1" customWidth="1"/>
    <col min="3074" max="3074" width="14" style="19" customWidth="1"/>
    <col min="3075" max="3075" width="30" style="19" bestFit="1" customWidth="1"/>
    <col min="3076" max="3076" width="13.7109375" style="19" customWidth="1"/>
    <col min="3077" max="3077" width="18.42578125" style="19" customWidth="1"/>
    <col min="3078" max="3328" width="11.5703125" style="19"/>
    <col min="3329" max="3329" width="28.85546875" style="19" bestFit="1" customWidth="1"/>
    <col min="3330" max="3330" width="14" style="19" customWidth="1"/>
    <col min="3331" max="3331" width="30" style="19" bestFit="1" customWidth="1"/>
    <col min="3332" max="3332" width="13.7109375" style="19" customWidth="1"/>
    <col min="3333" max="3333" width="18.42578125" style="19" customWidth="1"/>
    <col min="3334" max="3584" width="11.5703125" style="19"/>
    <col min="3585" max="3585" width="28.85546875" style="19" bestFit="1" customWidth="1"/>
    <col min="3586" max="3586" width="14" style="19" customWidth="1"/>
    <col min="3587" max="3587" width="30" style="19" bestFit="1" customWidth="1"/>
    <col min="3588" max="3588" width="13.7109375" style="19" customWidth="1"/>
    <col min="3589" max="3589" width="18.42578125" style="19" customWidth="1"/>
    <col min="3590" max="3840" width="11.5703125" style="19"/>
    <col min="3841" max="3841" width="28.85546875" style="19" bestFit="1" customWidth="1"/>
    <col min="3842" max="3842" width="14" style="19" customWidth="1"/>
    <col min="3843" max="3843" width="30" style="19" bestFit="1" customWidth="1"/>
    <col min="3844" max="3844" width="13.7109375" style="19" customWidth="1"/>
    <col min="3845" max="3845" width="18.42578125" style="19" customWidth="1"/>
    <col min="3846" max="4096" width="11.5703125" style="19"/>
    <col min="4097" max="4097" width="28.85546875" style="19" bestFit="1" customWidth="1"/>
    <col min="4098" max="4098" width="14" style="19" customWidth="1"/>
    <col min="4099" max="4099" width="30" style="19" bestFit="1" customWidth="1"/>
    <col min="4100" max="4100" width="13.7109375" style="19" customWidth="1"/>
    <col min="4101" max="4101" width="18.42578125" style="19" customWidth="1"/>
    <col min="4102" max="4352" width="11.5703125" style="19"/>
    <col min="4353" max="4353" width="28.85546875" style="19" bestFit="1" customWidth="1"/>
    <col min="4354" max="4354" width="14" style="19" customWidth="1"/>
    <col min="4355" max="4355" width="30" style="19" bestFit="1" customWidth="1"/>
    <col min="4356" max="4356" width="13.7109375" style="19" customWidth="1"/>
    <col min="4357" max="4357" width="18.42578125" style="19" customWidth="1"/>
    <col min="4358" max="4608" width="11.5703125" style="19"/>
    <col min="4609" max="4609" width="28.85546875" style="19" bestFit="1" customWidth="1"/>
    <col min="4610" max="4610" width="14" style="19" customWidth="1"/>
    <col min="4611" max="4611" width="30" style="19" bestFit="1" customWidth="1"/>
    <col min="4612" max="4612" width="13.7109375" style="19" customWidth="1"/>
    <col min="4613" max="4613" width="18.42578125" style="19" customWidth="1"/>
    <col min="4614" max="4864" width="11.5703125" style="19"/>
    <col min="4865" max="4865" width="28.85546875" style="19" bestFit="1" customWidth="1"/>
    <col min="4866" max="4866" width="14" style="19" customWidth="1"/>
    <col min="4867" max="4867" width="30" style="19" bestFit="1" customWidth="1"/>
    <col min="4868" max="4868" width="13.7109375" style="19" customWidth="1"/>
    <col min="4869" max="4869" width="18.42578125" style="19" customWidth="1"/>
    <col min="4870" max="5120" width="11.5703125" style="19"/>
    <col min="5121" max="5121" width="28.85546875" style="19" bestFit="1" customWidth="1"/>
    <col min="5122" max="5122" width="14" style="19" customWidth="1"/>
    <col min="5123" max="5123" width="30" style="19" bestFit="1" customWidth="1"/>
    <col min="5124" max="5124" width="13.7109375" style="19" customWidth="1"/>
    <col min="5125" max="5125" width="18.42578125" style="19" customWidth="1"/>
    <col min="5126" max="5376" width="11.5703125" style="19"/>
    <col min="5377" max="5377" width="28.85546875" style="19" bestFit="1" customWidth="1"/>
    <col min="5378" max="5378" width="14" style="19" customWidth="1"/>
    <col min="5379" max="5379" width="30" style="19" bestFit="1" customWidth="1"/>
    <col min="5380" max="5380" width="13.7109375" style="19" customWidth="1"/>
    <col min="5381" max="5381" width="18.42578125" style="19" customWidth="1"/>
    <col min="5382" max="5632" width="11.5703125" style="19"/>
    <col min="5633" max="5633" width="28.85546875" style="19" bestFit="1" customWidth="1"/>
    <col min="5634" max="5634" width="14" style="19" customWidth="1"/>
    <col min="5635" max="5635" width="30" style="19" bestFit="1" customWidth="1"/>
    <col min="5636" max="5636" width="13.7109375" style="19" customWidth="1"/>
    <col min="5637" max="5637" width="18.42578125" style="19" customWidth="1"/>
    <col min="5638" max="5888" width="11.5703125" style="19"/>
    <col min="5889" max="5889" width="28.85546875" style="19" bestFit="1" customWidth="1"/>
    <col min="5890" max="5890" width="14" style="19" customWidth="1"/>
    <col min="5891" max="5891" width="30" style="19" bestFit="1" customWidth="1"/>
    <col min="5892" max="5892" width="13.7109375" style="19" customWidth="1"/>
    <col min="5893" max="5893" width="18.42578125" style="19" customWidth="1"/>
    <col min="5894" max="6144" width="11.5703125" style="19"/>
    <col min="6145" max="6145" width="28.85546875" style="19" bestFit="1" customWidth="1"/>
    <col min="6146" max="6146" width="14" style="19" customWidth="1"/>
    <col min="6147" max="6147" width="30" style="19" bestFit="1" customWidth="1"/>
    <col min="6148" max="6148" width="13.7109375" style="19" customWidth="1"/>
    <col min="6149" max="6149" width="18.42578125" style="19" customWidth="1"/>
    <col min="6150" max="6400" width="11.5703125" style="19"/>
    <col min="6401" max="6401" width="28.85546875" style="19" bestFit="1" customWidth="1"/>
    <col min="6402" max="6402" width="14" style="19" customWidth="1"/>
    <col min="6403" max="6403" width="30" style="19" bestFit="1" customWidth="1"/>
    <col min="6404" max="6404" width="13.7109375" style="19" customWidth="1"/>
    <col min="6405" max="6405" width="18.42578125" style="19" customWidth="1"/>
    <col min="6406" max="6656" width="11.5703125" style="19"/>
    <col min="6657" max="6657" width="28.85546875" style="19" bestFit="1" customWidth="1"/>
    <col min="6658" max="6658" width="14" style="19" customWidth="1"/>
    <col min="6659" max="6659" width="30" style="19" bestFit="1" customWidth="1"/>
    <col min="6660" max="6660" width="13.7109375" style="19" customWidth="1"/>
    <col min="6661" max="6661" width="18.42578125" style="19" customWidth="1"/>
    <col min="6662" max="6912" width="11.5703125" style="19"/>
    <col min="6913" max="6913" width="28.85546875" style="19" bestFit="1" customWidth="1"/>
    <col min="6914" max="6914" width="14" style="19" customWidth="1"/>
    <col min="6915" max="6915" width="30" style="19" bestFit="1" customWidth="1"/>
    <col min="6916" max="6916" width="13.7109375" style="19" customWidth="1"/>
    <col min="6917" max="6917" width="18.42578125" style="19" customWidth="1"/>
    <col min="6918" max="7168" width="11.5703125" style="19"/>
    <col min="7169" max="7169" width="28.85546875" style="19" bestFit="1" customWidth="1"/>
    <col min="7170" max="7170" width="14" style="19" customWidth="1"/>
    <col min="7171" max="7171" width="30" style="19" bestFit="1" customWidth="1"/>
    <col min="7172" max="7172" width="13.7109375" style="19" customWidth="1"/>
    <col min="7173" max="7173" width="18.42578125" style="19" customWidth="1"/>
    <col min="7174" max="7424" width="11.5703125" style="19"/>
    <col min="7425" max="7425" width="28.85546875" style="19" bestFit="1" customWidth="1"/>
    <col min="7426" max="7426" width="14" style="19" customWidth="1"/>
    <col min="7427" max="7427" width="30" style="19" bestFit="1" customWidth="1"/>
    <col min="7428" max="7428" width="13.7109375" style="19" customWidth="1"/>
    <col min="7429" max="7429" width="18.42578125" style="19" customWidth="1"/>
    <col min="7430" max="7680" width="11.5703125" style="19"/>
    <col min="7681" max="7681" width="28.85546875" style="19" bestFit="1" customWidth="1"/>
    <col min="7682" max="7682" width="14" style="19" customWidth="1"/>
    <col min="7683" max="7683" width="30" style="19" bestFit="1" customWidth="1"/>
    <col min="7684" max="7684" width="13.7109375" style="19" customWidth="1"/>
    <col min="7685" max="7685" width="18.42578125" style="19" customWidth="1"/>
    <col min="7686" max="7936" width="11.5703125" style="19"/>
    <col min="7937" max="7937" width="28.85546875" style="19" bestFit="1" customWidth="1"/>
    <col min="7938" max="7938" width="14" style="19" customWidth="1"/>
    <col min="7939" max="7939" width="30" style="19" bestFit="1" customWidth="1"/>
    <col min="7940" max="7940" width="13.7109375" style="19" customWidth="1"/>
    <col min="7941" max="7941" width="18.42578125" style="19" customWidth="1"/>
    <col min="7942" max="8192" width="11.5703125" style="19"/>
    <col min="8193" max="8193" width="28.85546875" style="19" bestFit="1" customWidth="1"/>
    <col min="8194" max="8194" width="14" style="19" customWidth="1"/>
    <col min="8195" max="8195" width="30" style="19" bestFit="1" customWidth="1"/>
    <col min="8196" max="8196" width="13.7109375" style="19" customWidth="1"/>
    <col min="8197" max="8197" width="18.42578125" style="19" customWidth="1"/>
    <col min="8198" max="8448" width="11.5703125" style="19"/>
    <col min="8449" max="8449" width="28.85546875" style="19" bestFit="1" customWidth="1"/>
    <col min="8450" max="8450" width="14" style="19" customWidth="1"/>
    <col min="8451" max="8451" width="30" style="19" bestFit="1" customWidth="1"/>
    <col min="8452" max="8452" width="13.7109375" style="19" customWidth="1"/>
    <col min="8453" max="8453" width="18.42578125" style="19" customWidth="1"/>
    <col min="8454" max="8704" width="11.5703125" style="19"/>
    <col min="8705" max="8705" width="28.85546875" style="19" bestFit="1" customWidth="1"/>
    <col min="8706" max="8706" width="14" style="19" customWidth="1"/>
    <col min="8707" max="8707" width="30" style="19" bestFit="1" customWidth="1"/>
    <col min="8708" max="8708" width="13.7109375" style="19" customWidth="1"/>
    <col min="8709" max="8709" width="18.42578125" style="19" customWidth="1"/>
    <col min="8710" max="8960" width="11.5703125" style="19"/>
    <col min="8961" max="8961" width="28.85546875" style="19" bestFit="1" customWidth="1"/>
    <col min="8962" max="8962" width="14" style="19" customWidth="1"/>
    <col min="8963" max="8963" width="30" style="19" bestFit="1" customWidth="1"/>
    <col min="8964" max="8964" width="13.7109375" style="19" customWidth="1"/>
    <col min="8965" max="8965" width="18.42578125" style="19" customWidth="1"/>
    <col min="8966" max="9216" width="11.5703125" style="19"/>
    <col min="9217" max="9217" width="28.85546875" style="19" bestFit="1" customWidth="1"/>
    <col min="9218" max="9218" width="14" style="19" customWidth="1"/>
    <col min="9219" max="9219" width="30" style="19" bestFit="1" customWidth="1"/>
    <col min="9220" max="9220" width="13.7109375" style="19" customWidth="1"/>
    <col min="9221" max="9221" width="18.42578125" style="19" customWidth="1"/>
    <col min="9222" max="9472" width="11.5703125" style="19"/>
    <col min="9473" max="9473" width="28.85546875" style="19" bestFit="1" customWidth="1"/>
    <col min="9474" max="9474" width="14" style="19" customWidth="1"/>
    <col min="9475" max="9475" width="30" style="19" bestFit="1" customWidth="1"/>
    <col min="9476" max="9476" width="13.7109375" style="19" customWidth="1"/>
    <col min="9477" max="9477" width="18.42578125" style="19" customWidth="1"/>
    <col min="9478" max="9728" width="11.5703125" style="19"/>
    <col min="9729" max="9729" width="28.85546875" style="19" bestFit="1" customWidth="1"/>
    <col min="9730" max="9730" width="14" style="19" customWidth="1"/>
    <col min="9731" max="9731" width="30" style="19" bestFit="1" customWidth="1"/>
    <col min="9732" max="9732" width="13.7109375" style="19" customWidth="1"/>
    <col min="9733" max="9733" width="18.42578125" style="19" customWidth="1"/>
    <col min="9734" max="9984" width="11.5703125" style="19"/>
    <col min="9985" max="9985" width="28.85546875" style="19" bestFit="1" customWidth="1"/>
    <col min="9986" max="9986" width="14" style="19" customWidth="1"/>
    <col min="9987" max="9987" width="30" style="19" bestFit="1" customWidth="1"/>
    <col min="9988" max="9988" width="13.7109375" style="19" customWidth="1"/>
    <col min="9989" max="9989" width="18.42578125" style="19" customWidth="1"/>
    <col min="9990" max="10240" width="11.5703125" style="19"/>
    <col min="10241" max="10241" width="28.85546875" style="19" bestFit="1" customWidth="1"/>
    <col min="10242" max="10242" width="14" style="19" customWidth="1"/>
    <col min="10243" max="10243" width="30" style="19" bestFit="1" customWidth="1"/>
    <col min="10244" max="10244" width="13.7109375" style="19" customWidth="1"/>
    <col min="10245" max="10245" width="18.42578125" style="19" customWidth="1"/>
    <col min="10246" max="10496" width="11.5703125" style="19"/>
    <col min="10497" max="10497" width="28.85546875" style="19" bestFit="1" customWidth="1"/>
    <col min="10498" max="10498" width="14" style="19" customWidth="1"/>
    <col min="10499" max="10499" width="30" style="19" bestFit="1" customWidth="1"/>
    <col min="10500" max="10500" width="13.7109375" style="19" customWidth="1"/>
    <col min="10501" max="10501" width="18.42578125" style="19" customWidth="1"/>
    <col min="10502" max="10752" width="11.5703125" style="19"/>
    <col min="10753" max="10753" width="28.85546875" style="19" bestFit="1" customWidth="1"/>
    <col min="10754" max="10754" width="14" style="19" customWidth="1"/>
    <col min="10755" max="10755" width="30" style="19" bestFit="1" customWidth="1"/>
    <col min="10756" max="10756" width="13.7109375" style="19" customWidth="1"/>
    <col min="10757" max="10757" width="18.42578125" style="19" customWidth="1"/>
    <col min="10758" max="11008" width="11.5703125" style="19"/>
    <col min="11009" max="11009" width="28.85546875" style="19" bestFit="1" customWidth="1"/>
    <col min="11010" max="11010" width="14" style="19" customWidth="1"/>
    <col min="11011" max="11011" width="30" style="19" bestFit="1" customWidth="1"/>
    <col min="11012" max="11012" width="13.7109375" style="19" customWidth="1"/>
    <col min="11013" max="11013" width="18.42578125" style="19" customWidth="1"/>
    <col min="11014" max="11264" width="11.5703125" style="19"/>
    <col min="11265" max="11265" width="28.85546875" style="19" bestFit="1" customWidth="1"/>
    <col min="11266" max="11266" width="14" style="19" customWidth="1"/>
    <col min="11267" max="11267" width="30" style="19" bestFit="1" customWidth="1"/>
    <col min="11268" max="11268" width="13.7109375" style="19" customWidth="1"/>
    <col min="11269" max="11269" width="18.42578125" style="19" customWidth="1"/>
    <col min="11270" max="11520" width="11.5703125" style="19"/>
    <col min="11521" max="11521" width="28.85546875" style="19" bestFit="1" customWidth="1"/>
    <col min="11522" max="11522" width="14" style="19" customWidth="1"/>
    <col min="11523" max="11523" width="30" style="19" bestFit="1" customWidth="1"/>
    <col min="11524" max="11524" width="13.7109375" style="19" customWidth="1"/>
    <col min="11525" max="11525" width="18.42578125" style="19" customWidth="1"/>
    <col min="11526" max="11776" width="11.5703125" style="19"/>
    <col min="11777" max="11777" width="28.85546875" style="19" bestFit="1" customWidth="1"/>
    <col min="11778" max="11778" width="14" style="19" customWidth="1"/>
    <col min="11779" max="11779" width="30" style="19" bestFit="1" customWidth="1"/>
    <col min="11780" max="11780" width="13.7109375" style="19" customWidth="1"/>
    <col min="11781" max="11781" width="18.42578125" style="19" customWidth="1"/>
    <col min="11782" max="12032" width="11.5703125" style="19"/>
    <col min="12033" max="12033" width="28.85546875" style="19" bestFit="1" customWidth="1"/>
    <col min="12034" max="12034" width="14" style="19" customWidth="1"/>
    <col min="12035" max="12035" width="30" style="19" bestFit="1" customWidth="1"/>
    <col min="12036" max="12036" width="13.7109375" style="19" customWidth="1"/>
    <col min="12037" max="12037" width="18.42578125" style="19" customWidth="1"/>
    <col min="12038" max="12288" width="11.5703125" style="19"/>
    <col min="12289" max="12289" width="28.85546875" style="19" bestFit="1" customWidth="1"/>
    <col min="12290" max="12290" width="14" style="19" customWidth="1"/>
    <col min="12291" max="12291" width="30" style="19" bestFit="1" customWidth="1"/>
    <col min="12292" max="12292" width="13.7109375" style="19" customWidth="1"/>
    <col min="12293" max="12293" width="18.42578125" style="19" customWidth="1"/>
    <col min="12294" max="12544" width="11.5703125" style="19"/>
    <col min="12545" max="12545" width="28.85546875" style="19" bestFit="1" customWidth="1"/>
    <col min="12546" max="12546" width="14" style="19" customWidth="1"/>
    <col min="12547" max="12547" width="30" style="19" bestFit="1" customWidth="1"/>
    <col min="12548" max="12548" width="13.7109375" style="19" customWidth="1"/>
    <col min="12549" max="12549" width="18.42578125" style="19" customWidth="1"/>
    <col min="12550" max="12800" width="11.5703125" style="19"/>
    <col min="12801" max="12801" width="28.85546875" style="19" bestFit="1" customWidth="1"/>
    <col min="12802" max="12802" width="14" style="19" customWidth="1"/>
    <col min="12803" max="12803" width="30" style="19" bestFit="1" customWidth="1"/>
    <col min="12804" max="12804" width="13.7109375" style="19" customWidth="1"/>
    <col min="12805" max="12805" width="18.42578125" style="19" customWidth="1"/>
    <col min="12806" max="13056" width="11.5703125" style="19"/>
    <col min="13057" max="13057" width="28.85546875" style="19" bestFit="1" customWidth="1"/>
    <col min="13058" max="13058" width="14" style="19" customWidth="1"/>
    <col min="13059" max="13059" width="30" style="19" bestFit="1" customWidth="1"/>
    <col min="13060" max="13060" width="13.7109375" style="19" customWidth="1"/>
    <col min="13061" max="13061" width="18.42578125" style="19" customWidth="1"/>
    <col min="13062" max="13312" width="11.5703125" style="19"/>
    <col min="13313" max="13313" width="28.85546875" style="19" bestFit="1" customWidth="1"/>
    <col min="13314" max="13314" width="14" style="19" customWidth="1"/>
    <col min="13315" max="13315" width="30" style="19" bestFit="1" customWidth="1"/>
    <col min="13316" max="13316" width="13.7109375" style="19" customWidth="1"/>
    <col min="13317" max="13317" width="18.42578125" style="19" customWidth="1"/>
    <col min="13318" max="13568" width="11.5703125" style="19"/>
    <col min="13569" max="13569" width="28.85546875" style="19" bestFit="1" customWidth="1"/>
    <col min="13570" max="13570" width="14" style="19" customWidth="1"/>
    <col min="13571" max="13571" width="30" style="19" bestFit="1" customWidth="1"/>
    <col min="13572" max="13572" width="13.7109375" style="19" customWidth="1"/>
    <col min="13573" max="13573" width="18.42578125" style="19" customWidth="1"/>
    <col min="13574" max="13824" width="11.5703125" style="19"/>
    <col min="13825" max="13825" width="28.85546875" style="19" bestFit="1" customWidth="1"/>
    <col min="13826" max="13826" width="14" style="19" customWidth="1"/>
    <col min="13827" max="13827" width="30" style="19" bestFit="1" customWidth="1"/>
    <col min="13828" max="13828" width="13.7109375" style="19" customWidth="1"/>
    <col min="13829" max="13829" width="18.42578125" style="19" customWidth="1"/>
    <col min="13830" max="14080" width="11.5703125" style="19"/>
    <col min="14081" max="14081" width="28.85546875" style="19" bestFit="1" customWidth="1"/>
    <col min="14082" max="14082" width="14" style="19" customWidth="1"/>
    <col min="14083" max="14083" width="30" style="19" bestFit="1" customWidth="1"/>
    <col min="14084" max="14084" width="13.7109375" style="19" customWidth="1"/>
    <col min="14085" max="14085" width="18.42578125" style="19" customWidth="1"/>
    <col min="14086" max="14336" width="11.5703125" style="19"/>
    <col min="14337" max="14337" width="28.85546875" style="19" bestFit="1" customWidth="1"/>
    <col min="14338" max="14338" width="14" style="19" customWidth="1"/>
    <col min="14339" max="14339" width="30" style="19" bestFit="1" customWidth="1"/>
    <col min="14340" max="14340" width="13.7109375" style="19" customWidth="1"/>
    <col min="14341" max="14341" width="18.42578125" style="19" customWidth="1"/>
    <col min="14342" max="14592" width="11.5703125" style="19"/>
    <col min="14593" max="14593" width="28.85546875" style="19" bestFit="1" customWidth="1"/>
    <col min="14594" max="14594" width="14" style="19" customWidth="1"/>
    <col min="14595" max="14595" width="30" style="19" bestFit="1" customWidth="1"/>
    <col min="14596" max="14596" width="13.7109375" style="19" customWidth="1"/>
    <col min="14597" max="14597" width="18.42578125" style="19" customWidth="1"/>
    <col min="14598" max="14848" width="11.5703125" style="19"/>
    <col min="14849" max="14849" width="28.85546875" style="19" bestFit="1" customWidth="1"/>
    <col min="14850" max="14850" width="14" style="19" customWidth="1"/>
    <col min="14851" max="14851" width="30" style="19" bestFit="1" customWidth="1"/>
    <col min="14852" max="14852" width="13.7109375" style="19" customWidth="1"/>
    <col min="14853" max="14853" width="18.42578125" style="19" customWidth="1"/>
    <col min="14854" max="15104" width="11.5703125" style="19"/>
    <col min="15105" max="15105" width="28.85546875" style="19" bestFit="1" customWidth="1"/>
    <col min="15106" max="15106" width="14" style="19" customWidth="1"/>
    <col min="15107" max="15107" width="30" style="19" bestFit="1" customWidth="1"/>
    <col min="15108" max="15108" width="13.7109375" style="19" customWidth="1"/>
    <col min="15109" max="15109" width="18.42578125" style="19" customWidth="1"/>
    <col min="15110" max="15360" width="11.5703125" style="19"/>
    <col min="15361" max="15361" width="28.85546875" style="19" bestFit="1" customWidth="1"/>
    <col min="15362" max="15362" width="14" style="19" customWidth="1"/>
    <col min="15363" max="15363" width="30" style="19" bestFit="1" customWidth="1"/>
    <col min="15364" max="15364" width="13.7109375" style="19" customWidth="1"/>
    <col min="15365" max="15365" width="18.42578125" style="19" customWidth="1"/>
    <col min="15366" max="15616" width="11.5703125" style="19"/>
    <col min="15617" max="15617" width="28.85546875" style="19" bestFit="1" customWidth="1"/>
    <col min="15618" max="15618" width="14" style="19" customWidth="1"/>
    <col min="15619" max="15619" width="30" style="19" bestFit="1" customWidth="1"/>
    <col min="15620" max="15620" width="13.7109375" style="19" customWidth="1"/>
    <col min="15621" max="15621" width="18.42578125" style="19" customWidth="1"/>
    <col min="15622" max="15872" width="11.5703125" style="19"/>
    <col min="15873" max="15873" width="28.85546875" style="19" bestFit="1" customWidth="1"/>
    <col min="15874" max="15874" width="14" style="19" customWidth="1"/>
    <col min="15875" max="15875" width="30" style="19" bestFit="1" customWidth="1"/>
    <col min="15876" max="15876" width="13.7109375" style="19" customWidth="1"/>
    <col min="15877" max="15877" width="18.42578125" style="19" customWidth="1"/>
    <col min="15878" max="16128" width="11.5703125" style="19"/>
    <col min="16129" max="16129" width="28.85546875" style="19" bestFit="1" customWidth="1"/>
    <col min="16130" max="16130" width="14" style="19" customWidth="1"/>
    <col min="16131" max="16131" width="30" style="19" bestFit="1" customWidth="1"/>
    <col min="16132" max="16132" width="13.7109375" style="19" customWidth="1"/>
    <col min="16133" max="16133" width="18.42578125" style="19" customWidth="1"/>
    <col min="16134" max="16384" width="11.5703125" style="19"/>
  </cols>
  <sheetData>
    <row r="1" spans="1:6" ht="20.25" x14ac:dyDescent="0.35">
      <c r="A1" s="216" t="s">
        <v>154</v>
      </c>
      <c r="B1" s="217"/>
      <c r="C1" s="218"/>
    </row>
    <row r="2" spans="1:6" ht="17.25" x14ac:dyDescent="0.3">
      <c r="A2" s="166">
        <v>45</v>
      </c>
      <c r="B2" s="165">
        <v>4</v>
      </c>
      <c r="C2" s="164">
        <v>59</v>
      </c>
    </row>
    <row r="3" spans="1:6" ht="17.25" x14ac:dyDescent="0.3">
      <c r="A3" s="166">
        <v>12.548970000000001</v>
      </c>
      <c r="B3" s="165">
        <v>84</v>
      </c>
      <c r="C3" s="164">
        <v>125</v>
      </c>
    </row>
    <row r="4" spans="1:6" ht="17.25" x14ac:dyDescent="0.3">
      <c r="A4" s="166">
        <v>548</v>
      </c>
      <c r="B4" s="165">
        <v>48</v>
      </c>
      <c r="C4" s="164">
        <v>458</v>
      </c>
    </row>
    <row r="5" spans="1:6" ht="17.25" x14ac:dyDescent="0.3">
      <c r="A5" s="166">
        <v>54</v>
      </c>
      <c r="B5" s="165">
        <v>45</v>
      </c>
      <c r="C5" s="164">
        <v>478</v>
      </c>
    </row>
    <row r="6" spans="1:6" ht="18" thickBot="1" x14ac:dyDescent="0.35">
      <c r="A6" s="163">
        <v>98</v>
      </c>
      <c r="B6" s="162">
        <v>102</v>
      </c>
      <c r="C6" s="161">
        <v>145</v>
      </c>
    </row>
    <row r="7" spans="1:6" ht="15" thickBot="1" x14ac:dyDescent="0.3">
      <c r="A7" s="85"/>
      <c r="B7" s="85"/>
      <c r="C7" s="85"/>
      <c r="E7" s="151"/>
    </row>
    <row r="8" spans="1:6" ht="18" customHeight="1" thickBot="1" x14ac:dyDescent="0.3">
      <c r="A8" s="219" t="s">
        <v>163</v>
      </c>
      <c r="B8" s="220"/>
      <c r="C8" s="220"/>
      <c r="D8" s="220"/>
      <c r="E8" s="221"/>
    </row>
    <row r="9" spans="1:6" ht="15" thickBot="1" x14ac:dyDescent="0.3">
      <c r="A9" s="150"/>
      <c r="B9" s="85"/>
    </row>
    <row r="10" spans="1:6" s="144" customFormat="1" ht="24" customHeight="1" thickBot="1" x14ac:dyDescent="0.25">
      <c r="A10" s="146" t="s">
        <v>171</v>
      </c>
      <c r="B10" s="149">
        <f>MAX(A2:C6)</f>
        <v>548</v>
      </c>
      <c r="D10" s="146" t="s">
        <v>170</v>
      </c>
      <c r="E10" s="149">
        <f>MIN(C2:C6)</f>
        <v>59</v>
      </c>
    </row>
    <row r="11" spans="1:6" s="144" customFormat="1" ht="24" customHeight="1" thickBot="1" x14ac:dyDescent="0.25">
      <c r="A11" s="146" t="s">
        <v>169</v>
      </c>
      <c r="B11" s="147">
        <f>MAX(A2:B6)</f>
        <v>548</v>
      </c>
      <c r="D11" s="146" t="s">
        <v>168</v>
      </c>
      <c r="E11" s="147"/>
    </row>
    <row r="12" spans="1:6" s="144" customFormat="1" ht="24" customHeight="1" thickBot="1" x14ac:dyDescent="0.25">
      <c r="A12" s="146" t="s">
        <v>167</v>
      </c>
      <c r="B12" s="147">
        <f>MAX(A2,C6)</f>
        <v>145</v>
      </c>
      <c r="D12" s="146" t="s">
        <v>166</v>
      </c>
      <c r="E12" s="147"/>
    </row>
    <row r="13" spans="1:6" s="144" customFormat="1" ht="24" customHeight="1" thickBot="1" x14ac:dyDescent="0.25">
      <c r="A13" s="146" t="s">
        <v>165</v>
      </c>
      <c r="B13" s="145"/>
      <c r="D13" s="146" t="s">
        <v>164</v>
      </c>
      <c r="E13" s="145"/>
    </row>
    <row r="14" spans="1:6" s="144" customFormat="1" ht="24" customHeight="1" x14ac:dyDescent="0.25">
      <c r="A14" s="19"/>
      <c r="B14" s="19"/>
      <c r="D14" s="19"/>
      <c r="E14" s="19"/>
      <c r="F14" s="19"/>
    </row>
    <row r="15" spans="1:6" s="144" customFormat="1" ht="24" customHeight="1" x14ac:dyDescent="0.25">
      <c r="A15" s="19"/>
      <c r="B15" s="19"/>
      <c r="D15" s="19"/>
      <c r="E15" s="19"/>
      <c r="F15" s="19"/>
    </row>
    <row r="16" spans="1:6" s="144" customFormat="1" ht="24" customHeight="1" x14ac:dyDescent="0.25">
      <c r="A16" s="19"/>
      <c r="B16" s="19"/>
      <c r="D16" s="19"/>
      <c r="E16" s="19"/>
      <c r="F16" s="19"/>
    </row>
  </sheetData>
  <mergeCells count="2">
    <mergeCell ref="A1:C1"/>
    <mergeCell ref="A8:E8"/>
  </mergeCells>
  <printOptions gridLinesSet="0"/>
  <pageMargins left="0.78740157499999996" right="0.78740157499999996" top="0.984251969" bottom="0.984251969" header="0.49212598499999999" footer="0.49212598499999999"/>
  <pageSetup paperSize="9" orientation="portrait" r:id="rId1"/>
  <headerFooter alignWithMargins="0">
    <oddHeader>&amp;A</oddHeader>
    <oddFooter>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657B-06C1-4AD4-92F9-B69397B5AB5F}">
  <dimension ref="A1:I17"/>
  <sheetViews>
    <sheetView showGridLines="0" tabSelected="1" zoomScaleNormal="100" workbookViewId="0">
      <selection activeCell="E14" sqref="E14"/>
    </sheetView>
  </sheetViews>
  <sheetFormatPr defaultColWidth="11.5703125" defaultRowHeight="17.25" x14ac:dyDescent="0.3"/>
  <cols>
    <col min="1" max="1" width="28.85546875" style="167" bestFit="1" customWidth="1"/>
    <col min="2" max="2" width="18.7109375" style="167" customWidth="1"/>
    <col min="3" max="3" width="30" style="167" bestFit="1" customWidth="1"/>
    <col min="4" max="4" width="13.7109375" style="167" customWidth="1"/>
    <col min="5" max="5" width="26.140625" style="167" bestFit="1" customWidth="1"/>
    <col min="6" max="6" width="31.42578125" style="167" customWidth="1"/>
    <col min="7" max="8" width="11.5703125" style="167"/>
    <col min="9" max="9" width="15.140625" style="167" customWidth="1"/>
    <col min="10" max="255" width="11.5703125" style="167"/>
    <col min="256" max="256" width="28.85546875" style="167" bestFit="1" customWidth="1"/>
    <col min="257" max="257" width="14" style="167" customWidth="1"/>
    <col min="258" max="258" width="30" style="167" bestFit="1" customWidth="1"/>
    <col min="259" max="259" width="13.7109375" style="167" customWidth="1"/>
    <col min="260" max="260" width="18.42578125" style="167" customWidth="1"/>
    <col min="261" max="511" width="11.5703125" style="167"/>
    <col min="512" max="512" width="28.85546875" style="167" bestFit="1" customWidth="1"/>
    <col min="513" max="513" width="14" style="167" customWidth="1"/>
    <col min="514" max="514" width="30" style="167" bestFit="1" customWidth="1"/>
    <col min="515" max="515" width="13.7109375" style="167" customWidth="1"/>
    <col min="516" max="516" width="18.42578125" style="167" customWidth="1"/>
    <col min="517" max="767" width="11.5703125" style="167"/>
    <col min="768" max="768" width="28.85546875" style="167" bestFit="1" customWidth="1"/>
    <col min="769" max="769" width="14" style="167" customWidth="1"/>
    <col min="770" max="770" width="30" style="167" bestFit="1" customWidth="1"/>
    <col min="771" max="771" width="13.7109375" style="167" customWidth="1"/>
    <col min="772" max="772" width="18.42578125" style="167" customWidth="1"/>
    <col min="773" max="1023" width="11.5703125" style="167"/>
    <col min="1024" max="1024" width="28.85546875" style="167" bestFit="1" customWidth="1"/>
    <col min="1025" max="1025" width="14" style="167" customWidth="1"/>
    <col min="1026" max="1026" width="30" style="167" bestFit="1" customWidth="1"/>
    <col min="1027" max="1027" width="13.7109375" style="167" customWidth="1"/>
    <col min="1028" max="1028" width="18.42578125" style="167" customWidth="1"/>
    <col min="1029" max="1279" width="11.5703125" style="167"/>
    <col min="1280" max="1280" width="28.85546875" style="167" bestFit="1" customWidth="1"/>
    <col min="1281" max="1281" width="14" style="167" customWidth="1"/>
    <col min="1282" max="1282" width="30" style="167" bestFit="1" customWidth="1"/>
    <col min="1283" max="1283" width="13.7109375" style="167" customWidth="1"/>
    <col min="1284" max="1284" width="18.42578125" style="167" customWidth="1"/>
    <col min="1285" max="1535" width="11.5703125" style="167"/>
    <col min="1536" max="1536" width="28.85546875" style="167" bestFit="1" customWidth="1"/>
    <col min="1537" max="1537" width="14" style="167" customWidth="1"/>
    <col min="1538" max="1538" width="30" style="167" bestFit="1" customWidth="1"/>
    <col min="1539" max="1539" width="13.7109375" style="167" customWidth="1"/>
    <col min="1540" max="1540" width="18.42578125" style="167" customWidth="1"/>
    <col min="1541" max="1791" width="11.5703125" style="167"/>
    <col min="1792" max="1792" width="28.85546875" style="167" bestFit="1" customWidth="1"/>
    <col min="1793" max="1793" width="14" style="167" customWidth="1"/>
    <col min="1794" max="1794" width="30" style="167" bestFit="1" customWidth="1"/>
    <col min="1795" max="1795" width="13.7109375" style="167" customWidth="1"/>
    <col min="1796" max="1796" width="18.42578125" style="167" customWidth="1"/>
    <col min="1797" max="2047" width="11.5703125" style="167"/>
    <col min="2048" max="2048" width="28.85546875" style="167" bestFit="1" customWidth="1"/>
    <col min="2049" max="2049" width="14" style="167" customWidth="1"/>
    <col min="2050" max="2050" width="30" style="167" bestFit="1" customWidth="1"/>
    <col min="2051" max="2051" width="13.7109375" style="167" customWidth="1"/>
    <col min="2052" max="2052" width="18.42578125" style="167" customWidth="1"/>
    <col min="2053" max="2303" width="11.5703125" style="167"/>
    <col min="2304" max="2304" width="28.85546875" style="167" bestFit="1" customWidth="1"/>
    <col min="2305" max="2305" width="14" style="167" customWidth="1"/>
    <col min="2306" max="2306" width="30" style="167" bestFit="1" customWidth="1"/>
    <col min="2307" max="2307" width="13.7109375" style="167" customWidth="1"/>
    <col min="2308" max="2308" width="18.42578125" style="167" customWidth="1"/>
    <col min="2309" max="2559" width="11.5703125" style="167"/>
    <col min="2560" max="2560" width="28.85546875" style="167" bestFit="1" customWidth="1"/>
    <col min="2561" max="2561" width="14" style="167" customWidth="1"/>
    <col min="2562" max="2562" width="30" style="167" bestFit="1" customWidth="1"/>
    <col min="2563" max="2563" width="13.7109375" style="167" customWidth="1"/>
    <col min="2564" max="2564" width="18.42578125" style="167" customWidth="1"/>
    <col min="2565" max="2815" width="11.5703125" style="167"/>
    <col min="2816" max="2816" width="28.85546875" style="167" bestFit="1" customWidth="1"/>
    <col min="2817" max="2817" width="14" style="167" customWidth="1"/>
    <col min="2818" max="2818" width="30" style="167" bestFit="1" customWidth="1"/>
    <col min="2819" max="2819" width="13.7109375" style="167" customWidth="1"/>
    <col min="2820" max="2820" width="18.42578125" style="167" customWidth="1"/>
    <col min="2821" max="3071" width="11.5703125" style="167"/>
    <col min="3072" max="3072" width="28.85546875" style="167" bestFit="1" customWidth="1"/>
    <col min="3073" max="3073" width="14" style="167" customWidth="1"/>
    <col min="3074" max="3074" width="30" style="167" bestFit="1" customWidth="1"/>
    <col min="3075" max="3075" width="13.7109375" style="167" customWidth="1"/>
    <col min="3076" max="3076" width="18.42578125" style="167" customWidth="1"/>
    <col min="3077" max="3327" width="11.5703125" style="167"/>
    <col min="3328" max="3328" width="28.85546875" style="167" bestFit="1" customWidth="1"/>
    <col min="3329" max="3329" width="14" style="167" customWidth="1"/>
    <col min="3330" max="3330" width="30" style="167" bestFit="1" customWidth="1"/>
    <col min="3331" max="3331" width="13.7109375" style="167" customWidth="1"/>
    <col min="3332" max="3332" width="18.42578125" style="167" customWidth="1"/>
    <col min="3333" max="3583" width="11.5703125" style="167"/>
    <col min="3584" max="3584" width="28.85546875" style="167" bestFit="1" customWidth="1"/>
    <col min="3585" max="3585" width="14" style="167" customWidth="1"/>
    <col min="3586" max="3586" width="30" style="167" bestFit="1" customWidth="1"/>
    <col min="3587" max="3587" width="13.7109375" style="167" customWidth="1"/>
    <col min="3588" max="3588" width="18.42578125" style="167" customWidth="1"/>
    <col min="3589" max="3839" width="11.5703125" style="167"/>
    <col min="3840" max="3840" width="28.85546875" style="167" bestFit="1" customWidth="1"/>
    <col min="3841" max="3841" width="14" style="167" customWidth="1"/>
    <col min="3842" max="3842" width="30" style="167" bestFit="1" customWidth="1"/>
    <col min="3843" max="3843" width="13.7109375" style="167" customWidth="1"/>
    <col min="3844" max="3844" width="18.42578125" style="167" customWidth="1"/>
    <col min="3845" max="4095" width="11.5703125" style="167"/>
    <col min="4096" max="4096" width="28.85546875" style="167" bestFit="1" customWidth="1"/>
    <col min="4097" max="4097" width="14" style="167" customWidth="1"/>
    <col min="4098" max="4098" width="30" style="167" bestFit="1" customWidth="1"/>
    <col min="4099" max="4099" width="13.7109375" style="167" customWidth="1"/>
    <col min="4100" max="4100" width="18.42578125" style="167" customWidth="1"/>
    <col min="4101" max="4351" width="11.5703125" style="167"/>
    <col min="4352" max="4352" width="28.85546875" style="167" bestFit="1" customWidth="1"/>
    <col min="4353" max="4353" width="14" style="167" customWidth="1"/>
    <col min="4354" max="4354" width="30" style="167" bestFit="1" customWidth="1"/>
    <col min="4355" max="4355" width="13.7109375" style="167" customWidth="1"/>
    <col min="4356" max="4356" width="18.42578125" style="167" customWidth="1"/>
    <col min="4357" max="4607" width="11.5703125" style="167"/>
    <col min="4608" max="4608" width="28.85546875" style="167" bestFit="1" customWidth="1"/>
    <col min="4609" max="4609" width="14" style="167" customWidth="1"/>
    <col min="4610" max="4610" width="30" style="167" bestFit="1" customWidth="1"/>
    <col min="4611" max="4611" width="13.7109375" style="167" customWidth="1"/>
    <col min="4612" max="4612" width="18.42578125" style="167" customWidth="1"/>
    <col min="4613" max="4863" width="11.5703125" style="167"/>
    <col min="4864" max="4864" width="28.85546875" style="167" bestFit="1" customWidth="1"/>
    <col min="4865" max="4865" width="14" style="167" customWidth="1"/>
    <col min="4866" max="4866" width="30" style="167" bestFit="1" customWidth="1"/>
    <col min="4867" max="4867" width="13.7109375" style="167" customWidth="1"/>
    <col min="4868" max="4868" width="18.42578125" style="167" customWidth="1"/>
    <col min="4869" max="5119" width="11.5703125" style="167"/>
    <col min="5120" max="5120" width="28.85546875" style="167" bestFit="1" customWidth="1"/>
    <col min="5121" max="5121" width="14" style="167" customWidth="1"/>
    <col min="5122" max="5122" width="30" style="167" bestFit="1" customWidth="1"/>
    <col min="5123" max="5123" width="13.7109375" style="167" customWidth="1"/>
    <col min="5124" max="5124" width="18.42578125" style="167" customWidth="1"/>
    <col min="5125" max="5375" width="11.5703125" style="167"/>
    <col min="5376" max="5376" width="28.85546875" style="167" bestFit="1" customWidth="1"/>
    <col min="5377" max="5377" width="14" style="167" customWidth="1"/>
    <col min="5378" max="5378" width="30" style="167" bestFit="1" customWidth="1"/>
    <col min="5379" max="5379" width="13.7109375" style="167" customWidth="1"/>
    <col min="5380" max="5380" width="18.42578125" style="167" customWidth="1"/>
    <col min="5381" max="5631" width="11.5703125" style="167"/>
    <col min="5632" max="5632" width="28.85546875" style="167" bestFit="1" customWidth="1"/>
    <col min="5633" max="5633" width="14" style="167" customWidth="1"/>
    <col min="5634" max="5634" width="30" style="167" bestFit="1" customWidth="1"/>
    <col min="5635" max="5635" width="13.7109375" style="167" customWidth="1"/>
    <col min="5636" max="5636" width="18.42578125" style="167" customWidth="1"/>
    <col min="5637" max="5887" width="11.5703125" style="167"/>
    <col min="5888" max="5888" width="28.85546875" style="167" bestFit="1" customWidth="1"/>
    <col min="5889" max="5889" width="14" style="167" customWidth="1"/>
    <col min="5890" max="5890" width="30" style="167" bestFit="1" customWidth="1"/>
    <col min="5891" max="5891" width="13.7109375" style="167" customWidth="1"/>
    <col min="5892" max="5892" width="18.42578125" style="167" customWidth="1"/>
    <col min="5893" max="6143" width="11.5703125" style="167"/>
    <col min="6144" max="6144" width="28.85546875" style="167" bestFit="1" customWidth="1"/>
    <col min="6145" max="6145" width="14" style="167" customWidth="1"/>
    <col min="6146" max="6146" width="30" style="167" bestFit="1" customWidth="1"/>
    <col min="6147" max="6147" width="13.7109375" style="167" customWidth="1"/>
    <col min="6148" max="6148" width="18.42578125" style="167" customWidth="1"/>
    <col min="6149" max="6399" width="11.5703125" style="167"/>
    <col min="6400" max="6400" width="28.85546875" style="167" bestFit="1" customWidth="1"/>
    <col min="6401" max="6401" width="14" style="167" customWidth="1"/>
    <col min="6402" max="6402" width="30" style="167" bestFit="1" customWidth="1"/>
    <col min="6403" max="6403" width="13.7109375" style="167" customWidth="1"/>
    <col min="6404" max="6404" width="18.42578125" style="167" customWidth="1"/>
    <col min="6405" max="6655" width="11.5703125" style="167"/>
    <col min="6656" max="6656" width="28.85546875" style="167" bestFit="1" customWidth="1"/>
    <col min="6657" max="6657" width="14" style="167" customWidth="1"/>
    <col min="6658" max="6658" width="30" style="167" bestFit="1" customWidth="1"/>
    <col min="6659" max="6659" width="13.7109375" style="167" customWidth="1"/>
    <col min="6660" max="6660" width="18.42578125" style="167" customWidth="1"/>
    <col min="6661" max="6911" width="11.5703125" style="167"/>
    <col min="6912" max="6912" width="28.85546875" style="167" bestFit="1" customWidth="1"/>
    <col min="6913" max="6913" width="14" style="167" customWidth="1"/>
    <col min="6914" max="6914" width="30" style="167" bestFit="1" customWidth="1"/>
    <col min="6915" max="6915" width="13.7109375" style="167" customWidth="1"/>
    <col min="6916" max="6916" width="18.42578125" style="167" customWidth="1"/>
    <col min="6917" max="7167" width="11.5703125" style="167"/>
    <col min="7168" max="7168" width="28.85546875" style="167" bestFit="1" customWidth="1"/>
    <col min="7169" max="7169" width="14" style="167" customWidth="1"/>
    <col min="7170" max="7170" width="30" style="167" bestFit="1" customWidth="1"/>
    <col min="7171" max="7171" width="13.7109375" style="167" customWidth="1"/>
    <col min="7172" max="7172" width="18.42578125" style="167" customWidth="1"/>
    <col min="7173" max="7423" width="11.5703125" style="167"/>
    <col min="7424" max="7424" width="28.85546875" style="167" bestFit="1" customWidth="1"/>
    <col min="7425" max="7425" width="14" style="167" customWidth="1"/>
    <col min="7426" max="7426" width="30" style="167" bestFit="1" customWidth="1"/>
    <col min="7427" max="7427" width="13.7109375" style="167" customWidth="1"/>
    <col min="7428" max="7428" width="18.42578125" style="167" customWidth="1"/>
    <col min="7429" max="7679" width="11.5703125" style="167"/>
    <col min="7680" max="7680" width="28.85546875" style="167" bestFit="1" customWidth="1"/>
    <col min="7681" max="7681" width="14" style="167" customWidth="1"/>
    <col min="7682" max="7682" width="30" style="167" bestFit="1" customWidth="1"/>
    <col min="7683" max="7683" width="13.7109375" style="167" customWidth="1"/>
    <col min="7684" max="7684" width="18.42578125" style="167" customWidth="1"/>
    <col min="7685" max="7935" width="11.5703125" style="167"/>
    <col min="7936" max="7936" width="28.85546875" style="167" bestFit="1" customWidth="1"/>
    <col min="7937" max="7937" width="14" style="167" customWidth="1"/>
    <col min="7938" max="7938" width="30" style="167" bestFit="1" customWidth="1"/>
    <col min="7939" max="7939" width="13.7109375" style="167" customWidth="1"/>
    <col min="7940" max="7940" width="18.42578125" style="167" customWidth="1"/>
    <col min="7941" max="8191" width="11.5703125" style="167"/>
    <col min="8192" max="8192" width="28.85546875" style="167" bestFit="1" customWidth="1"/>
    <col min="8193" max="8193" width="14" style="167" customWidth="1"/>
    <col min="8194" max="8194" width="30" style="167" bestFit="1" customWidth="1"/>
    <col min="8195" max="8195" width="13.7109375" style="167" customWidth="1"/>
    <col min="8196" max="8196" width="18.42578125" style="167" customWidth="1"/>
    <col min="8197" max="8447" width="11.5703125" style="167"/>
    <col min="8448" max="8448" width="28.85546875" style="167" bestFit="1" customWidth="1"/>
    <col min="8449" max="8449" width="14" style="167" customWidth="1"/>
    <col min="8450" max="8450" width="30" style="167" bestFit="1" customWidth="1"/>
    <col min="8451" max="8451" width="13.7109375" style="167" customWidth="1"/>
    <col min="8452" max="8452" width="18.42578125" style="167" customWidth="1"/>
    <col min="8453" max="8703" width="11.5703125" style="167"/>
    <col min="8704" max="8704" width="28.85546875" style="167" bestFit="1" customWidth="1"/>
    <col min="8705" max="8705" width="14" style="167" customWidth="1"/>
    <col min="8706" max="8706" width="30" style="167" bestFit="1" customWidth="1"/>
    <col min="8707" max="8707" width="13.7109375" style="167" customWidth="1"/>
    <col min="8708" max="8708" width="18.42578125" style="167" customWidth="1"/>
    <col min="8709" max="8959" width="11.5703125" style="167"/>
    <col min="8960" max="8960" width="28.85546875" style="167" bestFit="1" customWidth="1"/>
    <col min="8961" max="8961" width="14" style="167" customWidth="1"/>
    <col min="8962" max="8962" width="30" style="167" bestFit="1" customWidth="1"/>
    <col min="8963" max="8963" width="13.7109375" style="167" customWidth="1"/>
    <col min="8964" max="8964" width="18.42578125" style="167" customWidth="1"/>
    <col min="8965" max="9215" width="11.5703125" style="167"/>
    <col min="9216" max="9216" width="28.85546875" style="167" bestFit="1" customWidth="1"/>
    <col min="9217" max="9217" width="14" style="167" customWidth="1"/>
    <col min="9218" max="9218" width="30" style="167" bestFit="1" customWidth="1"/>
    <col min="9219" max="9219" width="13.7109375" style="167" customWidth="1"/>
    <col min="9220" max="9220" width="18.42578125" style="167" customWidth="1"/>
    <col min="9221" max="9471" width="11.5703125" style="167"/>
    <col min="9472" max="9472" width="28.85546875" style="167" bestFit="1" customWidth="1"/>
    <col min="9473" max="9473" width="14" style="167" customWidth="1"/>
    <col min="9474" max="9474" width="30" style="167" bestFit="1" customWidth="1"/>
    <col min="9475" max="9475" width="13.7109375" style="167" customWidth="1"/>
    <col min="9476" max="9476" width="18.42578125" style="167" customWidth="1"/>
    <col min="9477" max="9727" width="11.5703125" style="167"/>
    <col min="9728" max="9728" width="28.85546875" style="167" bestFit="1" customWidth="1"/>
    <col min="9729" max="9729" width="14" style="167" customWidth="1"/>
    <col min="9730" max="9730" width="30" style="167" bestFit="1" customWidth="1"/>
    <col min="9731" max="9731" width="13.7109375" style="167" customWidth="1"/>
    <col min="9732" max="9732" width="18.42578125" style="167" customWidth="1"/>
    <col min="9733" max="9983" width="11.5703125" style="167"/>
    <col min="9984" max="9984" width="28.85546875" style="167" bestFit="1" customWidth="1"/>
    <col min="9985" max="9985" width="14" style="167" customWidth="1"/>
    <col min="9986" max="9986" width="30" style="167" bestFit="1" customWidth="1"/>
    <col min="9987" max="9987" width="13.7109375" style="167" customWidth="1"/>
    <col min="9988" max="9988" width="18.42578125" style="167" customWidth="1"/>
    <col min="9989" max="10239" width="11.5703125" style="167"/>
    <col min="10240" max="10240" width="28.85546875" style="167" bestFit="1" customWidth="1"/>
    <col min="10241" max="10241" width="14" style="167" customWidth="1"/>
    <col min="10242" max="10242" width="30" style="167" bestFit="1" customWidth="1"/>
    <col min="10243" max="10243" width="13.7109375" style="167" customWidth="1"/>
    <col min="10244" max="10244" width="18.42578125" style="167" customWidth="1"/>
    <col min="10245" max="10495" width="11.5703125" style="167"/>
    <col min="10496" max="10496" width="28.85546875" style="167" bestFit="1" customWidth="1"/>
    <col min="10497" max="10497" width="14" style="167" customWidth="1"/>
    <col min="10498" max="10498" width="30" style="167" bestFit="1" customWidth="1"/>
    <col min="10499" max="10499" width="13.7109375" style="167" customWidth="1"/>
    <col min="10500" max="10500" width="18.42578125" style="167" customWidth="1"/>
    <col min="10501" max="10751" width="11.5703125" style="167"/>
    <col min="10752" max="10752" width="28.85546875" style="167" bestFit="1" customWidth="1"/>
    <col min="10753" max="10753" width="14" style="167" customWidth="1"/>
    <col min="10754" max="10754" width="30" style="167" bestFit="1" customWidth="1"/>
    <col min="10755" max="10755" width="13.7109375" style="167" customWidth="1"/>
    <col min="10756" max="10756" width="18.42578125" style="167" customWidth="1"/>
    <col min="10757" max="11007" width="11.5703125" style="167"/>
    <col min="11008" max="11008" width="28.85546875" style="167" bestFit="1" customWidth="1"/>
    <col min="11009" max="11009" width="14" style="167" customWidth="1"/>
    <col min="11010" max="11010" width="30" style="167" bestFit="1" customWidth="1"/>
    <col min="11011" max="11011" width="13.7109375" style="167" customWidth="1"/>
    <col min="11012" max="11012" width="18.42578125" style="167" customWidth="1"/>
    <col min="11013" max="11263" width="11.5703125" style="167"/>
    <col min="11264" max="11264" width="28.85546875" style="167" bestFit="1" customWidth="1"/>
    <col min="11265" max="11265" width="14" style="167" customWidth="1"/>
    <col min="11266" max="11266" width="30" style="167" bestFit="1" customWidth="1"/>
    <col min="11267" max="11267" width="13.7109375" style="167" customWidth="1"/>
    <col min="11268" max="11268" width="18.42578125" style="167" customWidth="1"/>
    <col min="11269" max="11519" width="11.5703125" style="167"/>
    <col min="11520" max="11520" width="28.85546875" style="167" bestFit="1" customWidth="1"/>
    <col min="11521" max="11521" width="14" style="167" customWidth="1"/>
    <col min="11522" max="11522" width="30" style="167" bestFit="1" customWidth="1"/>
    <col min="11523" max="11523" width="13.7109375" style="167" customWidth="1"/>
    <col min="11524" max="11524" width="18.42578125" style="167" customWidth="1"/>
    <col min="11525" max="11775" width="11.5703125" style="167"/>
    <col min="11776" max="11776" width="28.85546875" style="167" bestFit="1" customWidth="1"/>
    <col min="11777" max="11777" width="14" style="167" customWidth="1"/>
    <col min="11778" max="11778" width="30" style="167" bestFit="1" customWidth="1"/>
    <col min="11779" max="11779" width="13.7109375" style="167" customWidth="1"/>
    <col min="11780" max="11780" width="18.42578125" style="167" customWidth="1"/>
    <col min="11781" max="12031" width="11.5703125" style="167"/>
    <col min="12032" max="12032" width="28.85546875" style="167" bestFit="1" customWidth="1"/>
    <col min="12033" max="12033" width="14" style="167" customWidth="1"/>
    <col min="12034" max="12034" width="30" style="167" bestFit="1" customWidth="1"/>
    <col min="12035" max="12035" width="13.7109375" style="167" customWidth="1"/>
    <col min="12036" max="12036" width="18.42578125" style="167" customWidth="1"/>
    <col min="12037" max="12287" width="11.5703125" style="167"/>
    <col min="12288" max="12288" width="28.85546875" style="167" bestFit="1" customWidth="1"/>
    <col min="12289" max="12289" width="14" style="167" customWidth="1"/>
    <col min="12290" max="12290" width="30" style="167" bestFit="1" customWidth="1"/>
    <col min="12291" max="12291" width="13.7109375" style="167" customWidth="1"/>
    <col min="12292" max="12292" width="18.42578125" style="167" customWidth="1"/>
    <col min="12293" max="12543" width="11.5703125" style="167"/>
    <col min="12544" max="12544" width="28.85546875" style="167" bestFit="1" customWidth="1"/>
    <col min="12545" max="12545" width="14" style="167" customWidth="1"/>
    <col min="12546" max="12546" width="30" style="167" bestFit="1" customWidth="1"/>
    <col min="12547" max="12547" width="13.7109375" style="167" customWidth="1"/>
    <col min="12548" max="12548" width="18.42578125" style="167" customWidth="1"/>
    <col min="12549" max="12799" width="11.5703125" style="167"/>
    <col min="12800" max="12800" width="28.85546875" style="167" bestFit="1" customWidth="1"/>
    <col min="12801" max="12801" width="14" style="167" customWidth="1"/>
    <col min="12802" max="12802" width="30" style="167" bestFit="1" customWidth="1"/>
    <col min="12803" max="12803" width="13.7109375" style="167" customWidth="1"/>
    <col min="12804" max="12804" width="18.42578125" style="167" customWidth="1"/>
    <col min="12805" max="13055" width="11.5703125" style="167"/>
    <col min="13056" max="13056" width="28.85546875" style="167" bestFit="1" customWidth="1"/>
    <col min="13057" max="13057" width="14" style="167" customWidth="1"/>
    <col min="13058" max="13058" width="30" style="167" bestFit="1" customWidth="1"/>
    <col min="13059" max="13059" width="13.7109375" style="167" customWidth="1"/>
    <col min="13060" max="13060" width="18.42578125" style="167" customWidth="1"/>
    <col min="13061" max="13311" width="11.5703125" style="167"/>
    <col min="13312" max="13312" width="28.85546875" style="167" bestFit="1" customWidth="1"/>
    <col min="13313" max="13313" width="14" style="167" customWidth="1"/>
    <col min="13314" max="13314" width="30" style="167" bestFit="1" customWidth="1"/>
    <col min="13315" max="13315" width="13.7109375" style="167" customWidth="1"/>
    <col min="13316" max="13316" width="18.42578125" style="167" customWidth="1"/>
    <col min="13317" max="13567" width="11.5703125" style="167"/>
    <col min="13568" max="13568" width="28.85546875" style="167" bestFit="1" customWidth="1"/>
    <col min="13569" max="13569" width="14" style="167" customWidth="1"/>
    <col min="13570" max="13570" width="30" style="167" bestFit="1" customWidth="1"/>
    <col min="13571" max="13571" width="13.7109375" style="167" customWidth="1"/>
    <col min="13572" max="13572" width="18.42578125" style="167" customWidth="1"/>
    <col min="13573" max="13823" width="11.5703125" style="167"/>
    <col min="13824" max="13824" width="28.85546875" style="167" bestFit="1" customWidth="1"/>
    <col min="13825" max="13825" width="14" style="167" customWidth="1"/>
    <col min="13826" max="13826" width="30" style="167" bestFit="1" customWidth="1"/>
    <col min="13827" max="13827" width="13.7109375" style="167" customWidth="1"/>
    <col min="13828" max="13828" width="18.42578125" style="167" customWidth="1"/>
    <col min="13829" max="14079" width="11.5703125" style="167"/>
    <col min="14080" max="14080" width="28.85546875" style="167" bestFit="1" customWidth="1"/>
    <col min="14081" max="14081" width="14" style="167" customWidth="1"/>
    <col min="14082" max="14082" width="30" style="167" bestFit="1" customWidth="1"/>
    <col min="14083" max="14083" width="13.7109375" style="167" customWidth="1"/>
    <col min="14084" max="14084" width="18.42578125" style="167" customWidth="1"/>
    <col min="14085" max="14335" width="11.5703125" style="167"/>
    <col min="14336" max="14336" width="28.85546875" style="167" bestFit="1" customWidth="1"/>
    <col min="14337" max="14337" width="14" style="167" customWidth="1"/>
    <col min="14338" max="14338" width="30" style="167" bestFit="1" customWidth="1"/>
    <col min="14339" max="14339" width="13.7109375" style="167" customWidth="1"/>
    <col min="14340" max="14340" width="18.42578125" style="167" customWidth="1"/>
    <col min="14341" max="14591" width="11.5703125" style="167"/>
    <col min="14592" max="14592" width="28.85546875" style="167" bestFit="1" customWidth="1"/>
    <col min="14593" max="14593" width="14" style="167" customWidth="1"/>
    <col min="14594" max="14594" width="30" style="167" bestFit="1" customWidth="1"/>
    <col min="14595" max="14595" width="13.7109375" style="167" customWidth="1"/>
    <col min="14596" max="14596" width="18.42578125" style="167" customWidth="1"/>
    <col min="14597" max="14847" width="11.5703125" style="167"/>
    <col min="14848" max="14848" width="28.85546875" style="167" bestFit="1" customWidth="1"/>
    <col min="14849" max="14849" width="14" style="167" customWidth="1"/>
    <col min="14850" max="14850" width="30" style="167" bestFit="1" customWidth="1"/>
    <col min="14851" max="14851" width="13.7109375" style="167" customWidth="1"/>
    <col min="14852" max="14852" width="18.42578125" style="167" customWidth="1"/>
    <col min="14853" max="15103" width="11.5703125" style="167"/>
    <col min="15104" max="15104" width="28.85546875" style="167" bestFit="1" customWidth="1"/>
    <col min="15105" max="15105" width="14" style="167" customWidth="1"/>
    <col min="15106" max="15106" width="30" style="167" bestFit="1" customWidth="1"/>
    <col min="15107" max="15107" width="13.7109375" style="167" customWidth="1"/>
    <col min="15108" max="15108" width="18.42578125" style="167" customWidth="1"/>
    <col min="15109" max="15359" width="11.5703125" style="167"/>
    <col min="15360" max="15360" width="28.85546875" style="167" bestFit="1" customWidth="1"/>
    <col min="15361" max="15361" width="14" style="167" customWidth="1"/>
    <col min="15362" max="15362" width="30" style="167" bestFit="1" customWidth="1"/>
    <col min="15363" max="15363" width="13.7109375" style="167" customWidth="1"/>
    <col min="15364" max="15364" width="18.42578125" style="167" customWidth="1"/>
    <col min="15365" max="15615" width="11.5703125" style="167"/>
    <col min="15616" max="15616" width="28.85546875" style="167" bestFit="1" customWidth="1"/>
    <col min="15617" max="15617" width="14" style="167" customWidth="1"/>
    <col min="15618" max="15618" width="30" style="167" bestFit="1" customWidth="1"/>
    <col min="15619" max="15619" width="13.7109375" style="167" customWidth="1"/>
    <col min="15620" max="15620" width="18.42578125" style="167" customWidth="1"/>
    <col min="15621" max="15871" width="11.5703125" style="167"/>
    <col min="15872" max="15872" width="28.85546875" style="167" bestFit="1" customWidth="1"/>
    <col min="15873" max="15873" width="14" style="167" customWidth="1"/>
    <col min="15874" max="15874" width="30" style="167" bestFit="1" customWidth="1"/>
    <col min="15875" max="15875" width="13.7109375" style="167" customWidth="1"/>
    <col min="15876" max="15876" width="18.42578125" style="167" customWidth="1"/>
    <col min="15877" max="16127" width="11.5703125" style="167"/>
    <col min="16128" max="16128" width="28.85546875" style="167" bestFit="1" customWidth="1"/>
    <col min="16129" max="16129" width="14" style="167" customWidth="1"/>
    <col min="16130" max="16130" width="30" style="167" bestFit="1" customWidth="1"/>
    <col min="16131" max="16131" width="13.7109375" style="167" customWidth="1"/>
    <col min="16132" max="16132" width="18.42578125" style="167" customWidth="1"/>
    <col min="16133" max="16384" width="11.5703125" style="167"/>
  </cols>
  <sheetData>
    <row r="1" spans="1:9" ht="20.25" x14ac:dyDescent="0.35">
      <c r="A1" s="222" t="s">
        <v>154</v>
      </c>
      <c r="B1" s="223"/>
      <c r="C1" s="224"/>
    </row>
    <row r="2" spans="1:9" x14ac:dyDescent="0.3">
      <c r="A2" s="185">
        <v>45</v>
      </c>
      <c r="B2" s="184">
        <v>4</v>
      </c>
      <c r="C2" s="183">
        <v>59</v>
      </c>
    </row>
    <row r="3" spans="1:9" x14ac:dyDescent="0.3">
      <c r="A3" s="187">
        <v>12.489699999999999</v>
      </c>
      <c r="B3" s="184">
        <v>84</v>
      </c>
      <c r="C3" s="183">
        <v>125</v>
      </c>
      <c r="E3" s="186"/>
    </row>
    <row r="4" spans="1:9" x14ac:dyDescent="0.3">
      <c r="A4" s="185">
        <v>548</v>
      </c>
      <c r="B4" s="184">
        <v>48</v>
      </c>
      <c r="C4" s="183">
        <v>458</v>
      </c>
    </row>
    <row r="5" spans="1:9" x14ac:dyDescent="0.3">
      <c r="A5" s="185">
        <v>54</v>
      </c>
      <c r="B5" s="184">
        <v>45</v>
      </c>
      <c r="C5" s="183">
        <v>478</v>
      </c>
    </row>
    <row r="6" spans="1:9" ht="18" thickBot="1" x14ac:dyDescent="0.35">
      <c r="A6" s="182">
        <v>98</v>
      </c>
      <c r="B6" s="181">
        <v>102</v>
      </c>
      <c r="C6" s="180">
        <v>145</v>
      </c>
    </row>
    <row r="7" spans="1:9" ht="18" thickBot="1" x14ac:dyDescent="0.35">
      <c r="A7" s="177"/>
      <c r="B7" s="177"/>
      <c r="C7" s="177"/>
      <c r="E7" s="179"/>
    </row>
    <row r="8" spans="1:9" ht="21" thickBot="1" x14ac:dyDescent="0.35">
      <c r="A8" s="225" t="s">
        <v>182</v>
      </c>
      <c r="B8" s="226"/>
      <c r="C8" s="226"/>
      <c r="D8" s="226"/>
      <c r="E8" s="227"/>
    </row>
    <row r="9" spans="1:9" ht="18" thickBot="1" x14ac:dyDescent="0.35">
      <c r="A9" s="178"/>
      <c r="B9" s="177"/>
    </row>
    <row r="10" spans="1:9" s="171" customFormat="1" ht="24" customHeight="1" thickBot="1" x14ac:dyDescent="0.35">
      <c r="A10" s="169" t="s">
        <v>181</v>
      </c>
      <c r="B10"/>
      <c r="D10" s="169" t="s">
        <v>180</v>
      </c>
      <c r="E10" s="175">
        <f>ROUND(12.54879,2)</f>
        <v>12.55</v>
      </c>
      <c r="F10" s="174"/>
      <c r="H10" s="169" t="s">
        <v>179</v>
      </c>
      <c r="I10" s="170"/>
    </row>
    <row r="11" spans="1:9" s="171" customFormat="1" ht="24" customHeight="1" thickBot="1" x14ac:dyDescent="0.35">
      <c r="A11" s="169" t="s">
        <v>179</v>
      </c>
      <c r="B11" s="175">
        <f>A2/C6</f>
        <v>0.31034482758620691</v>
      </c>
      <c r="D11" s="169" t="s">
        <v>178</v>
      </c>
      <c r="E11" s="175">
        <f>ROUND(A5,2)</f>
        <v>54</v>
      </c>
      <c r="F11" s="174"/>
      <c r="H11" s="169" t="s">
        <v>177</v>
      </c>
      <c r="I11" s="176"/>
    </row>
    <row r="12" spans="1:9" s="171" customFormat="1" ht="24" customHeight="1" thickBot="1" x14ac:dyDescent="0.35">
      <c r="A12" s="169" t="s">
        <v>173</v>
      </c>
      <c r="B12" s="175">
        <f>B6/A4</f>
        <v>0.18613138686131386</v>
      </c>
      <c r="D12" s="169"/>
      <c r="E12" s="174"/>
      <c r="F12" s="174"/>
    </row>
    <row r="13" spans="1:9" s="171" customFormat="1" ht="24" customHeight="1" thickBot="1" x14ac:dyDescent="0.35">
      <c r="D13" s="169" t="s">
        <v>176</v>
      </c>
      <c r="E13" s="175">
        <f>ROUND(A6/C6,4)</f>
        <v>0.67589999999999995</v>
      </c>
      <c r="F13" s="174"/>
    </row>
    <row r="14" spans="1:9" s="171" customFormat="1" ht="24" customHeight="1" thickBot="1" x14ac:dyDescent="0.25">
      <c r="B14" s="173"/>
      <c r="D14" s="169" t="s">
        <v>175</v>
      </c>
      <c r="E14" s="168">
        <f>ROUND(B12,2)</f>
        <v>0.19</v>
      </c>
      <c r="H14" s="169" t="s">
        <v>174</v>
      </c>
      <c r="I14" s="172"/>
    </row>
    <row r="15" spans="1:9" ht="18" thickBot="1" x14ac:dyDescent="0.35"/>
    <row r="16" spans="1:9" ht="18" thickBot="1" x14ac:dyDescent="0.35">
      <c r="H16" s="169" t="s">
        <v>173</v>
      </c>
      <c r="I16" s="170"/>
    </row>
    <row r="17" spans="8:9" ht="18" thickBot="1" x14ac:dyDescent="0.35">
      <c r="H17" s="169" t="s">
        <v>172</v>
      </c>
      <c r="I17" s="168"/>
    </row>
  </sheetData>
  <mergeCells count="2">
    <mergeCell ref="A1:C1"/>
    <mergeCell ref="A8:E8"/>
  </mergeCells>
  <printOptions gridLinesSet="0"/>
  <pageMargins left="0.78740157499999996" right="0.78740157499999996" top="0.984251969" bottom="0.984251969" header="0.49212598499999999" footer="0.49212598499999999"/>
  <pageSetup paperSize="9" orientation="portrait" r:id="rId1"/>
  <headerFooter alignWithMargins="0">
    <oddHeader>&amp;A</oddHeader>
    <oddFooter>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0718-1D8F-4B68-9C17-71ACF823EA94}">
  <dimension ref="A1:E14"/>
  <sheetViews>
    <sheetView showGridLines="0" zoomScaleNormal="100" workbookViewId="0"/>
  </sheetViews>
  <sheetFormatPr defaultColWidth="11.5703125" defaultRowHeight="17.25" x14ac:dyDescent="0.3"/>
  <cols>
    <col min="1" max="1" width="40.140625" style="174" customWidth="1"/>
    <col min="2" max="2" width="18.7109375" style="174" customWidth="1"/>
    <col min="3" max="3" width="30" style="174" bestFit="1" customWidth="1"/>
    <col min="4" max="4" width="13.7109375" style="174" customWidth="1"/>
    <col min="5" max="5" width="18.42578125" style="174" customWidth="1"/>
    <col min="6" max="256" width="11.5703125" style="174"/>
    <col min="257" max="257" width="28.85546875" style="174" bestFit="1" customWidth="1"/>
    <col min="258" max="258" width="14" style="174" customWidth="1"/>
    <col min="259" max="259" width="30" style="174" bestFit="1" customWidth="1"/>
    <col min="260" max="260" width="13.7109375" style="174" customWidth="1"/>
    <col min="261" max="261" width="18.42578125" style="174" customWidth="1"/>
    <col min="262" max="512" width="11.5703125" style="174"/>
    <col min="513" max="513" width="28.85546875" style="174" bestFit="1" customWidth="1"/>
    <col min="514" max="514" width="14" style="174" customWidth="1"/>
    <col min="515" max="515" width="30" style="174" bestFit="1" customWidth="1"/>
    <col min="516" max="516" width="13.7109375" style="174" customWidth="1"/>
    <col min="517" max="517" width="18.42578125" style="174" customWidth="1"/>
    <col min="518" max="768" width="11.5703125" style="174"/>
    <col min="769" max="769" width="28.85546875" style="174" bestFit="1" customWidth="1"/>
    <col min="770" max="770" width="14" style="174" customWidth="1"/>
    <col min="771" max="771" width="30" style="174" bestFit="1" customWidth="1"/>
    <col min="772" max="772" width="13.7109375" style="174" customWidth="1"/>
    <col min="773" max="773" width="18.42578125" style="174" customWidth="1"/>
    <col min="774" max="1024" width="11.5703125" style="174"/>
    <col min="1025" max="1025" width="28.85546875" style="174" bestFit="1" customWidth="1"/>
    <col min="1026" max="1026" width="14" style="174" customWidth="1"/>
    <col min="1027" max="1027" width="30" style="174" bestFit="1" customWidth="1"/>
    <col min="1028" max="1028" width="13.7109375" style="174" customWidth="1"/>
    <col min="1029" max="1029" width="18.42578125" style="174" customWidth="1"/>
    <col min="1030" max="1280" width="11.5703125" style="174"/>
    <col min="1281" max="1281" width="28.85546875" style="174" bestFit="1" customWidth="1"/>
    <col min="1282" max="1282" width="14" style="174" customWidth="1"/>
    <col min="1283" max="1283" width="30" style="174" bestFit="1" customWidth="1"/>
    <col min="1284" max="1284" width="13.7109375" style="174" customWidth="1"/>
    <col min="1285" max="1285" width="18.42578125" style="174" customWidth="1"/>
    <col min="1286" max="1536" width="11.5703125" style="174"/>
    <col min="1537" max="1537" width="28.85546875" style="174" bestFit="1" customWidth="1"/>
    <col min="1538" max="1538" width="14" style="174" customWidth="1"/>
    <col min="1539" max="1539" width="30" style="174" bestFit="1" customWidth="1"/>
    <col min="1540" max="1540" width="13.7109375" style="174" customWidth="1"/>
    <col min="1541" max="1541" width="18.42578125" style="174" customWidth="1"/>
    <col min="1542" max="1792" width="11.5703125" style="174"/>
    <col min="1793" max="1793" width="28.85546875" style="174" bestFit="1" customWidth="1"/>
    <col min="1794" max="1794" width="14" style="174" customWidth="1"/>
    <col min="1795" max="1795" width="30" style="174" bestFit="1" customWidth="1"/>
    <col min="1796" max="1796" width="13.7109375" style="174" customWidth="1"/>
    <col min="1797" max="1797" width="18.42578125" style="174" customWidth="1"/>
    <col min="1798" max="2048" width="11.5703125" style="174"/>
    <col min="2049" max="2049" width="28.85546875" style="174" bestFit="1" customWidth="1"/>
    <col min="2050" max="2050" width="14" style="174" customWidth="1"/>
    <col min="2051" max="2051" width="30" style="174" bestFit="1" customWidth="1"/>
    <col min="2052" max="2052" width="13.7109375" style="174" customWidth="1"/>
    <col min="2053" max="2053" width="18.42578125" style="174" customWidth="1"/>
    <col min="2054" max="2304" width="11.5703125" style="174"/>
    <col min="2305" max="2305" width="28.85546875" style="174" bestFit="1" customWidth="1"/>
    <col min="2306" max="2306" width="14" style="174" customWidth="1"/>
    <col min="2307" max="2307" width="30" style="174" bestFit="1" customWidth="1"/>
    <col min="2308" max="2308" width="13.7109375" style="174" customWidth="1"/>
    <col min="2309" max="2309" width="18.42578125" style="174" customWidth="1"/>
    <col min="2310" max="2560" width="11.5703125" style="174"/>
    <col min="2561" max="2561" width="28.85546875" style="174" bestFit="1" customWidth="1"/>
    <col min="2562" max="2562" width="14" style="174" customWidth="1"/>
    <col min="2563" max="2563" width="30" style="174" bestFit="1" customWidth="1"/>
    <col min="2564" max="2564" width="13.7109375" style="174" customWidth="1"/>
    <col min="2565" max="2565" width="18.42578125" style="174" customWidth="1"/>
    <col min="2566" max="2816" width="11.5703125" style="174"/>
    <col min="2817" max="2817" width="28.85546875" style="174" bestFit="1" customWidth="1"/>
    <col min="2818" max="2818" width="14" style="174" customWidth="1"/>
    <col min="2819" max="2819" width="30" style="174" bestFit="1" customWidth="1"/>
    <col min="2820" max="2820" width="13.7109375" style="174" customWidth="1"/>
    <col min="2821" max="2821" width="18.42578125" style="174" customWidth="1"/>
    <col min="2822" max="3072" width="11.5703125" style="174"/>
    <col min="3073" max="3073" width="28.85546875" style="174" bestFit="1" customWidth="1"/>
    <col min="3074" max="3074" width="14" style="174" customWidth="1"/>
    <col min="3075" max="3075" width="30" style="174" bestFit="1" customWidth="1"/>
    <col min="3076" max="3076" width="13.7109375" style="174" customWidth="1"/>
    <col min="3077" max="3077" width="18.42578125" style="174" customWidth="1"/>
    <col min="3078" max="3328" width="11.5703125" style="174"/>
    <col min="3329" max="3329" width="28.85546875" style="174" bestFit="1" customWidth="1"/>
    <col min="3330" max="3330" width="14" style="174" customWidth="1"/>
    <col min="3331" max="3331" width="30" style="174" bestFit="1" customWidth="1"/>
    <col min="3332" max="3332" width="13.7109375" style="174" customWidth="1"/>
    <col min="3333" max="3333" width="18.42578125" style="174" customWidth="1"/>
    <col min="3334" max="3584" width="11.5703125" style="174"/>
    <col min="3585" max="3585" width="28.85546875" style="174" bestFit="1" customWidth="1"/>
    <col min="3586" max="3586" width="14" style="174" customWidth="1"/>
    <col min="3587" max="3587" width="30" style="174" bestFit="1" customWidth="1"/>
    <col min="3588" max="3588" width="13.7109375" style="174" customWidth="1"/>
    <col min="3589" max="3589" width="18.42578125" style="174" customWidth="1"/>
    <col min="3590" max="3840" width="11.5703125" style="174"/>
    <col min="3841" max="3841" width="28.85546875" style="174" bestFit="1" customWidth="1"/>
    <col min="3842" max="3842" width="14" style="174" customWidth="1"/>
    <col min="3843" max="3843" width="30" style="174" bestFit="1" customWidth="1"/>
    <col min="3844" max="3844" width="13.7109375" style="174" customWidth="1"/>
    <col min="3845" max="3845" width="18.42578125" style="174" customWidth="1"/>
    <col min="3846" max="4096" width="11.5703125" style="174"/>
    <col min="4097" max="4097" width="28.85546875" style="174" bestFit="1" customWidth="1"/>
    <col min="4098" max="4098" width="14" style="174" customWidth="1"/>
    <col min="4099" max="4099" width="30" style="174" bestFit="1" customWidth="1"/>
    <col min="4100" max="4100" width="13.7109375" style="174" customWidth="1"/>
    <col min="4101" max="4101" width="18.42578125" style="174" customWidth="1"/>
    <col min="4102" max="4352" width="11.5703125" style="174"/>
    <col min="4353" max="4353" width="28.85546875" style="174" bestFit="1" customWidth="1"/>
    <col min="4354" max="4354" width="14" style="174" customWidth="1"/>
    <col min="4355" max="4355" width="30" style="174" bestFit="1" customWidth="1"/>
    <col min="4356" max="4356" width="13.7109375" style="174" customWidth="1"/>
    <col min="4357" max="4357" width="18.42578125" style="174" customWidth="1"/>
    <col min="4358" max="4608" width="11.5703125" style="174"/>
    <col min="4609" max="4609" width="28.85546875" style="174" bestFit="1" customWidth="1"/>
    <col min="4610" max="4610" width="14" style="174" customWidth="1"/>
    <col min="4611" max="4611" width="30" style="174" bestFit="1" customWidth="1"/>
    <col min="4612" max="4612" width="13.7109375" style="174" customWidth="1"/>
    <col min="4613" max="4613" width="18.42578125" style="174" customWidth="1"/>
    <col min="4614" max="4864" width="11.5703125" style="174"/>
    <col min="4865" max="4865" width="28.85546875" style="174" bestFit="1" customWidth="1"/>
    <col min="4866" max="4866" width="14" style="174" customWidth="1"/>
    <col min="4867" max="4867" width="30" style="174" bestFit="1" customWidth="1"/>
    <col min="4868" max="4868" width="13.7109375" style="174" customWidth="1"/>
    <col min="4869" max="4869" width="18.42578125" style="174" customWidth="1"/>
    <col min="4870" max="5120" width="11.5703125" style="174"/>
    <col min="5121" max="5121" width="28.85546875" style="174" bestFit="1" customWidth="1"/>
    <col min="5122" max="5122" width="14" style="174" customWidth="1"/>
    <col min="5123" max="5123" width="30" style="174" bestFit="1" customWidth="1"/>
    <col min="5124" max="5124" width="13.7109375" style="174" customWidth="1"/>
    <col min="5125" max="5125" width="18.42578125" style="174" customWidth="1"/>
    <col min="5126" max="5376" width="11.5703125" style="174"/>
    <col min="5377" max="5377" width="28.85546875" style="174" bestFit="1" customWidth="1"/>
    <col min="5378" max="5378" width="14" style="174" customWidth="1"/>
    <col min="5379" max="5379" width="30" style="174" bestFit="1" customWidth="1"/>
    <col min="5380" max="5380" width="13.7109375" style="174" customWidth="1"/>
    <col min="5381" max="5381" width="18.42578125" style="174" customWidth="1"/>
    <col min="5382" max="5632" width="11.5703125" style="174"/>
    <col min="5633" max="5633" width="28.85546875" style="174" bestFit="1" customWidth="1"/>
    <col min="5634" max="5634" width="14" style="174" customWidth="1"/>
    <col min="5635" max="5635" width="30" style="174" bestFit="1" customWidth="1"/>
    <col min="5636" max="5636" width="13.7109375" style="174" customWidth="1"/>
    <col min="5637" max="5637" width="18.42578125" style="174" customWidth="1"/>
    <col min="5638" max="5888" width="11.5703125" style="174"/>
    <col min="5889" max="5889" width="28.85546875" style="174" bestFit="1" customWidth="1"/>
    <col min="5890" max="5890" width="14" style="174" customWidth="1"/>
    <col min="5891" max="5891" width="30" style="174" bestFit="1" customWidth="1"/>
    <col min="5892" max="5892" width="13.7109375" style="174" customWidth="1"/>
    <col min="5893" max="5893" width="18.42578125" style="174" customWidth="1"/>
    <col min="5894" max="6144" width="11.5703125" style="174"/>
    <col min="6145" max="6145" width="28.85546875" style="174" bestFit="1" customWidth="1"/>
    <col min="6146" max="6146" width="14" style="174" customWidth="1"/>
    <col min="6147" max="6147" width="30" style="174" bestFit="1" customWidth="1"/>
    <col min="6148" max="6148" width="13.7109375" style="174" customWidth="1"/>
    <col min="6149" max="6149" width="18.42578125" style="174" customWidth="1"/>
    <col min="6150" max="6400" width="11.5703125" style="174"/>
    <col min="6401" max="6401" width="28.85546875" style="174" bestFit="1" customWidth="1"/>
    <col min="6402" max="6402" width="14" style="174" customWidth="1"/>
    <col min="6403" max="6403" width="30" style="174" bestFit="1" customWidth="1"/>
    <col min="6404" max="6404" width="13.7109375" style="174" customWidth="1"/>
    <col min="6405" max="6405" width="18.42578125" style="174" customWidth="1"/>
    <col min="6406" max="6656" width="11.5703125" style="174"/>
    <col min="6657" max="6657" width="28.85546875" style="174" bestFit="1" customWidth="1"/>
    <col min="6658" max="6658" width="14" style="174" customWidth="1"/>
    <col min="6659" max="6659" width="30" style="174" bestFit="1" customWidth="1"/>
    <col min="6660" max="6660" width="13.7109375" style="174" customWidth="1"/>
    <col min="6661" max="6661" width="18.42578125" style="174" customWidth="1"/>
    <col min="6662" max="6912" width="11.5703125" style="174"/>
    <col min="6913" max="6913" width="28.85546875" style="174" bestFit="1" customWidth="1"/>
    <col min="6914" max="6914" width="14" style="174" customWidth="1"/>
    <col min="6915" max="6915" width="30" style="174" bestFit="1" customWidth="1"/>
    <col min="6916" max="6916" width="13.7109375" style="174" customWidth="1"/>
    <col min="6917" max="6917" width="18.42578125" style="174" customWidth="1"/>
    <col min="6918" max="7168" width="11.5703125" style="174"/>
    <col min="7169" max="7169" width="28.85546875" style="174" bestFit="1" customWidth="1"/>
    <col min="7170" max="7170" width="14" style="174" customWidth="1"/>
    <col min="7171" max="7171" width="30" style="174" bestFit="1" customWidth="1"/>
    <col min="7172" max="7172" width="13.7109375" style="174" customWidth="1"/>
    <col min="7173" max="7173" width="18.42578125" style="174" customWidth="1"/>
    <col min="7174" max="7424" width="11.5703125" style="174"/>
    <col min="7425" max="7425" width="28.85546875" style="174" bestFit="1" customWidth="1"/>
    <col min="7426" max="7426" width="14" style="174" customWidth="1"/>
    <col min="7427" max="7427" width="30" style="174" bestFit="1" customWidth="1"/>
    <col min="7428" max="7428" width="13.7109375" style="174" customWidth="1"/>
    <col min="7429" max="7429" width="18.42578125" style="174" customWidth="1"/>
    <col min="7430" max="7680" width="11.5703125" style="174"/>
    <col min="7681" max="7681" width="28.85546875" style="174" bestFit="1" customWidth="1"/>
    <col min="7682" max="7682" width="14" style="174" customWidth="1"/>
    <col min="7683" max="7683" width="30" style="174" bestFit="1" customWidth="1"/>
    <col min="7684" max="7684" width="13.7109375" style="174" customWidth="1"/>
    <col min="7685" max="7685" width="18.42578125" style="174" customWidth="1"/>
    <col min="7686" max="7936" width="11.5703125" style="174"/>
    <col min="7937" max="7937" width="28.85546875" style="174" bestFit="1" customWidth="1"/>
    <col min="7938" max="7938" width="14" style="174" customWidth="1"/>
    <col min="7939" max="7939" width="30" style="174" bestFit="1" customWidth="1"/>
    <col min="7940" max="7940" width="13.7109375" style="174" customWidth="1"/>
    <col min="7941" max="7941" width="18.42578125" style="174" customWidth="1"/>
    <col min="7942" max="8192" width="11.5703125" style="174"/>
    <col min="8193" max="8193" width="28.85546875" style="174" bestFit="1" customWidth="1"/>
    <col min="8194" max="8194" width="14" style="174" customWidth="1"/>
    <col min="8195" max="8195" width="30" style="174" bestFit="1" customWidth="1"/>
    <col min="8196" max="8196" width="13.7109375" style="174" customWidth="1"/>
    <col min="8197" max="8197" width="18.42578125" style="174" customWidth="1"/>
    <col min="8198" max="8448" width="11.5703125" style="174"/>
    <col min="8449" max="8449" width="28.85546875" style="174" bestFit="1" customWidth="1"/>
    <col min="8450" max="8450" width="14" style="174" customWidth="1"/>
    <col min="8451" max="8451" width="30" style="174" bestFit="1" customWidth="1"/>
    <col min="8452" max="8452" width="13.7109375" style="174" customWidth="1"/>
    <col min="8453" max="8453" width="18.42578125" style="174" customWidth="1"/>
    <col min="8454" max="8704" width="11.5703125" style="174"/>
    <col min="8705" max="8705" width="28.85546875" style="174" bestFit="1" customWidth="1"/>
    <col min="8706" max="8706" width="14" style="174" customWidth="1"/>
    <col min="8707" max="8707" width="30" style="174" bestFit="1" customWidth="1"/>
    <col min="8708" max="8708" width="13.7109375" style="174" customWidth="1"/>
    <col min="8709" max="8709" width="18.42578125" style="174" customWidth="1"/>
    <col min="8710" max="8960" width="11.5703125" style="174"/>
    <col min="8961" max="8961" width="28.85546875" style="174" bestFit="1" customWidth="1"/>
    <col min="8962" max="8962" width="14" style="174" customWidth="1"/>
    <col min="8963" max="8963" width="30" style="174" bestFit="1" customWidth="1"/>
    <col min="8964" max="8964" width="13.7109375" style="174" customWidth="1"/>
    <col min="8965" max="8965" width="18.42578125" style="174" customWidth="1"/>
    <col min="8966" max="9216" width="11.5703125" style="174"/>
    <col min="9217" max="9217" width="28.85546875" style="174" bestFit="1" customWidth="1"/>
    <col min="9218" max="9218" width="14" style="174" customWidth="1"/>
    <col min="9219" max="9219" width="30" style="174" bestFit="1" customWidth="1"/>
    <col min="9220" max="9220" width="13.7109375" style="174" customWidth="1"/>
    <col min="9221" max="9221" width="18.42578125" style="174" customWidth="1"/>
    <col min="9222" max="9472" width="11.5703125" style="174"/>
    <col min="9473" max="9473" width="28.85546875" style="174" bestFit="1" customWidth="1"/>
    <col min="9474" max="9474" width="14" style="174" customWidth="1"/>
    <col min="9475" max="9475" width="30" style="174" bestFit="1" customWidth="1"/>
    <col min="9476" max="9476" width="13.7109375" style="174" customWidth="1"/>
    <col min="9477" max="9477" width="18.42578125" style="174" customWidth="1"/>
    <col min="9478" max="9728" width="11.5703125" style="174"/>
    <col min="9729" max="9729" width="28.85546875" style="174" bestFit="1" customWidth="1"/>
    <col min="9730" max="9730" width="14" style="174" customWidth="1"/>
    <col min="9731" max="9731" width="30" style="174" bestFit="1" customWidth="1"/>
    <col min="9732" max="9732" width="13.7109375" style="174" customWidth="1"/>
    <col min="9733" max="9733" width="18.42578125" style="174" customWidth="1"/>
    <col min="9734" max="9984" width="11.5703125" style="174"/>
    <col min="9985" max="9985" width="28.85546875" style="174" bestFit="1" customWidth="1"/>
    <col min="9986" max="9986" width="14" style="174" customWidth="1"/>
    <col min="9987" max="9987" width="30" style="174" bestFit="1" customWidth="1"/>
    <col min="9988" max="9988" width="13.7109375" style="174" customWidth="1"/>
    <col min="9989" max="9989" width="18.42578125" style="174" customWidth="1"/>
    <col min="9990" max="10240" width="11.5703125" style="174"/>
    <col min="10241" max="10241" width="28.85546875" style="174" bestFit="1" customWidth="1"/>
    <col min="10242" max="10242" width="14" style="174" customWidth="1"/>
    <col min="10243" max="10243" width="30" style="174" bestFit="1" customWidth="1"/>
    <col min="10244" max="10244" width="13.7109375" style="174" customWidth="1"/>
    <col min="10245" max="10245" width="18.42578125" style="174" customWidth="1"/>
    <col min="10246" max="10496" width="11.5703125" style="174"/>
    <col min="10497" max="10497" width="28.85546875" style="174" bestFit="1" customWidth="1"/>
    <col min="10498" max="10498" width="14" style="174" customWidth="1"/>
    <col min="10499" max="10499" width="30" style="174" bestFit="1" customWidth="1"/>
    <col min="10500" max="10500" width="13.7109375" style="174" customWidth="1"/>
    <col min="10501" max="10501" width="18.42578125" style="174" customWidth="1"/>
    <col min="10502" max="10752" width="11.5703125" style="174"/>
    <col min="10753" max="10753" width="28.85546875" style="174" bestFit="1" customWidth="1"/>
    <col min="10754" max="10754" width="14" style="174" customWidth="1"/>
    <col min="10755" max="10755" width="30" style="174" bestFit="1" customWidth="1"/>
    <col min="10756" max="10756" width="13.7109375" style="174" customWidth="1"/>
    <col min="10757" max="10757" width="18.42578125" style="174" customWidth="1"/>
    <col min="10758" max="11008" width="11.5703125" style="174"/>
    <col min="11009" max="11009" width="28.85546875" style="174" bestFit="1" customWidth="1"/>
    <col min="11010" max="11010" width="14" style="174" customWidth="1"/>
    <col min="11011" max="11011" width="30" style="174" bestFit="1" customWidth="1"/>
    <col min="11012" max="11012" width="13.7109375" style="174" customWidth="1"/>
    <col min="11013" max="11013" width="18.42578125" style="174" customWidth="1"/>
    <col min="11014" max="11264" width="11.5703125" style="174"/>
    <col min="11265" max="11265" width="28.85546875" style="174" bestFit="1" customWidth="1"/>
    <col min="11266" max="11266" width="14" style="174" customWidth="1"/>
    <col min="11267" max="11267" width="30" style="174" bestFit="1" customWidth="1"/>
    <col min="11268" max="11268" width="13.7109375" style="174" customWidth="1"/>
    <col min="11269" max="11269" width="18.42578125" style="174" customWidth="1"/>
    <col min="11270" max="11520" width="11.5703125" style="174"/>
    <col min="11521" max="11521" width="28.85546875" style="174" bestFit="1" customWidth="1"/>
    <col min="11522" max="11522" width="14" style="174" customWidth="1"/>
    <col min="11523" max="11523" width="30" style="174" bestFit="1" customWidth="1"/>
    <col min="11524" max="11524" width="13.7109375" style="174" customWidth="1"/>
    <col min="11525" max="11525" width="18.42578125" style="174" customWidth="1"/>
    <col min="11526" max="11776" width="11.5703125" style="174"/>
    <col min="11777" max="11777" width="28.85546875" style="174" bestFit="1" customWidth="1"/>
    <col min="11778" max="11778" width="14" style="174" customWidth="1"/>
    <col min="11779" max="11779" width="30" style="174" bestFit="1" customWidth="1"/>
    <col min="11780" max="11780" width="13.7109375" style="174" customWidth="1"/>
    <col min="11781" max="11781" width="18.42578125" style="174" customWidth="1"/>
    <col min="11782" max="12032" width="11.5703125" style="174"/>
    <col min="12033" max="12033" width="28.85546875" style="174" bestFit="1" customWidth="1"/>
    <col min="12034" max="12034" width="14" style="174" customWidth="1"/>
    <col min="12035" max="12035" width="30" style="174" bestFit="1" customWidth="1"/>
    <col min="12036" max="12036" width="13.7109375" style="174" customWidth="1"/>
    <col min="12037" max="12037" width="18.42578125" style="174" customWidth="1"/>
    <col min="12038" max="12288" width="11.5703125" style="174"/>
    <col min="12289" max="12289" width="28.85546875" style="174" bestFit="1" customWidth="1"/>
    <col min="12290" max="12290" width="14" style="174" customWidth="1"/>
    <col min="12291" max="12291" width="30" style="174" bestFit="1" customWidth="1"/>
    <col min="12292" max="12292" width="13.7109375" style="174" customWidth="1"/>
    <col min="12293" max="12293" width="18.42578125" style="174" customWidth="1"/>
    <col min="12294" max="12544" width="11.5703125" style="174"/>
    <col min="12545" max="12545" width="28.85546875" style="174" bestFit="1" customWidth="1"/>
    <col min="12546" max="12546" width="14" style="174" customWidth="1"/>
    <col min="12547" max="12547" width="30" style="174" bestFit="1" customWidth="1"/>
    <col min="12548" max="12548" width="13.7109375" style="174" customWidth="1"/>
    <col min="12549" max="12549" width="18.42578125" style="174" customWidth="1"/>
    <col min="12550" max="12800" width="11.5703125" style="174"/>
    <col min="12801" max="12801" width="28.85546875" style="174" bestFit="1" customWidth="1"/>
    <col min="12802" max="12802" width="14" style="174" customWidth="1"/>
    <col min="12803" max="12803" width="30" style="174" bestFit="1" customWidth="1"/>
    <col min="12804" max="12804" width="13.7109375" style="174" customWidth="1"/>
    <col min="12805" max="12805" width="18.42578125" style="174" customWidth="1"/>
    <col min="12806" max="13056" width="11.5703125" style="174"/>
    <col min="13057" max="13057" width="28.85546875" style="174" bestFit="1" customWidth="1"/>
    <col min="13058" max="13058" width="14" style="174" customWidth="1"/>
    <col min="13059" max="13059" width="30" style="174" bestFit="1" customWidth="1"/>
    <col min="13060" max="13060" width="13.7109375" style="174" customWidth="1"/>
    <col min="13061" max="13061" width="18.42578125" style="174" customWidth="1"/>
    <col min="13062" max="13312" width="11.5703125" style="174"/>
    <col min="13313" max="13313" width="28.85546875" style="174" bestFit="1" customWidth="1"/>
    <col min="13314" max="13314" width="14" style="174" customWidth="1"/>
    <col min="13315" max="13315" width="30" style="174" bestFit="1" customWidth="1"/>
    <col min="13316" max="13316" width="13.7109375" style="174" customWidth="1"/>
    <col min="13317" max="13317" width="18.42578125" style="174" customWidth="1"/>
    <col min="13318" max="13568" width="11.5703125" style="174"/>
    <col min="13569" max="13569" width="28.85546875" style="174" bestFit="1" customWidth="1"/>
    <col min="13570" max="13570" width="14" style="174" customWidth="1"/>
    <col min="13571" max="13571" width="30" style="174" bestFit="1" customWidth="1"/>
    <col min="13572" max="13572" width="13.7109375" style="174" customWidth="1"/>
    <col min="13573" max="13573" width="18.42578125" style="174" customWidth="1"/>
    <col min="13574" max="13824" width="11.5703125" style="174"/>
    <col min="13825" max="13825" width="28.85546875" style="174" bestFit="1" customWidth="1"/>
    <col min="13826" max="13826" width="14" style="174" customWidth="1"/>
    <col min="13827" max="13827" width="30" style="174" bestFit="1" customWidth="1"/>
    <col min="13828" max="13828" width="13.7109375" style="174" customWidth="1"/>
    <col min="13829" max="13829" width="18.42578125" style="174" customWidth="1"/>
    <col min="13830" max="14080" width="11.5703125" style="174"/>
    <col min="14081" max="14081" width="28.85546875" style="174" bestFit="1" customWidth="1"/>
    <col min="14082" max="14082" width="14" style="174" customWidth="1"/>
    <col min="14083" max="14083" width="30" style="174" bestFit="1" customWidth="1"/>
    <col min="14084" max="14084" width="13.7109375" style="174" customWidth="1"/>
    <col min="14085" max="14085" width="18.42578125" style="174" customWidth="1"/>
    <col min="14086" max="14336" width="11.5703125" style="174"/>
    <col min="14337" max="14337" width="28.85546875" style="174" bestFit="1" customWidth="1"/>
    <col min="14338" max="14338" width="14" style="174" customWidth="1"/>
    <col min="14339" max="14339" width="30" style="174" bestFit="1" customWidth="1"/>
    <col min="14340" max="14340" width="13.7109375" style="174" customWidth="1"/>
    <col min="14341" max="14341" width="18.42578125" style="174" customWidth="1"/>
    <col min="14342" max="14592" width="11.5703125" style="174"/>
    <col min="14593" max="14593" width="28.85546875" style="174" bestFit="1" customWidth="1"/>
    <col min="14594" max="14594" width="14" style="174" customWidth="1"/>
    <col min="14595" max="14595" width="30" style="174" bestFit="1" customWidth="1"/>
    <col min="14596" max="14596" width="13.7109375" style="174" customWidth="1"/>
    <col min="14597" max="14597" width="18.42578125" style="174" customWidth="1"/>
    <col min="14598" max="14848" width="11.5703125" style="174"/>
    <col min="14849" max="14849" width="28.85546875" style="174" bestFit="1" customWidth="1"/>
    <col min="14850" max="14850" width="14" style="174" customWidth="1"/>
    <col min="14851" max="14851" width="30" style="174" bestFit="1" customWidth="1"/>
    <col min="14852" max="14852" width="13.7109375" style="174" customWidth="1"/>
    <col min="14853" max="14853" width="18.42578125" style="174" customWidth="1"/>
    <col min="14854" max="15104" width="11.5703125" style="174"/>
    <col min="15105" max="15105" width="28.85546875" style="174" bestFit="1" customWidth="1"/>
    <col min="15106" max="15106" width="14" style="174" customWidth="1"/>
    <col min="15107" max="15107" width="30" style="174" bestFit="1" customWidth="1"/>
    <col min="15108" max="15108" width="13.7109375" style="174" customWidth="1"/>
    <col min="15109" max="15109" width="18.42578125" style="174" customWidth="1"/>
    <col min="15110" max="15360" width="11.5703125" style="174"/>
    <col min="15361" max="15361" width="28.85546875" style="174" bestFit="1" customWidth="1"/>
    <col min="15362" max="15362" width="14" style="174" customWidth="1"/>
    <col min="15363" max="15363" width="30" style="174" bestFit="1" customWidth="1"/>
    <col min="15364" max="15364" width="13.7109375" style="174" customWidth="1"/>
    <col min="15365" max="15365" width="18.42578125" style="174" customWidth="1"/>
    <col min="15366" max="15616" width="11.5703125" style="174"/>
    <col min="15617" max="15617" width="28.85546875" style="174" bestFit="1" customWidth="1"/>
    <col min="15618" max="15618" width="14" style="174" customWidth="1"/>
    <col min="15619" max="15619" width="30" style="174" bestFit="1" customWidth="1"/>
    <col min="15620" max="15620" width="13.7109375" style="174" customWidth="1"/>
    <col min="15621" max="15621" width="18.42578125" style="174" customWidth="1"/>
    <col min="15622" max="15872" width="11.5703125" style="174"/>
    <col min="15873" max="15873" width="28.85546875" style="174" bestFit="1" customWidth="1"/>
    <col min="15874" max="15874" width="14" style="174" customWidth="1"/>
    <col min="15875" max="15875" width="30" style="174" bestFit="1" customWidth="1"/>
    <col min="15876" max="15876" width="13.7109375" style="174" customWidth="1"/>
    <col min="15877" max="15877" width="18.42578125" style="174" customWidth="1"/>
    <col min="15878" max="16128" width="11.5703125" style="174"/>
    <col min="16129" max="16129" width="28.85546875" style="174" bestFit="1" customWidth="1"/>
    <col min="16130" max="16130" width="14" style="174" customWidth="1"/>
    <col min="16131" max="16131" width="30" style="174" bestFit="1" customWidth="1"/>
    <col min="16132" max="16132" width="13.7109375" style="174" customWidth="1"/>
    <col min="16133" max="16133" width="18.42578125" style="174" customWidth="1"/>
    <col min="16134" max="16384" width="11.5703125" style="174"/>
  </cols>
  <sheetData>
    <row r="1" spans="1:5" ht="20.25" x14ac:dyDescent="0.35">
      <c r="A1" s="202" t="s">
        <v>154</v>
      </c>
      <c r="B1" s="201"/>
      <c r="C1" s="200"/>
    </row>
    <row r="2" spans="1:5" x14ac:dyDescent="0.3">
      <c r="A2" s="166">
        <v>3</v>
      </c>
      <c r="B2" s="165">
        <v>4</v>
      </c>
      <c r="C2" s="164">
        <f>A2+B2</f>
        <v>7</v>
      </c>
    </row>
    <row r="3" spans="1:5" x14ac:dyDescent="0.3">
      <c r="A3" s="166">
        <v>12.548970000000001</v>
      </c>
      <c r="B3" s="165">
        <v>84</v>
      </c>
      <c r="C3" s="164"/>
    </row>
    <row r="4" spans="1:5" ht="18" thickBot="1" x14ac:dyDescent="0.35">
      <c r="A4" s="166">
        <v>2</v>
      </c>
      <c r="B4" s="165">
        <v>48</v>
      </c>
      <c r="C4" s="164">
        <f>A4+B4</f>
        <v>50</v>
      </c>
    </row>
    <row r="5" spans="1:5" ht="18" thickBot="1" x14ac:dyDescent="0.35">
      <c r="A5" s="157">
        <v>54</v>
      </c>
      <c r="B5" s="156">
        <v>45</v>
      </c>
      <c r="C5" s="155">
        <v>478</v>
      </c>
    </row>
    <row r="6" spans="1:5" ht="18" thickBot="1" x14ac:dyDescent="0.35">
      <c r="A6" s="163">
        <v>98</v>
      </c>
      <c r="B6" s="162">
        <v>102</v>
      </c>
      <c r="C6" s="161"/>
    </row>
    <row r="7" spans="1:5" ht="18" thickBot="1" x14ac:dyDescent="0.35">
      <c r="A7" s="194"/>
      <c r="B7" s="194"/>
      <c r="C7" s="194"/>
      <c r="E7" s="199"/>
    </row>
    <row r="8" spans="1:5" ht="21" thickBot="1" x14ac:dyDescent="0.4">
      <c r="A8" s="198" t="s">
        <v>163</v>
      </c>
      <c r="B8" s="197"/>
      <c r="C8" s="196"/>
    </row>
    <row r="9" spans="1:5" ht="18" thickBot="1" x14ac:dyDescent="0.35">
      <c r="A9" s="195"/>
      <c r="B9" s="194"/>
    </row>
    <row r="10" spans="1:5" s="190" customFormat="1" ht="24" customHeight="1" thickBot="1" x14ac:dyDescent="0.25">
      <c r="A10" s="192" t="s">
        <v>187</v>
      </c>
      <c r="B10" s="193"/>
    </row>
    <row r="11" spans="1:5" s="190" customFormat="1" ht="24" customHeight="1" thickBot="1" x14ac:dyDescent="0.25">
      <c r="A11" s="192" t="s">
        <v>186</v>
      </c>
      <c r="B11" s="191"/>
    </row>
    <row r="12" spans="1:5" s="190" customFormat="1" ht="24" customHeight="1" thickBot="1" x14ac:dyDescent="0.25">
      <c r="A12" s="192" t="s">
        <v>185</v>
      </c>
      <c r="B12" s="191"/>
    </row>
    <row r="13" spans="1:5" s="190" customFormat="1" ht="24" customHeight="1" thickBot="1" x14ac:dyDescent="0.25">
      <c r="A13" s="192" t="s">
        <v>184</v>
      </c>
      <c r="B13" s="191"/>
    </row>
    <row r="14" spans="1:5" ht="24" customHeight="1" thickBot="1" x14ac:dyDescent="0.35">
      <c r="A14" s="189" t="s">
        <v>183</v>
      </c>
      <c r="B14" s="188"/>
    </row>
  </sheetData>
  <printOptions gridLinesSet="0"/>
  <pageMargins left="0.78740157499999996" right="0.78740157499999996" top="0.984251969" bottom="0.984251969" header="0.49212598499999999" footer="0.49212598499999999"/>
  <pageSetup paperSize="9" orientation="portrait" r:id="rId1"/>
  <headerFooter alignWithMargins="0">
    <oddHeader>&amp;A</oddHeader>
    <oddFooter>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F47"/>
  </sheetPr>
  <dimension ref="A1:Z25"/>
  <sheetViews>
    <sheetView showGridLines="0" zoomScale="130" zoomScaleNormal="130" workbookViewId="0">
      <selection activeCell="A2" sqref="A2:H2"/>
    </sheetView>
  </sheetViews>
  <sheetFormatPr defaultColWidth="9.140625" defaultRowHeight="16.5" x14ac:dyDescent="0.3"/>
  <cols>
    <col min="1" max="1" width="14" style="1" customWidth="1"/>
    <col min="2" max="3" width="9.5703125" style="1" customWidth="1"/>
    <col min="4" max="4" width="9.5703125" style="1" bestFit="1" customWidth="1"/>
    <col min="5" max="7" width="12.28515625" style="1" customWidth="1"/>
    <col min="8" max="8" width="10.5703125" style="1" customWidth="1"/>
    <col min="9" max="12" width="9.140625" style="1" customWidth="1"/>
    <col min="13" max="16384" width="9.140625" style="1"/>
  </cols>
  <sheetData>
    <row r="1" spans="1:26" x14ac:dyDescent="0.3">
      <c r="A1" s="2"/>
    </row>
    <row r="2" spans="1:26" ht="32.1" customHeight="1" x14ac:dyDescent="0.3">
      <c r="A2" s="228" t="s">
        <v>51</v>
      </c>
      <c r="B2" s="228"/>
      <c r="C2" s="228"/>
      <c r="D2" s="228"/>
      <c r="E2" s="228"/>
      <c r="F2" s="228"/>
      <c r="G2" s="228"/>
      <c r="H2" s="228"/>
    </row>
    <row r="4" spans="1:26" x14ac:dyDescent="0.3">
      <c r="A4"/>
      <c r="B4"/>
      <c r="C4"/>
      <c r="D4"/>
      <c r="E4"/>
      <c r="Z4" s="1" t="s">
        <v>28</v>
      </c>
    </row>
    <row r="5" spans="1:26" x14ac:dyDescent="0.3">
      <c r="A5"/>
      <c r="B5"/>
      <c r="C5"/>
      <c r="D5"/>
      <c r="E5"/>
    </row>
    <row r="7" spans="1:26" ht="25.5" x14ac:dyDescent="0.3">
      <c r="A7" s="3" t="s">
        <v>16</v>
      </c>
      <c r="B7" s="4" t="s">
        <v>29</v>
      </c>
      <c r="C7" s="4" t="s">
        <v>30</v>
      </c>
      <c r="D7" s="4" t="s">
        <v>31</v>
      </c>
      <c r="E7" s="4" t="s">
        <v>32</v>
      </c>
      <c r="F7" s="4" t="s">
        <v>33</v>
      </c>
      <c r="G7" s="4" t="s">
        <v>34</v>
      </c>
      <c r="H7" s="4" t="s">
        <v>50</v>
      </c>
    </row>
    <row r="8" spans="1:26" x14ac:dyDescent="0.3">
      <c r="A8" s="5" t="s">
        <v>35</v>
      </c>
      <c r="B8" s="6">
        <v>3.5</v>
      </c>
      <c r="C8" s="6">
        <v>2</v>
      </c>
      <c r="D8" s="7">
        <v>400</v>
      </c>
      <c r="E8" s="17">
        <f>B8*D8</f>
        <v>1400</v>
      </c>
      <c r="F8" s="17">
        <f>C8*D8</f>
        <v>800</v>
      </c>
      <c r="G8" s="17">
        <f>E8-F8</f>
        <v>600</v>
      </c>
      <c r="H8" s="18">
        <f>E8/G8</f>
        <v>2.3333333333333335</v>
      </c>
    </row>
    <row r="9" spans="1:26" x14ac:dyDescent="0.3">
      <c r="A9" s="5" t="s">
        <v>36</v>
      </c>
      <c r="B9" s="6">
        <v>1</v>
      </c>
      <c r="C9" s="6">
        <v>0.4</v>
      </c>
      <c r="D9" s="7">
        <v>150</v>
      </c>
      <c r="E9" s="17">
        <f t="shared" ref="E9:E14" si="0">B9*D9</f>
        <v>150</v>
      </c>
      <c r="F9" s="17">
        <f t="shared" ref="F9:F14" si="1">C9*D9</f>
        <v>60</v>
      </c>
      <c r="G9" s="17">
        <f t="shared" ref="G9:G14" si="2">E9-F9</f>
        <v>90</v>
      </c>
      <c r="H9" s="18">
        <f t="shared" ref="H9:H14" si="3">E9/G9</f>
        <v>1.6666666666666667</v>
      </c>
    </row>
    <row r="10" spans="1:26" x14ac:dyDescent="0.3">
      <c r="A10" s="5" t="s">
        <v>37</v>
      </c>
      <c r="B10" s="6">
        <v>1</v>
      </c>
      <c r="C10" s="6">
        <v>0.75</v>
      </c>
      <c r="D10" s="7">
        <v>168</v>
      </c>
      <c r="E10" s="17">
        <f t="shared" si="0"/>
        <v>168</v>
      </c>
      <c r="F10" s="17">
        <f t="shared" si="1"/>
        <v>126</v>
      </c>
      <c r="G10" s="17">
        <f t="shared" si="2"/>
        <v>42</v>
      </c>
      <c r="H10" s="18">
        <f t="shared" si="3"/>
        <v>4</v>
      </c>
    </row>
    <row r="11" spans="1:26" x14ac:dyDescent="0.3">
      <c r="A11" s="5" t="s">
        <v>38</v>
      </c>
      <c r="B11" s="6">
        <v>1</v>
      </c>
      <c r="C11" s="6">
        <v>0.74</v>
      </c>
      <c r="D11" s="7">
        <v>120</v>
      </c>
      <c r="E11" s="17">
        <f t="shared" si="0"/>
        <v>120</v>
      </c>
      <c r="F11" s="17">
        <f t="shared" si="1"/>
        <v>88.8</v>
      </c>
      <c r="G11" s="17">
        <f t="shared" si="2"/>
        <v>31.200000000000003</v>
      </c>
      <c r="H11" s="18">
        <f t="shared" si="3"/>
        <v>3.8461538461538458</v>
      </c>
    </row>
    <row r="12" spans="1:26" x14ac:dyDescent="0.3">
      <c r="A12" s="5" t="s">
        <v>39</v>
      </c>
      <c r="B12" s="6">
        <v>1.5</v>
      </c>
      <c r="C12" s="6">
        <v>0.87</v>
      </c>
      <c r="D12" s="7">
        <v>240</v>
      </c>
      <c r="E12" s="17">
        <f t="shared" si="0"/>
        <v>360</v>
      </c>
      <c r="F12" s="17">
        <f t="shared" si="1"/>
        <v>208.8</v>
      </c>
      <c r="G12" s="17">
        <f t="shared" si="2"/>
        <v>151.19999999999999</v>
      </c>
      <c r="H12" s="18">
        <f t="shared" si="3"/>
        <v>2.3809523809523809</v>
      </c>
    </row>
    <row r="13" spans="1:26" x14ac:dyDescent="0.3">
      <c r="A13" s="5" t="s">
        <v>40</v>
      </c>
      <c r="B13" s="6">
        <v>1.2</v>
      </c>
      <c r="C13" s="6">
        <v>0.9</v>
      </c>
      <c r="D13" s="7">
        <v>250</v>
      </c>
      <c r="E13" s="17">
        <f t="shared" si="0"/>
        <v>300</v>
      </c>
      <c r="F13" s="17">
        <f t="shared" si="1"/>
        <v>225</v>
      </c>
      <c r="G13" s="17">
        <f t="shared" si="2"/>
        <v>75</v>
      </c>
      <c r="H13" s="18">
        <f t="shared" si="3"/>
        <v>4</v>
      </c>
    </row>
    <row r="14" spans="1:26" x14ac:dyDescent="0.3">
      <c r="A14" s="5" t="s">
        <v>41</v>
      </c>
      <c r="B14" s="6">
        <v>7</v>
      </c>
      <c r="C14" s="6">
        <v>2.8</v>
      </c>
      <c r="D14" s="7">
        <v>60</v>
      </c>
      <c r="E14" s="17">
        <f t="shared" si="0"/>
        <v>420</v>
      </c>
      <c r="F14" s="17">
        <f t="shared" si="1"/>
        <v>168</v>
      </c>
      <c r="G14" s="17">
        <f t="shared" si="2"/>
        <v>252</v>
      </c>
      <c r="H14" s="18">
        <f t="shared" si="3"/>
        <v>1.6666666666666667</v>
      </c>
    </row>
    <row r="15" spans="1:26" ht="5.25" customHeight="1" x14ac:dyDescent="0.3">
      <c r="A15" s="8"/>
      <c r="B15" s="9"/>
      <c r="C15" s="9"/>
      <c r="D15" s="10"/>
      <c r="E15" s="15"/>
      <c r="F15" s="15"/>
      <c r="G15" s="15"/>
      <c r="H15" s="11"/>
    </row>
    <row r="16" spans="1:26" x14ac:dyDescent="0.3">
      <c r="D16" s="12" t="s">
        <v>42</v>
      </c>
      <c r="E16" s="16"/>
      <c r="F16" s="16"/>
      <c r="G16" s="16"/>
    </row>
    <row r="18" spans="1:8" x14ac:dyDescent="0.3">
      <c r="A18" s="13" t="s">
        <v>43</v>
      </c>
      <c r="B18" s="13"/>
      <c r="C18" s="13"/>
      <c r="D18" s="13"/>
      <c r="E18" s="13"/>
      <c r="F18" s="13"/>
      <c r="G18" s="13"/>
      <c r="H18" s="13"/>
    </row>
    <row r="19" spans="1:8" x14ac:dyDescent="0.3">
      <c r="A19" s="13" t="s">
        <v>44</v>
      </c>
      <c r="B19" s="13"/>
      <c r="C19" s="13"/>
      <c r="D19" s="13"/>
      <c r="E19" s="13"/>
      <c r="F19" s="13"/>
      <c r="G19" s="13"/>
      <c r="H19" s="13"/>
    </row>
    <row r="20" spans="1:8" x14ac:dyDescent="0.3">
      <c r="A20" s="13" t="s">
        <v>45</v>
      </c>
      <c r="B20" s="13"/>
      <c r="C20" s="13"/>
      <c r="D20" s="13"/>
      <c r="E20" s="13"/>
      <c r="F20" s="13"/>
      <c r="G20" s="13"/>
      <c r="H20" s="13"/>
    </row>
    <row r="22" spans="1:8" x14ac:dyDescent="0.3">
      <c r="A22" s="13" t="s">
        <v>46</v>
      </c>
      <c r="B22" s="13"/>
      <c r="C22" s="13"/>
      <c r="D22" s="13"/>
      <c r="E22" s="13"/>
      <c r="F22" s="13"/>
      <c r="G22" s="13"/>
      <c r="H22" s="13"/>
    </row>
    <row r="25" spans="1:8" x14ac:dyDescent="0.3">
      <c r="A25" s="14" t="s">
        <v>47</v>
      </c>
      <c r="B25" s="14"/>
      <c r="C25" s="14"/>
      <c r="D25" s="14"/>
      <c r="E25" s="14"/>
      <c r="F25" s="14"/>
      <c r="G25" s="14"/>
      <c r="H25" s="14"/>
    </row>
  </sheetData>
  <mergeCells count="1">
    <mergeCell ref="A2:H2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5" width="12.7109375" style="19" customWidth="1"/>
    <col min="6" max="6" width="22.7109375" style="19" customWidth="1"/>
    <col min="7" max="255" width="9.140625" style="19"/>
    <col min="256" max="256" width="21.42578125" style="19" bestFit="1" customWidth="1"/>
    <col min="257" max="257" width="16.42578125" style="19" customWidth="1"/>
    <col min="258" max="260" width="9.140625" style="19"/>
    <col min="261" max="261" width="29.42578125" style="19" customWidth="1"/>
    <col min="262" max="262" width="14" style="19" customWidth="1"/>
    <col min="263" max="511" width="9.140625" style="19"/>
    <col min="512" max="512" width="21.42578125" style="19" bestFit="1" customWidth="1"/>
    <col min="513" max="513" width="16.42578125" style="19" customWidth="1"/>
    <col min="514" max="516" width="9.140625" style="19"/>
    <col min="517" max="517" width="29.42578125" style="19" customWidth="1"/>
    <col min="518" max="518" width="14" style="19" customWidth="1"/>
    <col min="519" max="767" width="9.140625" style="19"/>
    <col min="768" max="768" width="21.42578125" style="19" bestFit="1" customWidth="1"/>
    <col min="769" max="769" width="16.42578125" style="19" customWidth="1"/>
    <col min="770" max="772" width="9.140625" style="19"/>
    <col min="773" max="773" width="29.42578125" style="19" customWidth="1"/>
    <col min="774" max="774" width="14" style="19" customWidth="1"/>
    <col min="775" max="1023" width="9.140625" style="19"/>
    <col min="1024" max="1024" width="21.42578125" style="19" bestFit="1" customWidth="1"/>
    <col min="1025" max="1025" width="16.42578125" style="19" customWidth="1"/>
    <col min="1026" max="1028" width="9.140625" style="19"/>
    <col min="1029" max="1029" width="29.42578125" style="19" customWidth="1"/>
    <col min="1030" max="1030" width="14" style="19" customWidth="1"/>
    <col min="1031" max="1279" width="9.140625" style="19"/>
    <col min="1280" max="1280" width="21.42578125" style="19" bestFit="1" customWidth="1"/>
    <col min="1281" max="1281" width="16.42578125" style="19" customWidth="1"/>
    <col min="1282" max="1284" width="9.140625" style="19"/>
    <col min="1285" max="1285" width="29.42578125" style="19" customWidth="1"/>
    <col min="1286" max="1286" width="14" style="19" customWidth="1"/>
    <col min="1287" max="1535" width="9.140625" style="19"/>
    <col min="1536" max="1536" width="21.42578125" style="19" bestFit="1" customWidth="1"/>
    <col min="1537" max="1537" width="16.42578125" style="19" customWidth="1"/>
    <col min="1538" max="1540" width="9.140625" style="19"/>
    <col min="1541" max="1541" width="29.42578125" style="19" customWidth="1"/>
    <col min="1542" max="1542" width="14" style="19" customWidth="1"/>
    <col min="1543" max="1791" width="9.140625" style="19"/>
    <col min="1792" max="1792" width="21.42578125" style="19" bestFit="1" customWidth="1"/>
    <col min="1793" max="1793" width="16.42578125" style="19" customWidth="1"/>
    <col min="1794" max="1796" width="9.140625" style="19"/>
    <col min="1797" max="1797" width="29.42578125" style="19" customWidth="1"/>
    <col min="1798" max="1798" width="14" style="19" customWidth="1"/>
    <col min="1799" max="2047" width="9.140625" style="19"/>
    <col min="2048" max="2048" width="21.42578125" style="19" bestFit="1" customWidth="1"/>
    <col min="2049" max="2049" width="16.42578125" style="19" customWidth="1"/>
    <col min="2050" max="2052" width="9.140625" style="19"/>
    <col min="2053" max="2053" width="29.42578125" style="19" customWidth="1"/>
    <col min="2054" max="2054" width="14" style="19" customWidth="1"/>
    <col min="2055" max="2303" width="9.140625" style="19"/>
    <col min="2304" max="2304" width="21.42578125" style="19" bestFit="1" customWidth="1"/>
    <col min="2305" max="2305" width="16.42578125" style="19" customWidth="1"/>
    <col min="2306" max="2308" width="9.140625" style="19"/>
    <col min="2309" max="2309" width="29.42578125" style="19" customWidth="1"/>
    <col min="2310" max="2310" width="14" style="19" customWidth="1"/>
    <col min="2311" max="2559" width="9.140625" style="19"/>
    <col min="2560" max="2560" width="21.42578125" style="19" bestFit="1" customWidth="1"/>
    <col min="2561" max="2561" width="16.42578125" style="19" customWidth="1"/>
    <col min="2562" max="2564" width="9.140625" style="19"/>
    <col min="2565" max="2565" width="29.42578125" style="19" customWidth="1"/>
    <col min="2566" max="2566" width="14" style="19" customWidth="1"/>
    <col min="2567" max="2815" width="9.140625" style="19"/>
    <col min="2816" max="2816" width="21.42578125" style="19" bestFit="1" customWidth="1"/>
    <col min="2817" max="2817" width="16.42578125" style="19" customWidth="1"/>
    <col min="2818" max="2820" width="9.140625" style="19"/>
    <col min="2821" max="2821" width="29.42578125" style="19" customWidth="1"/>
    <col min="2822" max="2822" width="14" style="19" customWidth="1"/>
    <col min="2823" max="3071" width="9.140625" style="19"/>
    <col min="3072" max="3072" width="21.42578125" style="19" bestFit="1" customWidth="1"/>
    <col min="3073" max="3073" width="16.42578125" style="19" customWidth="1"/>
    <col min="3074" max="3076" width="9.140625" style="19"/>
    <col min="3077" max="3077" width="29.42578125" style="19" customWidth="1"/>
    <col min="3078" max="3078" width="14" style="19" customWidth="1"/>
    <col min="3079" max="3327" width="9.140625" style="19"/>
    <col min="3328" max="3328" width="21.42578125" style="19" bestFit="1" customWidth="1"/>
    <col min="3329" max="3329" width="16.42578125" style="19" customWidth="1"/>
    <col min="3330" max="3332" width="9.140625" style="19"/>
    <col min="3333" max="3333" width="29.42578125" style="19" customWidth="1"/>
    <col min="3334" max="3334" width="14" style="19" customWidth="1"/>
    <col min="3335" max="3583" width="9.140625" style="19"/>
    <col min="3584" max="3584" width="21.42578125" style="19" bestFit="1" customWidth="1"/>
    <col min="3585" max="3585" width="16.42578125" style="19" customWidth="1"/>
    <col min="3586" max="3588" width="9.140625" style="19"/>
    <col min="3589" max="3589" width="29.42578125" style="19" customWidth="1"/>
    <col min="3590" max="3590" width="14" style="19" customWidth="1"/>
    <col min="3591" max="3839" width="9.140625" style="19"/>
    <col min="3840" max="3840" width="21.42578125" style="19" bestFit="1" customWidth="1"/>
    <col min="3841" max="3841" width="16.42578125" style="19" customWidth="1"/>
    <col min="3842" max="3844" width="9.140625" style="19"/>
    <col min="3845" max="3845" width="29.42578125" style="19" customWidth="1"/>
    <col min="3846" max="3846" width="14" style="19" customWidth="1"/>
    <col min="3847" max="4095" width="9.140625" style="19"/>
    <col min="4096" max="4096" width="21.42578125" style="19" bestFit="1" customWidth="1"/>
    <col min="4097" max="4097" width="16.42578125" style="19" customWidth="1"/>
    <col min="4098" max="4100" width="9.140625" style="19"/>
    <col min="4101" max="4101" width="29.42578125" style="19" customWidth="1"/>
    <col min="4102" max="4102" width="14" style="19" customWidth="1"/>
    <col min="4103" max="4351" width="9.140625" style="19"/>
    <col min="4352" max="4352" width="21.42578125" style="19" bestFit="1" customWidth="1"/>
    <col min="4353" max="4353" width="16.42578125" style="19" customWidth="1"/>
    <col min="4354" max="4356" width="9.140625" style="19"/>
    <col min="4357" max="4357" width="29.42578125" style="19" customWidth="1"/>
    <col min="4358" max="4358" width="14" style="19" customWidth="1"/>
    <col min="4359" max="4607" width="9.140625" style="19"/>
    <col min="4608" max="4608" width="21.42578125" style="19" bestFit="1" customWidth="1"/>
    <col min="4609" max="4609" width="16.42578125" style="19" customWidth="1"/>
    <col min="4610" max="4612" width="9.140625" style="19"/>
    <col min="4613" max="4613" width="29.42578125" style="19" customWidth="1"/>
    <col min="4614" max="4614" width="14" style="19" customWidth="1"/>
    <col min="4615" max="4863" width="9.140625" style="19"/>
    <col min="4864" max="4864" width="21.42578125" style="19" bestFit="1" customWidth="1"/>
    <col min="4865" max="4865" width="16.42578125" style="19" customWidth="1"/>
    <col min="4866" max="4868" width="9.140625" style="19"/>
    <col min="4869" max="4869" width="29.42578125" style="19" customWidth="1"/>
    <col min="4870" max="4870" width="14" style="19" customWidth="1"/>
    <col min="4871" max="5119" width="9.140625" style="19"/>
    <col min="5120" max="5120" width="21.42578125" style="19" bestFit="1" customWidth="1"/>
    <col min="5121" max="5121" width="16.42578125" style="19" customWidth="1"/>
    <col min="5122" max="5124" width="9.140625" style="19"/>
    <col min="5125" max="5125" width="29.42578125" style="19" customWidth="1"/>
    <col min="5126" max="5126" width="14" style="19" customWidth="1"/>
    <col min="5127" max="5375" width="9.140625" style="19"/>
    <col min="5376" max="5376" width="21.42578125" style="19" bestFit="1" customWidth="1"/>
    <col min="5377" max="5377" width="16.42578125" style="19" customWidth="1"/>
    <col min="5378" max="5380" width="9.140625" style="19"/>
    <col min="5381" max="5381" width="29.42578125" style="19" customWidth="1"/>
    <col min="5382" max="5382" width="14" style="19" customWidth="1"/>
    <col min="5383" max="5631" width="9.140625" style="19"/>
    <col min="5632" max="5632" width="21.42578125" style="19" bestFit="1" customWidth="1"/>
    <col min="5633" max="5633" width="16.42578125" style="19" customWidth="1"/>
    <col min="5634" max="5636" width="9.140625" style="19"/>
    <col min="5637" max="5637" width="29.42578125" style="19" customWidth="1"/>
    <col min="5638" max="5638" width="14" style="19" customWidth="1"/>
    <col min="5639" max="5887" width="9.140625" style="19"/>
    <col min="5888" max="5888" width="21.42578125" style="19" bestFit="1" customWidth="1"/>
    <col min="5889" max="5889" width="16.42578125" style="19" customWidth="1"/>
    <col min="5890" max="5892" width="9.140625" style="19"/>
    <col min="5893" max="5893" width="29.42578125" style="19" customWidth="1"/>
    <col min="5894" max="5894" width="14" style="19" customWidth="1"/>
    <col min="5895" max="6143" width="9.140625" style="19"/>
    <col min="6144" max="6144" width="21.42578125" style="19" bestFit="1" customWidth="1"/>
    <col min="6145" max="6145" width="16.42578125" style="19" customWidth="1"/>
    <col min="6146" max="6148" width="9.140625" style="19"/>
    <col min="6149" max="6149" width="29.42578125" style="19" customWidth="1"/>
    <col min="6150" max="6150" width="14" style="19" customWidth="1"/>
    <col min="6151" max="6399" width="9.140625" style="19"/>
    <col min="6400" max="6400" width="21.42578125" style="19" bestFit="1" customWidth="1"/>
    <col min="6401" max="6401" width="16.42578125" style="19" customWidth="1"/>
    <col min="6402" max="6404" width="9.140625" style="19"/>
    <col min="6405" max="6405" width="29.42578125" style="19" customWidth="1"/>
    <col min="6406" max="6406" width="14" style="19" customWidth="1"/>
    <col min="6407" max="6655" width="9.140625" style="19"/>
    <col min="6656" max="6656" width="21.42578125" style="19" bestFit="1" customWidth="1"/>
    <col min="6657" max="6657" width="16.42578125" style="19" customWidth="1"/>
    <col min="6658" max="6660" width="9.140625" style="19"/>
    <col min="6661" max="6661" width="29.42578125" style="19" customWidth="1"/>
    <col min="6662" max="6662" width="14" style="19" customWidth="1"/>
    <col min="6663" max="6911" width="9.140625" style="19"/>
    <col min="6912" max="6912" width="21.42578125" style="19" bestFit="1" customWidth="1"/>
    <col min="6913" max="6913" width="16.42578125" style="19" customWidth="1"/>
    <col min="6914" max="6916" width="9.140625" style="19"/>
    <col min="6917" max="6917" width="29.42578125" style="19" customWidth="1"/>
    <col min="6918" max="6918" width="14" style="19" customWidth="1"/>
    <col min="6919" max="7167" width="9.140625" style="19"/>
    <col min="7168" max="7168" width="21.42578125" style="19" bestFit="1" customWidth="1"/>
    <col min="7169" max="7169" width="16.42578125" style="19" customWidth="1"/>
    <col min="7170" max="7172" width="9.140625" style="19"/>
    <col min="7173" max="7173" width="29.42578125" style="19" customWidth="1"/>
    <col min="7174" max="7174" width="14" style="19" customWidth="1"/>
    <col min="7175" max="7423" width="9.140625" style="19"/>
    <col min="7424" max="7424" width="21.42578125" style="19" bestFit="1" customWidth="1"/>
    <col min="7425" max="7425" width="16.42578125" style="19" customWidth="1"/>
    <col min="7426" max="7428" width="9.140625" style="19"/>
    <col min="7429" max="7429" width="29.42578125" style="19" customWidth="1"/>
    <col min="7430" max="7430" width="14" style="19" customWidth="1"/>
    <col min="7431" max="7679" width="9.140625" style="19"/>
    <col min="7680" max="7680" width="21.42578125" style="19" bestFit="1" customWidth="1"/>
    <col min="7681" max="7681" width="16.42578125" style="19" customWidth="1"/>
    <col min="7682" max="7684" width="9.140625" style="19"/>
    <col min="7685" max="7685" width="29.42578125" style="19" customWidth="1"/>
    <col min="7686" max="7686" width="14" style="19" customWidth="1"/>
    <col min="7687" max="7935" width="9.140625" style="19"/>
    <col min="7936" max="7936" width="21.42578125" style="19" bestFit="1" customWidth="1"/>
    <col min="7937" max="7937" width="16.42578125" style="19" customWidth="1"/>
    <col min="7938" max="7940" width="9.140625" style="19"/>
    <col min="7941" max="7941" width="29.42578125" style="19" customWidth="1"/>
    <col min="7942" max="7942" width="14" style="19" customWidth="1"/>
    <col min="7943" max="8191" width="9.140625" style="19"/>
    <col min="8192" max="8192" width="21.42578125" style="19" bestFit="1" customWidth="1"/>
    <col min="8193" max="8193" width="16.42578125" style="19" customWidth="1"/>
    <col min="8194" max="8196" width="9.140625" style="19"/>
    <col min="8197" max="8197" width="29.42578125" style="19" customWidth="1"/>
    <col min="8198" max="8198" width="14" style="19" customWidth="1"/>
    <col min="8199" max="8447" width="9.140625" style="19"/>
    <col min="8448" max="8448" width="21.42578125" style="19" bestFit="1" customWidth="1"/>
    <col min="8449" max="8449" width="16.42578125" style="19" customWidth="1"/>
    <col min="8450" max="8452" width="9.140625" style="19"/>
    <col min="8453" max="8453" width="29.42578125" style="19" customWidth="1"/>
    <col min="8454" max="8454" width="14" style="19" customWidth="1"/>
    <col min="8455" max="8703" width="9.140625" style="19"/>
    <col min="8704" max="8704" width="21.42578125" style="19" bestFit="1" customWidth="1"/>
    <col min="8705" max="8705" width="16.42578125" style="19" customWidth="1"/>
    <col min="8706" max="8708" width="9.140625" style="19"/>
    <col min="8709" max="8709" width="29.42578125" style="19" customWidth="1"/>
    <col min="8710" max="8710" width="14" style="19" customWidth="1"/>
    <col min="8711" max="8959" width="9.140625" style="19"/>
    <col min="8960" max="8960" width="21.42578125" style="19" bestFit="1" customWidth="1"/>
    <col min="8961" max="8961" width="16.42578125" style="19" customWidth="1"/>
    <col min="8962" max="8964" width="9.140625" style="19"/>
    <col min="8965" max="8965" width="29.42578125" style="19" customWidth="1"/>
    <col min="8966" max="8966" width="14" style="19" customWidth="1"/>
    <col min="8967" max="9215" width="9.140625" style="19"/>
    <col min="9216" max="9216" width="21.42578125" style="19" bestFit="1" customWidth="1"/>
    <col min="9217" max="9217" width="16.42578125" style="19" customWidth="1"/>
    <col min="9218" max="9220" width="9.140625" style="19"/>
    <col min="9221" max="9221" width="29.42578125" style="19" customWidth="1"/>
    <col min="9222" max="9222" width="14" style="19" customWidth="1"/>
    <col min="9223" max="9471" width="9.140625" style="19"/>
    <col min="9472" max="9472" width="21.42578125" style="19" bestFit="1" customWidth="1"/>
    <col min="9473" max="9473" width="16.42578125" style="19" customWidth="1"/>
    <col min="9474" max="9476" width="9.140625" style="19"/>
    <col min="9477" max="9477" width="29.42578125" style="19" customWidth="1"/>
    <col min="9478" max="9478" width="14" style="19" customWidth="1"/>
    <col min="9479" max="9727" width="9.140625" style="19"/>
    <col min="9728" max="9728" width="21.42578125" style="19" bestFit="1" customWidth="1"/>
    <col min="9729" max="9729" width="16.42578125" style="19" customWidth="1"/>
    <col min="9730" max="9732" width="9.140625" style="19"/>
    <col min="9733" max="9733" width="29.42578125" style="19" customWidth="1"/>
    <col min="9734" max="9734" width="14" style="19" customWidth="1"/>
    <col min="9735" max="9983" width="9.140625" style="19"/>
    <col min="9984" max="9984" width="21.42578125" style="19" bestFit="1" customWidth="1"/>
    <col min="9985" max="9985" width="16.42578125" style="19" customWidth="1"/>
    <col min="9986" max="9988" width="9.140625" style="19"/>
    <col min="9989" max="9989" width="29.42578125" style="19" customWidth="1"/>
    <col min="9990" max="9990" width="14" style="19" customWidth="1"/>
    <col min="9991" max="10239" width="9.140625" style="19"/>
    <col min="10240" max="10240" width="21.42578125" style="19" bestFit="1" customWidth="1"/>
    <col min="10241" max="10241" width="16.42578125" style="19" customWidth="1"/>
    <col min="10242" max="10244" width="9.140625" style="19"/>
    <col min="10245" max="10245" width="29.42578125" style="19" customWidth="1"/>
    <col min="10246" max="10246" width="14" style="19" customWidth="1"/>
    <col min="10247" max="10495" width="9.140625" style="19"/>
    <col min="10496" max="10496" width="21.42578125" style="19" bestFit="1" customWidth="1"/>
    <col min="10497" max="10497" width="16.42578125" style="19" customWidth="1"/>
    <col min="10498" max="10500" width="9.140625" style="19"/>
    <col min="10501" max="10501" width="29.42578125" style="19" customWidth="1"/>
    <col min="10502" max="10502" width="14" style="19" customWidth="1"/>
    <col min="10503" max="10751" width="9.140625" style="19"/>
    <col min="10752" max="10752" width="21.42578125" style="19" bestFit="1" customWidth="1"/>
    <col min="10753" max="10753" width="16.42578125" style="19" customWidth="1"/>
    <col min="10754" max="10756" width="9.140625" style="19"/>
    <col min="10757" max="10757" width="29.42578125" style="19" customWidth="1"/>
    <col min="10758" max="10758" width="14" style="19" customWidth="1"/>
    <col min="10759" max="11007" width="9.140625" style="19"/>
    <col min="11008" max="11008" width="21.42578125" style="19" bestFit="1" customWidth="1"/>
    <col min="11009" max="11009" width="16.42578125" style="19" customWidth="1"/>
    <col min="11010" max="11012" width="9.140625" style="19"/>
    <col min="11013" max="11013" width="29.42578125" style="19" customWidth="1"/>
    <col min="11014" max="11014" width="14" style="19" customWidth="1"/>
    <col min="11015" max="11263" width="9.140625" style="19"/>
    <col min="11264" max="11264" width="21.42578125" style="19" bestFit="1" customWidth="1"/>
    <col min="11265" max="11265" width="16.42578125" style="19" customWidth="1"/>
    <col min="11266" max="11268" width="9.140625" style="19"/>
    <col min="11269" max="11269" width="29.42578125" style="19" customWidth="1"/>
    <col min="11270" max="11270" width="14" style="19" customWidth="1"/>
    <col min="11271" max="11519" width="9.140625" style="19"/>
    <col min="11520" max="11520" width="21.42578125" style="19" bestFit="1" customWidth="1"/>
    <col min="11521" max="11521" width="16.42578125" style="19" customWidth="1"/>
    <col min="11522" max="11524" width="9.140625" style="19"/>
    <col min="11525" max="11525" width="29.42578125" style="19" customWidth="1"/>
    <col min="11526" max="11526" width="14" style="19" customWidth="1"/>
    <col min="11527" max="11775" width="9.140625" style="19"/>
    <col min="11776" max="11776" width="21.42578125" style="19" bestFit="1" customWidth="1"/>
    <col min="11777" max="11777" width="16.42578125" style="19" customWidth="1"/>
    <col min="11778" max="11780" width="9.140625" style="19"/>
    <col min="11781" max="11781" width="29.42578125" style="19" customWidth="1"/>
    <col min="11782" max="11782" width="14" style="19" customWidth="1"/>
    <col min="11783" max="12031" width="9.140625" style="19"/>
    <col min="12032" max="12032" width="21.42578125" style="19" bestFit="1" customWidth="1"/>
    <col min="12033" max="12033" width="16.42578125" style="19" customWidth="1"/>
    <col min="12034" max="12036" width="9.140625" style="19"/>
    <col min="12037" max="12037" width="29.42578125" style="19" customWidth="1"/>
    <col min="12038" max="12038" width="14" style="19" customWidth="1"/>
    <col min="12039" max="12287" width="9.140625" style="19"/>
    <col min="12288" max="12288" width="21.42578125" style="19" bestFit="1" customWidth="1"/>
    <col min="12289" max="12289" width="16.42578125" style="19" customWidth="1"/>
    <col min="12290" max="12292" width="9.140625" style="19"/>
    <col min="12293" max="12293" width="29.42578125" style="19" customWidth="1"/>
    <col min="12294" max="12294" width="14" style="19" customWidth="1"/>
    <col min="12295" max="12543" width="9.140625" style="19"/>
    <col min="12544" max="12544" width="21.42578125" style="19" bestFit="1" customWidth="1"/>
    <col min="12545" max="12545" width="16.42578125" style="19" customWidth="1"/>
    <col min="12546" max="12548" width="9.140625" style="19"/>
    <col min="12549" max="12549" width="29.42578125" style="19" customWidth="1"/>
    <col min="12550" max="12550" width="14" style="19" customWidth="1"/>
    <col min="12551" max="12799" width="9.140625" style="19"/>
    <col min="12800" max="12800" width="21.42578125" style="19" bestFit="1" customWidth="1"/>
    <col min="12801" max="12801" width="16.42578125" style="19" customWidth="1"/>
    <col min="12802" max="12804" width="9.140625" style="19"/>
    <col min="12805" max="12805" width="29.42578125" style="19" customWidth="1"/>
    <col min="12806" max="12806" width="14" style="19" customWidth="1"/>
    <col min="12807" max="13055" width="9.140625" style="19"/>
    <col min="13056" max="13056" width="21.42578125" style="19" bestFit="1" customWidth="1"/>
    <col min="13057" max="13057" width="16.42578125" style="19" customWidth="1"/>
    <col min="13058" max="13060" width="9.140625" style="19"/>
    <col min="13061" max="13061" width="29.42578125" style="19" customWidth="1"/>
    <col min="13062" max="13062" width="14" style="19" customWidth="1"/>
    <col min="13063" max="13311" width="9.140625" style="19"/>
    <col min="13312" max="13312" width="21.42578125" style="19" bestFit="1" customWidth="1"/>
    <col min="13313" max="13313" width="16.42578125" style="19" customWidth="1"/>
    <col min="13314" max="13316" width="9.140625" style="19"/>
    <col min="13317" max="13317" width="29.42578125" style="19" customWidth="1"/>
    <col min="13318" max="13318" width="14" style="19" customWidth="1"/>
    <col min="13319" max="13567" width="9.140625" style="19"/>
    <col min="13568" max="13568" width="21.42578125" style="19" bestFit="1" customWidth="1"/>
    <col min="13569" max="13569" width="16.42578125" style="19" customWidth="1"/>
    <col min="13570" max="13572" width="9.140625" style="19"/>
    <col min="13573" max="13573" width="29.42578125" style="19" customWidth="1"/>
    <col min="13574" max="13574" width="14" style="19" customWidth="1"/>
    <col min="13575" max="13823" width="9.140625" style="19"/>
    <col min="13824" max="13824" width="21.42578125" style="19" bestFit="1" customWidth="1"/>
    <col min="13825" max="13825" width="16.42578125" style="19" customWidth="1"/>
    <col min="13826" max="13828" width="9.140625" style="19"/>
    <col min="13829" max="13829" width="29.42578125" style="19" customWidth="1"/>
    <col min="13830" max="13830" width="14" style="19" customWidth="1"/>
    <col min="13831" max="14079" width="9.140625" style="19"/>
    <col min="14080" max="14080" width="21.42578125" style="19" bestFit="1" customWidth="1"/>
    <col min="14081" max="14081" width="16.42578125" style="19" customWidth="1"/>
    <col min="14082" max="14084" width="9.140625" style="19"/>
    <col min="14085" max="14085" width="29.42578125" style="19" customWidth="1"/>
    <col min="14086" max="14086" width="14" style="19" customWidth="1"/>
    <col min="14087" max="14335" width="9.140625" style="19"/>
    <col min="14336" max="14336" width="21.42578125" style="19" bestFit="1" customWidth="1"/>
    <col min="14337" max="14337" width="16.42578125" style="19" customWidth="1"/>
    <col min="14338" max="14340" width="9.140625" style="19"/>
    <col min="14341" max="14341" width="29.42578125" style="19" customWidth="1"/>
    <col min="14342" max="14342" width="14" style="19" customWidth="1"/>
    <col min="14343" max="14591" width="9.140625" style="19"/>
    <col min="14592" max="14592" width="21.42578125" style="19" bestFit="1" customWidth="1"/>
    <col min="14593" max="14593" width="16.42578125" style="19" customWidth="1"/>
    <col min="14594" max="14596" width="9.140625" style="19"/>
    <col min="14597" max="14597" width="29.42578125" style="19" customWidth="1"/>
    <col min="14598" max="14598" width="14" style="19" customWidth="1"/>
    <col min="14599" max="14847" width="9.140625" style="19"/>
    <col min="14848" max="14848" width="21.42578125" style="19" bestFit="1" customWidth="1"/>
    <col min="14849" max="14849" width="16.42578125" style="19" customWidth="1"/>
    <col min="14850" max="14852" width="9.140625" style="19"/>
    <col min="14853" max="14853" width="29.42578125" style="19" customWidth="1"/>
    <col min="14854" max="14854" width="14" style="19" customWidth="1"/>
    <col min="14855" max="15103" width="9.140625" style="19"/>
    <col min="15104" max="15104" width="21.42578125" style="19" bestFit="1" customWidth="1"/>
    <col min="15105" max="15105" width="16.42578125" style="19" customWidth="1"/>
    <col min="15106" max="15108" width="9.140625" style="19"/>
    <col min="15109" max="15109" width="29.42578125" style="19" customWidth="1"/>
    <col min="15110" max="15110" width="14" style="19" customWidth="1"/>
    <col min="15111" max="15359" width="9.140625" style="19"/>
    <col min="15360" max="15360" width="21.42578125" style="19" bestFit="1" customWidth="1"/>
    <col min="15361" max="15361" width="16.42578125" style="19" customWidth="1"/>
    <col min="15362" max="15364" width="9.140625" style="19"/>
    <col min="15365" max="15365" width="29.42578125" style="19" customWidth="1"/>
    <col min="15366" max="15366" width="14" style="19" customWidth="1"/>
    <col min="15367" max="15615" width="9.140625" style="19"/>
    <col min="15616" max="15616" width="21.42578125" style="19" bestFit="1" customWidth="1"/>
    <col min="15617" max="15617" width="16.42578125" style="19" customWidth="1"/>
    <col min="15618" max="15620" width="9.140625" style="19"/>
    <col min="15621" max="15621" width="29.42578125" style="19" customWidth="1"/>
    <col min="15622" max="15622" width="14" style="19" customWidth="1"/>
    <col min="15623" max="15871" width="9.140625" style="19"/>
    <col min="15872" max="15872" width="21.42578125" style="19" bestFit="1" customWidth="1"/>
    <col min="15873" max="15873" width="16.42578125" style="19" customWidth="1"/>
    <col min="15874" max="15876" width="9.140625" style="19"/>
    <col min="15877" max="15877" width="29.42578125" style="19" customWidth="1"/>
    <col min="15878" max="15878" width="14" style="19" customWidth="1"/>
    <col min="15879" max="16127" width="9.140625" style="19"/>
    <col min="16128" max="16128" width="21.42578125" style="19" bestFit="1" customWidth="1"/>
    <col min="16129" max="16129" width="16.42578125" style="19" customWidth="1"/>
    <col min="16130" max="16132" width="9.140625" style="19"/>
    <col min="16133" max="16133" width="29.42578125" style="19" customWidth="1"/>
    <col min="16134" max="16134" width="14" style="19" customWidth="1"/>
    <col min="16135" max="16384" width="9.140625" style="19"/>
  </cols>
  <sheetData>
    <row r="1" spans="1:6" ht="24" customHeight="1" x14ac:dyDescent="0.35">
      <c r="A1" s="107" t="s">
        <v>0</v>
      </c>
      <c r="B1" s="107"/>
      <c r="C1" s="107"/>
      <c r="D1" s="107"/>
      <c r="E1" s="107"/>
      <c r="F1" s="107"/>
    </row>
    <row r="3" spans="1:6" x14ac:dyDescent="0.25">
      <c r="A3" s="85"/>
      <c r="B3" s="85"/>
      <c r="C3" s="85"/>
      <c r="D3" s="85"/>
      <c r="E3" s="85"/>
    </row>
    <row r="4" spans="1:6" ht="30" customHeight="1" x14ac:dyDescent="0.25">
      <c r="A4" s="21" t="s">
        <v>3</v>
      </c>
      <c r="B4" s="207"/>
      <c r="C4" s="207"/>
      <c r="D4" s="207"/>
      <c r="E4" s="207"/>
      <c r="F4" s="20" t="s">
        <v>6</v>
      </c>
    </row>
    <row r="5" spans="1:6" s="25" customFormat="1" ht="26.25" customHeight="1" x14ac:dyDescent="0.2">
      <c r="A5" s="21"/>
      <c r="B5" s="22">
        <v>15</v>
      </c>
      <c r="C5" s="23">
        <v>10</v>
      </c>
      <c r="D5" s="23">
        <v>12</v>
      </c>
      <c r="E5" s="23">
        <v>97</v>
      </c>
      <c r="F5" s="84"/>
    </row>
    <row r="6" spans="1:6" x14ac:dyDescent="0.25">
      <c r="B6" s="85"/>
      <c r="C6" s="85"/>
      <c r="D6" s="85"/>
      <c r="E6" s="85"/>
      <c r="F6" s="85"/>
    </row>
  </sheetData>
  <mergeCells count="1">
    <mergeCell ref="B4:E4"/>
  </mergeCells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showGridLines="0" workbookViewId="0">
      <selection activeCell="N14" sqref="N14"/>
    </sheetView>
  </sheetViews>
  <sheetFormatPr defaultRowHeight="14.25" x14ac:dyDescent="0.25"/>
  <cols>
    <col min="1" max="3" width="12.7109375" style="19" customWidth="1"/>
    <col min="4" max="4" width="22.7109375" style="19" customWidth="1"/>
    <col min="5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2" width="9.140625" style="19"/>
    <col min="16383" max="16384" width="9.140625" style="19" customWidth="1"/>
  </cols>
  <sheetData>
    <row r="1" spans="1:4" ht="24" customHeight="1" x14ac:dyDescent="0.35">
      <c r="A1" s="107" t="s">
        <v>0</v>
      </c>
      <c r="B1" s="107"/>
      <c r="C1" s="107"/>
      <c r="D1" s="107"/>
    </row>
    <row r="3" spans="1:4" x14ac:dyDescent="0.25">
      <c r="A3" s="85"/>
      <c r="B3" s="85"/>
      <c r="C3" s="85"/>
    </row>
    <row r="4" spans="1:4" ht="30" customHeight="1" x14ac:dyDescent="0.25">
      <c r="A4" s="21" t="s">
        <v>4</v>
      </c>
      <c r="B4" s="92"/>
      <c r="C4" s="92"/>
      <c r="D4" s="20" t="s">
        <v>6</v>
      </c>
    </row>
    <row r="5" spans="1:4" s="25" customFormat="1" ht="26.25" customHeight="1" x14ac:dyDescent="0.2">
      <c r="A5" s="21"/>
      <c r="B5" s="22">
        <v>400</v>
      </c>
      <c r="C5" s="23">
        <v>25</v>
      </c>
      <c r="D5" s="86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2" width="9.140625" style="19"/>
    <col min="3" max="3" width="10.140625" style="19" bestFit="1" customWidth="1"/>
    <col min="4" max="4" width="22.7109375" style="19" customWidth="1"/>
    <col min="5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1" width="9.140625" style="19"/>
    <col min="16382" max="16383" width="9.140625" style="19" customWidth="1"/>
    <col min="16384" max="16384" width="9.140625" style="19"/>
  </cols>
  <sheetData>
    <row r="1" spans="1:4" ht="24" customHeight="1" x14ac:dyDescent="0.35">
      <c r="A1" s="107" t="s">
        <v>0</v>
      </c>
      <c r="B1" s="107"/>
      <c r="C1" s="107"/>
      <c r="D1" s="107"/>
    </row>
    <row r="3" spans="1:4" x14ac:dyDescent="0.25">
      <c r="A3" s="85"/>
      <c r="B3" s="85"/>
      <c r="C3" s="85"/>
    </row>
    <row r="4" spans="1:4" ht="30" customHeight="1" x14ac:dyDescent="0.25">
      <c r="A4" s="21" t="s">
        <v>7</v>
      </c>
      <c r="B4" s="92"/>
      <c r="C4" s="92"/>
      <c r="D4" s="20" t="s">
        <v>6</v>
      </c>
    </row>
    <row r="5" spans="1:4" s="25" customFormat="1" ht="26.25" customHeight="1" x14ac:dyDescent="0.2">
      <c r="A5" s="21"/>
      <c r="B5" s="22">
        <v>400</v>
      </c>
      <c r="C5" s="105">
        <v>0.1</v>
      </c>
      <c r="D5" s="115"/>
    </row>
    <row r="8" spans="1:4" x14ac:dyDescent="0.25">
      <c r="C8" s="140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3" width="12.7109375" style="19" customWidth="1"/>
    <col min="4" max="4" width="22.7109375" style="19" customWidth="1"/>
    <col min="5" max="252" width="9.140625" style="19"/>
    <col min="253" max="253" width="21.42578125" style="19" bestFit="1" customWidth="1"/>
    <col min="254" max="254" width="16.42578125" style="19" customWidth="1"/>
    <col min="255" max="257" width="9.140625" style="19"/>
    <col min="258" max="258" width="29.42578125" style="19" customWidth="1"/>
    <col min="259" max="259" width="14" style="19" customWidth="1"/>
    <col min="260" max="508" width="9.140625" style="19"/>
    <col min="509" max="509" width="21.42578125" style="19" bestFit="1" customWidth="1"/>
    <col min="510" max="510" width="16.42578125" style="19" customWidth="1"/>
    <col min="511" max="513" width="9.140625" style="19"/>
    <col min="514" max="514" width="29.42578125" style="19" customWidth="1"/>
    <col min="515" max="515" width="14" style="19" customWidth="1"/>
    <col min="516" max="764" width="9.140625" style="19"/>
    <col min="765" max="765" width="21.42578125" style="19" bestFit="1" customWidth="1"/>
    <col min="766" max="766" width="16.42578125" style="19" customWidth="1"/>
    <col min="767" max="769" width="9.140625" style="19"/>
    <col min="770" max="770" width="29.42578125" style="19" customWidth="1"/>
    <col min="771" max="771" width="14" style="19" customWidth="1"/>
    <col min="772" max="1020" width="9.140625" style="19"/>
    <col min="1021" max="1021" width="21.42578125" style="19" bestFit="1" customWidth="1"/>
    <col min="1022" max="1022" width="16.42578125" style="19" customWidth="1"/>
    <col min="1023" max="1025" width="9.140625" style="19"/>
    <col min="1026" max="1026" width="29.42578125" style="19" customWidth="1"/>
    <col min="1027" max="1027" width="14" style="19" customWidth="1"/>
    <col min="1028" max="1276" width="9.140625" style="19"/>
    <col min="1277" max="1277" width="21.42578125" style="19" bestFit="1" customWidth="1"/>
    <col min="1278" max="1278" width="16.42578125" style="19" customWidth="1"/>
    <col min="1279" max="1281" width="9.140625" style="19"/>
    <col min="1282" max="1282" width="29.42578125" style="19" customWidth="1"/>
    <col min="1283" max="1283" width="14" style="19" customWidth="1"/>
    <col min="1284" max="1532" width="9.140625" style="19"/>
    <col min="1533" max="1533" width="21.42578125" style="19" bestFit="1" customWidth="1"/>
    <col min="1534" max="1534" width="16.42578125" style="19" customWidth="1"/>
    <col min="1535" max="1537" width="9.140625" style="19"/>
    <col min="1538" max="1538" width="29.42578125" style="19" customWidth="1"/>
    <col min="1539" max="1539" width="14" style="19" customWidth="1"/>
    <col min="1540" max="1788" width="9.140625" style="19"/>
    <col min="1789" max="1789" width="21.42578125" style="19" bestFit="1" customWidth="1"/>
    <col min="1790" max="1790" width="16.42578125" style="19" customWidth="1"/>
    <col min="1791" max="1793" width="9.140625" style="19"/>
    <col min="1794" max="1794" width="29.42578125" style="19" customWidth="1"/>
    <col min="1795" max="1795" width="14" style="19" customWidth="1"/>
    <col min="1796" max="2044" width="9.140625" style="19"/>
    <col min="2045" max="2045" width="21.42578125" style="19" bestFit="1" customWidth="1"/>
    <col min="2046" max="2046" width="16.42578125" style="19" customWidth="1"/>
    <col min="2047" max="2049" width="9.140625" style="19"/>
    <col min="2050" max="2050" width="29.42578125" style="19" customWidth="1"/>
    <col min="2051" max="2051" width="14" style="19" customWidth="1"/>
    <col min="2052" max="2300" width="9.140625" style="19"/>
    <col min="2301" max="2301" width="21.42578125" style="19" bestFit="1" customWidth="1"/>
    <col min="2302" max="2302" width="16.42578125" style="19" customWidth="1"/>
    <col min="2303" max="2305" width="9.140625" style="19"/>
    <col min="2306" max="2306" width="29.42578125" style="19" customWidth="1"/>
    <col min="2307" max="2307" width="14" style="19" customWidth="1"/>
    <col min="2308" max="2556" width="9.140625" style="19"/>
    <col min="2557" max="2557" width="21.42578125" style="19" bestFit="1" customWidth="1"/>
    <col min="2558" max="2558" width="16.42578125" style="19" customWidth="1"/>
    <col min="2559" max="2561" width="9.140625" style="19"/>
    <col min="2562" max="2562" width="29.42578125" style="19" customWidth="1"/>
    <col min="2563" max="2563" width="14" style="19" customWidth="1"/>
    <col min="2564" max="2812" width="9.140625" style="19"/>
    <col min="2813" max="2813" width="21.42578125" style="19" bestFit="1" customWidth="1"/>
    <col min="2814" max="2814" width="16.42578125" style="19" customWidth="1"/>
    <col min="2815" max="2817" width="9.140625" style="19"/>
    <col min="2818" max="2818" width="29.42578125" style="19" customWidth="1"/>
    <col min="2819" max="2819" width="14" style="19" customWidth="1"/>
    <col min="2820" max="3068" width="9.140625" style="19"/>
    <col min="3069" max="3069" width="21.42578125" style="19" bestFit="1" customWidth="1"/>
    <col min="3070" max="3070" width="16.42578125" style="19" customWidth="1"/>
    <col min="3071" max="3073" width="9.140625" style="19"/>
    <col min="3074" max="3074" width="29.42578125" style="19" customWidth="1"/>
    <col min="3075" max="3075" width="14" style="19" customWidth="1"/>
    <col min="3076" max="3324" width="9.140625" style="19"/>
    <col min="3325" max="3325" width="21.42578125" style="19" bestFit="1" customWidth="1"/>
    <col min="3326" max="3326" width="16.42578125" style="19" customWidth="1"/>
    <col min="3327" max="3329" width="9.140625" style="19"/>
    <col min="3330" max="3330" width="29.42578125" style="19" customWidth="1"/>
    <col min="3331" max="3331" width="14" style="19" customWidth="1"/>
    <col min="3332" max="3580" width="9.140625" style="19"/>
    <col min="3581" max="3581" width="21.42578125" style="19" bestFit="1" customWidth="1"/>
    <col min="3582" max="3582" width="16.42578125" style="19" customWidth="1"/>
    <col min="3583" max="3585" width="9.140625" style="19"/>
    <col min="3586" max="3586" width="29.42578125" style="19" customWidth="1"/>
    <col min="3587" max="3587" width="14" style="19" customWidth="1"/>
    <col min="3588" max="3836" width="9.140625" style="19"/>
    <col min="3837" max="3837" width="21.42578125" style="19" bestFit="1" customWidth="1"/>
    <col min="3838" max="3838" width="16.42578125" style="19" customWidth="1"/>
    <col min="3839" max="3841" width="9.140625" style="19"/>
    <col min="3842" max="3842" width="29.42578125" style="19" customWidth="1"/>
    <col min="3843" max="3843" width="14" style="19" customWidth="1"/>
    <col min="3844" max="4092" width="9.140625" style="19"/>
    <col min="4093" max="4093" width="21.42578125" style="19" bestFit="1" customWidth="1"/>
    <col min="4094" max="4094" width="16.42578125" style="19" customWidth="1"/>
    <col min="4095" max="4097" width="9.140625" style="19"/>
    <col min="4098" max="4098" width="29.42578125" style="19" customWidth="1"/>
    <col min="4099" max="4099" width="14" style="19" customWidth="1"/>
    <col min="4100" max="4348" width="9.140625" style="19"/>
    <col min="4349" max="4349" width="21.42578125" style="19" bestFit="1" customWidth="1"/>
    <col min="4350" max="4350" width="16.42578125" style="19" customWidth="1"/>
    <col min="4351" max="4353" width="9.140625" style="19"/>
    <col min="4354" max="4354" width="29.42578125" style="19" customWidth="1"/>
    <col min="4355" max="4355" width="14" style="19" customWidth="1"/>
    <col min="4356" max="4604" width="9.140625" style="19"/>
    <col min="4605" max="4605" width="21.42578125" style="19" bestFit="1" customWidth="1"/>
    <col min="4606" max="4606" width="16.42578125" style="19" customWidth="1"/>
    <col min="4607" max="4609" width="9.140625" style="19"/>
    <col min="4610" max="4610" width="29.42578125" style="19" customWidth="1"/>
    <col min="4611" max="4611" width="14" style="19" customWidth="1"/>
    <col min="4612" max="4860" width="9.140625" style="19"/>
    <col min="4861" max="4861" width="21.42578125" style="19" bestFit="1" customWidth="1"/>
    <col min="4862" max="4862" width="16.42578125" style="19" customWidth="1"/>
    <col min="4863" max="4865" width="9.140625" style="19"/>
    <col min="4866" max="4866" width="29.42578125" style="19" customWidth="1"/>
    <col min="4867" max="4867" width="14" style="19" customWidth="1"/>
    <col min="4868" max="5116" width="9.140625" style="19"/>
    <col min="5117" max="5117" width="21.42578125" style="19" bestFit="1" customWidth="1"/>
    <col min="5118" max="5118" width="16.42578125" style="19" customWidth="1"/>
    <col min="5119" max="5121" width="9.140625" style="19"/>
    <col min="5122" max="5122" width="29.42578125" style="19" customWidth="1"/>
    <col min="5123" max="5123" width="14" style="19" customWidth="1"/>
    <col min="5124" max="5372" width="9.140625" style="19"/>
    <col min="5373" max="5373" width="21.42578125" style="19" bestFit="1" customWidth="1"/>
    <col min="5374" max="5374" width="16.42578125" style="19" customWidth="1"/>
    <col min="5375" max="5377" width="9.140625" style="19"/>
    <col min="5378" max="5378" width="29.42578125" style="19" customWidth="1"/>
    <col min="5379" max="5379" width="14" style="19" customWidth="1"/>
    <col min="5380" max="5628" width="9.140625" style="19"/>
    <col min="5629" max="5629" width="21.42578125" style="19" bestFit="1" customWidth="1"/>
    <col min="5630" max="5630" width="16.42578125" style="19" customWidth="1"/>
    <col min="5631" max="5633" width="9.140625" style="19"/>
    <col min="5634" max="5634" width="29.42578125" style="19" customWidth="1"/>
    <col min="5635" max="5635" width="14" style="19" customWidth="1"/>
    <col min="5636" max="5884" width="9.140625" style="19"/>
    <col min="5885" max="5885" width="21.42578125" style="19" bestFit="1" customWidth="1"/>
    <col min="5886" max="5886" width="16.42578125" style="19" customWidth="1"/>
    <col min="5887" max="5889" width="9.140625" style="19"/>
    <col min="5890" max="5890" width="29.42578125" style="19" customWidth="1"/>
    <col min="5891" max="5891" width="14" style="19" customWidth="1"/>
    <col min="5892" max="6140" width="9.140625" style="19"/>
    <col min="6141" max="6141" width="21.42578125" style="19" bestFit="1" customWidth="1"/>
    <col min="6142" max="6142" width="16.42578125" style="19" customWidth="1"/>
    <col min="6143" max="6145" width="9.140625" style="19"/>
    <col min="6146" max="6146" width="29.42578125" style="19" customWidth="1"/>
    <col min="6147" max="6147" width="14" style="19" customWidth="1"/>
    <col min="6148" max="6396" width="9.140625" style="19"/>
    <col min="6397" max="6397" width="21.42578125" style="19" bestFit="1" customWidth="1"/>
    <col min="6398" max="6398" width="16.42578125" style="19" customWidth="1"/>
    <col min="6399" max="6401" width="9.140625" style="19"/>
    <col min="6402" max="6402" width="29.42578125" style="19" customWidth="1"/>
    <col min="6403" max="6403" width="14" style="19" customWidth="1"/>
    <col min="6404" max="6652" width="9.140625" style="19"/>
    <col min="6653" max="6653" width="21.42578125" style="19" bestFit="1" customWidth="1"/>
    <col min="6654" max="6654" width="16.42578125" style="19" customWidth="1"/>
    <col min="6655" max="6657" width="9.140625" style="19"/>
    <col min="6658" max="6658" width="29.42578125" style="19" customWidth="1"/>
    <col min="6659" max="6659" width="14" style="19" customWidth="1"/>
    <col min="6660" max="6908" width="9.140625" style="19"/>
    <col min="6909" max="6909" width="21.42578125" style="19" bestFit="1" customWidth="1"/>
    <col min="6910" max="6910" width="16.42578125" style="19" customWidth="1"/>
    <col min="6911" max="6913" width="9.140625" style="19"/>
    <col min="6914" max="6914" width="29.42578125" style="19" customWidth="1"/>
    <col min="6915" max="6915" width="14" style="19" customWidth="1"/>
    <col min="6916" max="7164" width="9.140625" style="19"/>
    <col min="7165" max="7165" width="21.42578125" style="19" bestFit="1" customWidth="1"/>
    <col min="7166" max="7166" width="16.42578125" style="19" customWidth="1"/>
    <col min="7167" max="7169" width="9.140625" style="19"/>
    <col min="7170" max="7170" width="29.42578125" style="19" customWidth="1"/>
    <col min="7171" max="7171" width="14" style="19" customWidth="1"/>
    <col min="7172" max="7420" width="9.140625" style="19"/>
    <col min="7421" max="7421" width="21.42578125" style="19" bestFit="1" customWidth="1"/>
    <col min="7422" max="7422" width="16.42578125" style="19" customWidth="1"/>
    <col min="7423" max="7425" width="9.140625" style="19"/>
    <col min="7426" max="7426" width="29.42578125" style="19" customWidth="1"/>
    <col min="7427" max="7427" width="14" style="19" customWidth="1"/>
    <col min="7428" max="7676" width="9.140625" style="19"/>
    <col min="7677" max="7677" width="21.42578125" style="19" bestFit="1" customWidth="1"/>
    <col min="7678" max="7678" width="16.42578125" style="19" customWidth="1"/>
    <col min="7679" max="7681" width="9.140625" style="19"/>
    <col min="7682" max="7682" width="29.42578125" style="19" customWidth="1"/>
    <col min="7683" max="7683" width="14" style="19" customWidth="1"/>
    <col min="7684" max="7932" width="9.140625" style="19"/>
    <col min="7933" max="7933" width="21.42578125" style="19" bestFit="1" customWidth="1"/>
    <col min="7934" max="7934" width="16.42578125" style="19" customWidth="1"/>
    <col min="7935" max="7937" width="9.140625" style="19"/>
    <col min="7938" max="7938" width="29.42578125" style="19" customWidth="1"/>
    <col min="7939" max="7939" width="14" style="19" customWidth="1"/>
    <col min="7940" max="8188" width="9.140625" style="19"/>
    <col min="8189" max="8189" width="21.42578125" style="19" bestFit="1" customWidth="1"/>
    <col min="8190" max="8190" width="16.42578125" style="19" customWidth="1"/>
    <col min="8191" max="8193" width="9.140625" style="19"/>
    <col min="8194" max="8194" width="29.42578125" style="19" customWidth="1"/>
    <col min="8195" max="8195" width="14" style="19" customWidth="1"/>
    <col min="8196" max="8444" width="9.140625" style="19"/>
    <col min="8445" max="8445" width="21.42578125" style="19" bestFit="1" customWidth="1"/>
    <col min="8446" max="8446" width="16.42578125" style="19" customWidth="1"/>
    <col min="8447" max="8449" width="9.140625" style="19"/>
    <col min="8450" max="8450" width="29.42578125" style="19" customWidth="1"/>
    <col min="8451" max="8451" width="14" style="19" customWidth="1"/>
    <col min="8452" max="8700" width="9.140625" style="19"/>
    <col min="8701" max="8701" width="21.42578125" style="19" bestFit="1" customWidth="1"/>
    <col min="8702" max="8702" width="16.42578125" style="19" customWidth="1"/>
    <col min="8703" max="8705" width="9.140625" style="19"/>
    <col min="8706" max="8706" width="29.42578125" style="19" customWidth="1"/>
    <col min="8707" max="8707" width="14" style="19" customWidth="1"/>
    <col min="8708" max="8956" width="9.140625" style="19"/>
    <col min="8957" max="8957" width="21.42578125" style="19" bestFit="1" customWidth="1"/>
    <col min="8958" max="8958" width="16.42578125" style="19" customWidth="1"/>
    <col min="8959" max="8961" width="9.140625" style="19"/>
    <col min="8962" max="8962" width="29.42578125" style="19" customWidth="1"/>
    <col min="8963" max="8963" width="14" style="19" customWidth="1"/>
    <col min="8964" max="9212" width="9.140625" style="19"/>
    <col min="9213" max="9213" width="21.42578125" style="19" bestFit="1" customWidth="1"/>
    <col min="9214" max="9214" width="16.42578125" style="19" customWidth="1"/>
    <col min="9215" max="9217" width="9.140625" style="19"/>
    <col min="9218" max="9218" width="29.42578125" style="19" customWidth="1"/>
    <col min="9219" max="9219" width="14" style="19" customWidth="1"/>
    <col min="9220" max="9468" width="9.140625" style="19"/>
    <col min="9469" max="9469" width="21.42578125" style="19" bestFit="1" customWidth="1"/>
    <col min="9470" max="9470" width="16.42578125" style="19" customWidth="1"/>
    <col min="9471" max="9473" width="9.140625" style="19"/>
    <col min="9474" max="9474" width="29.42578125" style="19" customWidth="1"/>
    <col min="9475" max="9475" width="14" style="19" customWidth="1"/>
    <col min="9476" max="9724" width="9.140625" style="19"/>
    <col min="9725" max="9725" width="21.42578125" style="19" bestFit="1" customWidth="1"/>
    <col min="9726" max="9726" width="16.42578125" style="19" customWidth="1"/>
    <col min="9727" max="9729" width="9.140625" style="19"/>
    <col min="9730" max="9730" width="29.42578125" style="19" customWidth="1"/>
    <col min="9731" max="9731" width="14" style="19" customWidth="1"/>
    <col min="9732" max="9980" width="9.140625" style="19"/>
    <col min="9981" max="9981" width="21.42578125" style="19" bestFit="1" customWidth="1"/>
    <col min="9982" max="9982" width="16.42578125" style="19" customWidth="1"/>
    <col min="9983" max="9985" width="9.140625" style="19"/>
    <col min="9986" max="9986" width="29.42578125" style="19" customWidth="1"/>
    <col min="9987" max="9987" width="14" style="19" customWidth="1"/>
    <col min="9988" max="10236" width="9.140625" style="19"/>
    <col min="10237" max="10237" width="21.42578125" style="19" bestFit="1" customWidth="1"/>
    <col min="10238" max="10238" width="16.42578125" style="19" customWidth="1"/>
    <col min="10239" max="10241" width="9.140625" style="19"/>
    <col min="10242" max="10242" width="29.42578125" style="19" customWidth="1"/>
    <col min="10243" max="10243" width="14" style="19" customWidth="1"/>
    <col min="10244" max="10492" width="9.140625" style="19"/>
    <col min="10493" max="10493" width="21.42578125" style="19" bestFit="1" customWidth="1"/>
    <col min="10494" max="10494" width="16.42578125" style="19" customWidth="1"/>
    <col min="10495" max="10497" width="9.140625" style="19"/>
    <col min="10498" max="10498" width="29.42578125" style="19" customWidth="1"/>
    <col min="10499" max="10499" width="14" style="19" customWidth="1"/>
    <col min="10500" max="10748" width="9.140625" style="19"/>
    <col min="10749" max="10749" width="21.42578125" style="19" bestFit="1" customWidth="1"/>
    <col min="10750" max="10750" width="16.42578125" style="19" customWidth="1"/>
    <col min="10751" max="10753" width="9.140625" style="19"/>
    <col min="10754" max="10754" width="29.42578125" style="19" customWidth="1"/>
    <col min="10755" max="10755" width="14" style="19" customWidth="1"/>
    <col min="10756" max="11004" width="9.140625" style="19"/>
    <col min="11005" max="11005" width="21.42578125" style="19" bestFit="1" customWidth="1"/>
    <col min="11006" max="11006" width="16.42578125" style="19" customWidth="1"/>
    <col min="11007" max="11009" width="9.140625" style="19"/>
    <col min="11010" max="11010" width="29.42578125" style="19" customWidth="1"/>
    <col min="11011" max="11011" width="14" style="19" customWidth="1"/>
    <col min="11012" max="11260" width="9.140625" style="19"/>
    <col min="11261" max="11261" width="21.42578125" style="19" bestFit="1" customWidth="1"/>
    <col min="11262" max="11262" width="16.42578125" style="19" customWidth="1"/>
    <col min="11263" max="11265" width="9.140625" style="19"/>
    <col min="11266" max="11266" width="29.42578125" style="19" customWidth="1"/>
    <col min="11267" max="11267" width="14" style="19" customWidth="1"/>
    <col min="11268" max="11516" width="9.140625" style="19"/>
    <col min="11517" max="11517" width="21.42578125" style="19" bestFit="1" customWidth="1"/>
    <col min="11518" max="11518" width="16.42578125" style="19" customWidth="1"/>
    <col min="11519" max="11521" width="9.140625" style="19"/>
    <col min="11522" max="11522" width="29.42578125" style="19" customWidth="1"/>
    <col min="11523" max="11523" width="14" style="19" customWidth="1"/>
    <col min="11524" max="11772" width="9.140625" style="19"/>
    <col min="11773" max="11773" width="21.42578125" style="19" bestFit="1" customWidth="1"/>
    <col min="11774" max="11774" width="16.42578125" style="19" customWidth="1"/>
    <col min="11775" max="11777" width="9.140625" style="19"/>
    <col min="11778" max="11778" width="29.42578125" style="19" customWidth="1"/>
    <col min="11779" max="11779" width="14" style="19" customWidth="1"/>
    <col min="11780" max="12028" width="9.140625" style="19"/>
    <col min="12029" max="12029" width="21.42578125" style="19" bestFit="1" customWidth="1"/>
    <col min="12030" max="12030" width="16.42578125" style="19" customWidth="1"/>
    <col min="12031" max="12033" width="9.140625" style="19"/>
    <col min="12034" max="12034" width="29.42578125" style="19" customWidth="1"/>
    <col min="12035" max="12035" width="14" style="19" customWidth="1"/>
    <col min="12036" max="12284" width="9.140625" style="19"/>
    <col min="12285" max="12285" width="21.42578125" style="19" bestFit="1" customWidth="1"/>
    <col min="12286" max="12286" width="16.42578125" style="19" customWidth="1"/>
    <col min="12287" max="12289" width="9.140625" style="19"/>
    <col min="12290" max="12290" width="29.42578125" style="19" customWidth="1"/>
    <col min="12291" max="12291" width="14" style="19" customWidth="1"/>
    <col min="12292" max="12540" width="9.140625" style="19"/>
    <col min="12541" max="12541" width="21.42578125" style="19" bestFit="1" customWidth="1"/>
    <col min="12542" max="12542" width="16.42578125" style="19" customWidth="1"/>
    <col min="12543" max="12545" width="9.140625" style="19"/>
    <col min="12546" max="12546" width="29.42578125" style="19" customWidth="1"/>
    <col min="12547" max="12547" width="14" style="19" customWidth="1"/>
    <col min="12548" max="12796" width="9.140625" style="19"/>
    <col min="12797" max="12797" width="21.42578125" style="19" bestFit="1" customWidth="1"/>
    <col min="12798" max="12798" width="16.42578125" style="19" customWidth="1"/>
    <col min="12799" max="12801" width="9.140625" style="19"/>
    <col min="12802" max="12802" width="29.42578125" style="19" customWidth="1"/>
    <col min="12803" max="12803" width="14" style="19" customWidth="1"/>
    <col min="12804" max="13052" width="9.140625" style="19"/>
    <col min="13053" max="13053" width="21.42578125" style="19" bestFit="1" customWidth="1"/>
    <col min="13054" max="13054" width="16.42578125" style="19" customWidth="1"/>
    <col min="13055" max="13057" width="9.140625" style="19"/>
    <col min="13058" max="13058" width="29.42578125" style="19" customWidth="1"/>
    <col min="13059" max="13059" width="14" style="19" customWidth="1"/>
    <col min="13060" max="13308" width="9.140625" style="19"/>
    <col min="13309" max="13309" width="21.42578125" style="19" bestFit="1" customWidth="1"/>
    <col min="13310" max="13310" width="16.42578125" style="19" customWidth="1"/>
    <col min="13311" max="13313" width="9.140625" style="19"/>
    <col min="13314" max="13314" width="29.42578125" style="19" customWidth="1"/>
    <col min="13315" max="13315" width="14" style="19" customWidth="1"/>
    <col min="13316" max="13564" width="9.140625" style="19"/>
    <col min="13565" max="13565" width="21.42578125" style="19" bestFit="1" customWidth="1"/>
    <col min="13566" max="13566" width="16.42578125" style="19" customWidth="1"/>
    <col min="13567" max="13569" width="9.140625" style="19"/>
    <col min="13570" max="13570" width="29.42578125" style="19" customWidth="1"/>
    <col min="13571" max="13571" width="14" style="19" customWidth="1"/>
    <col min="13572" max="13820" width="9.140625" style="19"/>
    <col min="13821" max="13821" width="21.42578125" style="19" bestFit="1" customWidth="1"/>
    <col min="13822" max="13822" width="16.42578125" style="19" customWidth="1"/>
    <col min="13823" max="13825" width="9.140625" style="19"/>
    <col min="13826" max="13826" width="29.42578125" style="19" customWidth="1"/>
    <col min="13827" max="13827" width="14" style="19" customWidth="1"/>
    <col min="13828" max="14076" width="9.140625" style="19"/>
    <col min="14077" max="14077" width="21.42578125" style="19" bestFit="1" customWidth="1"/>
    <col min="14078" max="14078" width="16.42578125" style="19" customWidth="1"/>
    <col min="14079" max="14081" width="9.140625" style="19"/>
    <col min="14082" max="14082" width="29.42578125" style="19" customWidth="1"/>
    <col min="14083" max="14083" width="14" style="19" customWidth="1"/>
    <col min="14084" max="14332" width="9.140625" style="19"/>
    <col min="14333" max="14333" width="21.42578125" style="19" bestFit="1" customWidth="1"/>
    <col min="14334" max="14334" width="16.42578125" style="19" customWidth="1"/>
    <col min="14335" max="14337" width="9.140625" style="19"/>
    <col min="14338" max="14338" width="29.42578125" style="19" customWidth="1"/>
    <col min="14339" max="14339" width="14" style="19" customWidth="1"/>
    <col min="14340" max="14588" width="9.140625" style="19"/>
    <col min="14589" max="14589" width="21.42578125" style="19" bestFit="1" customWidth="1"/>
    <col min="14590" max="14590" width="16.42578125" style="19" customWidth="1"/>
    <col min="14591" max="14593" width="9.140625" style="19"/>
    <col min="14594" max="14594" width="29.42578125" style="19" customWidth="1"/>
    <col min="14595" max="14595" width="14" style="19" customWidth="1"/>
    <col min="14596" max="14844" width="9.140625" style="19"/>
    <col min="14845" max="14845" width="21.42578125" style="19" bestFit="1" customWidth="1"/>
    <col min="14846" max="14846" width="16.42578125" style="19" customWidth="1"/>
    <col min="14847" max="14849" width="9.140625" style="19"/>
    <col min="14850" max="14850" width="29.42578125" style="19" customWidth="1"/>
    <col min="14851" max="14851" width="14" style="19" customWidth="1"/>
    <col min="14852" max="15100" width="9.140625" style="19"/>
    <col min="15101" max="15101" width="21.42578125" style="19" bestFit="1" customWidth="1"/>
    <col min="15102" max="15102" width="16.42578125" style="19" customWidth="1"/>
    <col min="15103" max="15105" width="9.140625" style="19"/>
    <col min="15106" max="15106" width="29.42578125" style="19" customWidth="1"/>
    <col min="15107" max="15107" width="14" style="19" customWidth="1"/>
    <col min="15108" max="15356" width="9.140625" style="19"/>
    <col min="15357" max="15357" width="21.42578125" style="19" bestFit="1" customWidth="1"/>
    <col min="15358" max="15358" width="16.42578125" style="19" customWidth="1"/>
    <col min="15359" max="15361" width="9.140625" style="19"/>
    <col min="15362" max="15362" width="29.42578125" style="19" customWidth="1"/>
    <col min="15363" max="15363" width="14" style="19" customWidth="1"/>
    <col min="15364" max="15612" width="9.140625" style="19"/>
    <col min="15613" max="15613" width="21.42578125" style="19" bestFit="1" customWidth="1"/>
    <col min="15614" max="15614" width="16.42578125" style="19" customWidth="1"/>
    <col min="15615" max="15617" width="9.140625" style="19"/>
    <col min="15618" max="15618" width="29.42578125" style="19" customWidth="1"/>
    <col min="15619" max="15619" width="14" style="19" customWidth="1"/>
    <col min="15620" max="15868" width="9.140625" style="19"/>
    <col min="15869" max="15869" width="21.42578125" style="19" bestFit="1" customWidth="1"/>
    <col min="15870" max="15870" width="16.42578125" style="19" customWidth="1"/>
    <col min="15871" max="15873" width="9.140625" style="19"/>
    <col min="15874" max="15874" width="29.42578125" style="19" customWidth="1"/>
    <col min="15875" max="15875" width="14" style="19" customWidth="1"/>
    <col min="15876" max="16124" width="9.140625" style="19"/>
    <col min="16125" max="16125" width="21.42578125" style="19" bestFit="1" customWidth="1"/>
    <col min="16126" max="16126" width="16.42578125" style="19" customWidth="1"/>
    <col min="16127" max="16129" width="9.140625" style="19"/>
    <col min="16130" max="16130" width="29.42578125" style="19" customWidth="1"/>
    <col min="16131" max="16131" width="14" style="19" customWidth="1"/>
    <col min="16132" max="16380" width="9.140625" style="19"/>
    <col min="16381" max="16383" width="9.140625" style="19" customWidth="1"/>
    <col min="16384" max="16384" width="9.140625" style="19"/>
  </cols>
  <sheetData>
    <row r="1" spans="1:4" ht="24" customHeight="1" x14ac:dyDescent="0.35">
      <c r="A1" s="107" t="s">
        <v>0</v>
      </c>
      <c r="B1" s="107"/>
      <c r="C1" s="107"/>
      <c r="D1" s="107"/>
    </row>
    <row r="3" spans="1:4" ht="44.1" customHeight="1" x14ac:dyDescent="0.25">
      <c r="A3" s="104" t="s">
        <v>125</v>
      </c>
      <c r="C3" s="85"/>
    </row>
    <row r="4" spans="1:4" ht="30" customHeight="1" x14ac:dyDescent="0.25">
      <c r="A4" s="21" t="s">
        <v>122</v>
      </c>
      <c r="B4" s="92"/>
      <c r="C4" s="92"/>
      <c r="D4" s="20" t="s">
        <v>6</v>
      </c>
    </row>
    <row r="5" spans="1:4" s="25" customFormat="1" ht="26.25" customHeight="1" x14ac:dyDescent="0.2">
      <c r="A5" s="21"/>
      <c r="B5" s="22">
        <v>2</v>
      </c>
      <c r="C5" s="23">
        <v>3</v>
      </c>
      <c r="D5" s="24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2" width="16.42578125" style="19" customWidth="1"/>
    <col min="3" max="3" width="10.140625" style="19" bestFit="1" customWidth="1"/>
    <col min="4" max="4" width="22.7109375" style="19" customWidth="1"/>
    <col min="5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1" width="9.140625" style="19"/>
    <col min="16382" max="16382" width="9.140625" style="19" customWidth="1"/>
    <col min="16383" max="16384" width="9.140625" style="19"/>
  </cols>
  <sheetData>
    <row r="1" spans="1:4" ht="24" customHeight="1" x14ac:dyDescent="0.35">
      <c r="A1" s="107" t="s">
        <v>0</v>
      </c>
      <c r="B1" s="107"/>
      <c r="C1" s="107"/>
      <c r="D1" s="107"/>
    </row>
    <row r="3" spans="1:4" ht="44.1" customHeight="1" x14ac:dyDescent="0.25">
      <c r="A3" s="106" t="s">
        <v>124</v>
      </c>
    </row>
    <row r="4" spans="1:4" ht="30" customHeight="1" x14ac:dyDescent="0.25">
      <c r="A4" s="21" t="s">
        <v>120</v>
      </c>
      <c r="B4" s="103"/>
      <c r="C4" s="103"/>
      <c r="D4" s="20" t="s">
        <v>6</v>
      </c>
    </row>
    <row r="5" spans="1:4" s="25" customFormat="1" ht="25.9" customHeight="1" x14ac:dyDescent="0.2">
      <c r="A5" s="21" t="s">
        <v>118</v>
      </c>
      <c r="B5" s="81">
        <v>81</v>
      </c>
      <c r="C5" s="83"/>
      <c r="D5" s="24"/>
    </row>
    <row r="6" spans="1:4" ht="25.9" customHeight="1" x14ac:dyDescent="0.25">
      <c r="A6" s="21" t="s">
        <v>8</v>
      </c>
      <c r="B6" s="81">
        <v>125</v>
      </c>
      <c r="C6" s="83">
        <v>3</v>
      </c>
      <c r="D6" s="24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2" width="16.42578125" style="19" customWidth="1"/>
    <col min="3" max="3" width="21.7109375" style="19" customWidth="1"/>
    <col min="4" max="4" width="22.7109375" style="19" customWidth="1"/>
    <col min="5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1" width="9.140625" style="19"/>
    <col min="16382" max="16384" width="9.140625" style="19" customWidth="1"/>
  </cols>
  <sheetData>
    <row r="1" spans="1:9" ht="24" customHeight="1" x14ac:dyDescent="0.35">
      <c r="A1" s="107" t="s">
        <v>0</v>
      </c>
      <c r="B1" s="107"/>
      <c r="C1" s="107"/>
      <c r="D1" s="107"/>
    </row>
    <row r="3" spans="1:9" x14ac:dyDescent="0.25">
      <c r="A3" s="85"/>
      <c r="B3" s="85"/>
    </row>
    <row r="4" spans="1:9" ht="46.15" customHeight="1" x14ac:dyDescent="0.25">
      <c r="A4" s="21" t="s">
        <v>10</v>
      </c>
      <c r="B4" s="92"/>
      <c r="C4" s="20" t="s">
        <v>9</v>
      </c>
      <c r="D4" s="20" t="s">
        <v>12</v>
      </c>
    </row>
    <row r="5" spans="1:9" s="25" customFormat="1" ht="26.25" customHeight="1" x14ac:dyDescent="0.2">
      <c r="A5" s="21"/>
      <c r="B5" s="93">
        <v>43156</v>
      </c>
      <c r="C5" s="141"/>
      <c r="D5" s="82"/>
    </row>
    <row r="12" spans="1:9" x14ac:dyDescent="0.25">
      <c r="I12" s="116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showGridLines="0" workbookViewId="0">
      <selection activeCell="N14" sqref="N14"/>
    </sheetView>
  </sheetViews>
  <sheetFormatPr defaultRowHeight="14.25" x14ac:dyDescent="0.25"/>
  <cols>
    <col min="1" max="1" width="21.42578125" style="19" bestFit="1" customWidth="1"/>
    <col min="2" max="2" width="16.42578125" style="19" customWidth="1"/>
    <col min="3" max="3" width="26.7109375" style="19" customWidth="1"/>
    <col min="4" max="4" width="30.7109375" style="19" customWidth="1"/>
    <col min="5" max="5" width="25.42578125" style="19" customWidth="1"/>
    <col min="6" max="6" width="11" style="19" customWidth="1"/>
    <col min="7" max="253" width="9.140625" style="19"/>
    <col min="254" max="254" width="21.42578125" style="19" bestFit="1" customWidth="1"/>
    <col min="255" max="255" width="16.42578125" style="19" customWidth="1"/>
    <col min="256" max="258" width="9.140625" style="19"/>
    <col min="259" max="259" width="29.42578125" style="19" customWidth="1"/>
    <col min="260" max="260" width="14" style="19" customWidth="1"/>
    <col min="261" max="509" width="9.140625" style="19"/>
    <col min="510" max="510" width="21.42578125" style="19" bestFit="1" customWidth="1"/>
    <col min="511" max="511" width="16.42578125" style="19" customWidth="1"/>
    <col min="512" max="514" width="9.140625" style="19"/>
    <col min="515" max="515" width="29.42578125" style="19" customWidth="1"/>
    <col min="516" max="516" width="14" style="19" customWidth="1"/>
    <col min="517" max="765" width="9.140625" style="19"/>
    <col min="766" max="766" width="21.42578125" style="19" bestFit="1" customWidth="1"/>
    <col min="767" max="767" width="16.42578125" style="19" customWidth="1"/>
    <col min="768" max="770" width="9.140625" style="19"/>
    <col min="771" max="771" width="29.42578125" style="19" customWidth="1"/>
    <col min="772" max="772" width="14" style="19" customWidth="1"/>
    <col min="773" max="1021" width="9.140625" style="19"/>
    <col min="1022" max="1022" width="21.42578125" style="19" bestFit="1" customWidth="1"/>
    <col min="1023" max="1023" width="16.42578125" style="19" customWidth="1"/>
    <col min="1024" max="1026" width="9.140625" style="19"/>
    <col min="1027" max="1027" width="29.42578125" style="19" customWidth="1"/>
    <col min="1028" max="1028" width="14" style="19" customWidth="1"/>
    <col min="1029" max="1277" width="9.140625" style="19"/>
    <col min="1278" max="1278" width="21.42578125" style="19" bestFit="1" customWidth="1"/>
    <col min="1279" max="1279" width="16.42578125" style="19" customWidth="1"/>
    <col min="1280" max="1282" width="9.140625" style="19"/>
    <col min="1283" max="1283" width="29.42578125" style="19" customWidth="1"/>
    <col min="1284" max="1284" width="14" style="19" customWidth="1"/>
    <col min="1285" max="1533" width="9.140625" style="19"/>
    <col min="1534" max="1534" width="21.42578125" style="19" bestFit="1" customWidth="1"/>
    <col min="1535" max="1535" width="16.42578125" style="19" customWidth="1"/>
    <col min="1536" max="1538" width="9.140625" style="19"/>
    <col min="1539" max="1539" width="29.42578125" style="19" customWidth="1"/>
    <col min="1540" max="1540" width="14" style="19" customWidth="1"/>
    <col min="1541" max="1789" width="9.140625" style="19"/>
    <col min="1790" max="1790" width="21.42578125" style="19" bestFit="1" customWidth="1"/>
    <col min="1791" max="1791" width="16.42578125" style="19" customWidth="1"/>
    <col min="1792" max="1794" width="9.140625" style="19"/>
    <col min="1795" max="1795" width="29.42578125" style="19" customWidth="1"/>
    <col min="1796" max="1796" width="14" style="19" customWidth="1"/>
    <col min="1797" max="2045" width="9.140625" style="19"/>
    <col min="2046" max="2046" width="21.42578125" style="19" bestFit="1" customWidth="1"/>
    <col min="2047" max="2047" width="16.42578125" style="19" customWidth="1"/>
    <col min="2048" max="2050" width="9.140625" style="19"/>
    <col min="2051" max="2051" width="29.42578125" style="19" customWidth="1"/>
    <col min="2052" max="2052" width="14" style="19" customWidth="1"/>
    <col min="2053" max="2301" width="9.140625" style="19"/>
    <col min="2302" max="2302" width="21.42578125" style="19" bestFit="1" customWidth="1"/>
    <col min="2303" max="2303" width="16.42578125" style="19" customWidth="1"/>
    <col min="2304" max="2306" width="9.140625" style="19"/>
    <col min="2307" max="2307" width="29.42578125" style="19" customWidth="1"/>
    <col min="2308" max="2308" width="14" style="19" customWidth="1"/>
    <col min="2309" max="2557" width="9.140625" style="19"/>
    <col min="2558" max="2558" width="21.42578125" style="19" bestFit="1" customWidth="1"/>
    <col min="2559" max="2559" width="16.42578125" style="19" customWidth="1"/>
    <col min="2560" max="2562" width="9.140625" style="19"/>
    <col min="2563" max="2563" width="29.42578125" style="19" customWidth="1"/>
    <col min="2564" max="2564" width="14" style="19" customWidth="1"/>
    <col min="2565" max="2813" width="9.140625" style="19"/>
    <col min="2814" max="2814" width="21.42578125" style="19" bestFit="1" customWidth="1"/>
    <col min="2815" max="2815" width="16.42578125" style="19" customWidth="1"/>
    <col min="2816" max="2818" width="9.140625" style="19"/>
    <col min="2819" max="2819" width="29.42578125" style="19" customWidth="1"/>
    <col min="2820" max="2820" width="14" style="19" customWidth="1"/>
    <col min="2821" max="3069" width="9.140625" style="19"/>
    <col min="3070" max="3070" width="21.42578125" style="19" bestFit="1" customWidth="1"/>
    <col min="3071" max="3071" width="16.42578125" style="19" customWidth="1"/>
    <col min="3072" max="3074" width="9.140625" style="19"/>
    <col min="3075" max="3075" width="29.42578125" style="19" customWidth="1"/>
    <col min="3076" max="3076" width="14" style="19" customWidth="1"/>
    <col min="3077" max="3325" width="9.140625" style="19"/>
    <col min="3326" max="3326" width="21.42578125" style="19" bestFit="1" customWidth="1"/>
    <col min="3327" max="3327" width="16.42578125" style="19" customWidth="1"/>
    <col min="3328" max="3330" width="9.140625" style="19"/>
    <col min="3331" max="3331" width="29.42578125" style="19" customWidth="1"/>
    <col min="3332" max="3332" width="14" style="19" customWidth="1"/>
    <col min="3333" max="3581" width="9.140625" style="19"/>
    <col min="3582" max="3582" width="21.42578125" style="19" bestFit="1" customWidth="1"/>
    <col min="3583" max="3583" width="16.42578125" style="19" customWidth="1"/>
    <col min="3584" max="3586" width="9.140625" style="19"/>
    <col min="3587" max="3587" width="29.42578125" style="19" customWidth="1"/>
    <col min="3588" max="3588" width="14" style="19" customWidth="1"/>
    <col min="3589" max="3837" width="9.140625" style="19"/>
    <col min="3838" max="3838" width="21.42578125" style="19" bestFit="1" customWidth="1"/>
    <col min="3839" max="3839" width="16.42578125" style="19" customWidth="1"/>
    <col min="3840" max="3842" width="9.140625" style="19"/>
    <col min="3843" max="3843" width="29.42578125" style="19" customWidth="1"/>
    <col min="3844" max="3844" width="14" style="19" customWidth="1"/>
    <col min="3845" max="4093" width="9.140625" style="19"/>
    <col min="4094" max="4094" width="21.42578125" style="19" bestFit="1" customWidth="1"/>
    <col min="4095" max="4095" width="16.42578125" style="19" customWidth="1"/>
    <col min="4096" max="4098" width="9.140625" style="19"/>
    <col min="4099" max="4099" width="29.42578125" style="19" customWidth="1"/>
    <col min="4100" max="4100" width="14" style="19" customWidth="1"/>
    <col min="4101" max="4349" width="9.140625" style="19"/>
    <col min="4350" max="4350" width="21.42578125" style="19" bestFit="1" customWidth="1"/>
    <col min="4351" max="4351" width="16.42578125" style="19" customWidth="1"/>
    <col min="4352" max="4354" width="9.140625" style="19"/>
    <col min="4355" max="4355" width="29.42578125" style="19" customWidth="1"/>
    <col min="4356" max="4356" width="14" style="19" customWidth="1"/>
    <col min="4357" max="4605" width="9.140625" style="19"/>
    <col min="4606" max="4606" width="21.42578125" style="19" bestFit="1" customWidth="1"/>
    <col min="4607" max="4607" width="16.42578125" style="19" customWidth="1"/>
    <col min="4608" max="4610" width="9.140625" style="19"/>
    <col min="4611" max="4611" width="29.42578125" style="19" customWidth="1"/>
    <col min="4612" max="4612" width="14" style="19" customWidth="1"/>
    <col min="4613" max="4861" width="9.140625" style="19"/>
    <col min="4862" max="4862" width="21.42578125" style="19" bestFit="1" customWidth="1"/>
    <col min="4863" max="4863" width="16.42578125" style="19" customWidth="1"/>
    <col min="4864" max="4866" width="9.140625" style="19"/>
    <col min="4867" max="4867" width="29.42578125" style="19" customWidth="1"/>
    <col min="4868" max="4868" width="14" style="19" customWidth="1"/>
    <col min="4869" max="5117" width="9.140625" style="19"/>
    <col min="5118" max="5118" width="21.42578125" style="19" bestFit="1" customWidth="1"/>
    <col min="5119" max="5119" width="16.42578125" style="19" customWidth="1"/>
    <col min="5120" max="5122" width="9.140625" style="19"/>
    <col min="5123" max="5123" width="29.42578125" style="19" customWidth="1"/>
    <col min="5124" max="5124" width="14" style="19" customWidth="1"/>
    <col min="5125" max="5373" width="9.140625" style="19"/>
    <col min="5374" max="5374" width="21.42578125" style="19" bestFit="1" customWidth="1"/>
    <col min="5375" max="5375" width="16.42578125" style="19" customWidth="1"/>
    <col min="5376" max="5378" width="9.140625" style="19"/>
    <col min="5379" max="5379" width="29.42578125" style="19" customWidth="1"/>
    <col min="5380" max="5380" width="14" style="19" customWidth="1"/>
    <col min="5381" max="5629" width="9.140625" style="19"/>
    <col min="5630" max="5630" width="21.42578125" style="19" bestFit="1" customWidth="1"/>
    <col min="5631" max="5631" width="16.42578125" style="19" customWidth="1"/>
    <col min="5632" max="5634" width="9.140625" style="19"/>
    <col min="5635" max="5635" width="29.42578125" style="19" customWidth="1"/>
    <col min="5636" max="5636" width="14" style="19" customWidth="1"/>
    <col min="5637" max="5885" width="9.140625" style="19"/>
    <col min="5886" max="5886" width="21.42578125" style="19" bestFit="1" customWidth="1"/>
    <col min="5887" max="5887" width="16.42578125" style="19" customWidth="1"/>
    <col min="5888" max="5890" width="9.140625" style="19"/>
    <col min="5891" max="5891" width="29.42578125" style="19" customWidth="1"/>
    <col min="5892" max="5892" width="14" style="19" customWidth="1"/>
    <col min="5893" max="6141" width="9.140625" style="19"/>
    <col min="6142" max="6142" width="21.42578125" style="19" bestFit="1" customWidth="1"/>
    <col min="6143" max="6143" width="16.42578125" style="19" customWidth="1"/>
    <col min="6144" max="6146" width="9.140625" style="19"/>
    <col min="6147" max="6147" width="29.42578125" style="19" customWidth="1"/>
    <col min="6148" max="6148" width="14" style="19" customWidth="1"/>
    <col min="6149" max="6397" width="9.140625" style="19"/>
    <col min="6398" max="6398" width="21.42578125" style="19" bestFit="1" customWidth="1"/>
    <col min="6399" max="6399" width="16.42578125" style="19" customWidth="1"/>
    <col min="6400" max="6402" width="9.140625" style="19"/>
    <col min="6403" max="6403" width="29.42578125" style="19" customWidth="1"/>
    <col min="6404" max="6404" width="14" style="19" customWidth="1"/>
    <col min="6405" max="6653" width="9.140625" style="19"/>
    <col min="6654" max="6654" width="21.42578125" style="19" bestFit="1" customWidth="1"/>
    <col min="6655" max="6655" width="16.42578125" style="19" customWidth="1"/>
    <col min="6656" max="6658" width="9.140625" style="19"/>
    <col min="6659" max="6659" width="29.42578125" style="19" customWidth="1"/>
    <col min="6660" max="6660" width="14" style="19" customWidth="1"/>
    <col min="6661" max="6909" width="9.140625" style="19"/>
    <col min="6910" max="6910" width="21.42578125" style="19" bestFit="1" customWidth="1"/>
    <col min="6911" max="6911" width="16.42578125" style="19" customWidth="1"/>
    <col min="6912" max="6914" width="9.140625" style="19"/>
    <col min="6915" max="6915" width="29.42578125" style="19" customWidth="1"/>
    <col min="6916" max="6916" width="14" style="19" customWidth="1"/>
    <col min="6917" max="7165" width="9.140625" style="19"/>
    <col min="7166" max="7166" width="21.42578125" style="19" bestFit="1" customWidth="1"/>
    <col min="7167" max="7167" width="16.42578125" style="19" customWidth="1"/>
    <col min="7168" max="7170" width="9.140625" style="19"/>
    <col min="7171" max="7171" width="29.42578125" style="19" customWidth="1"/>
    <col min="7172" max="7172" width="14" style="19" customWidth="1"/>
    <col min="7173" max="7421" width="9.140625" style="19"/>
    <col min="7422" max="7422" width="21.42578125" style="19" bestFit="1" customWidth="1"/>
    <col min="7423" max="7423" width="16.42578125" style="19" customWidth="1"/>
    <col min="7424" max="7426" width="9.140625" style="19"/>
    <col min="7427" max="7427" width="29.42578125" style="19" customWidth="1"/>
    <col min="7428" max="7428" width="14" style="19" customWidth="1"/>
    <col min="7429" max="7677" width="9.140625" style="19"/>
    <col min="7678" max="7678" width="21.42578125" style="19" bestFit="1" customWidth="1"/>
    <col min="7679" max="7679" width="16.42578125" style="19" customWidth="1"/>
    <col min="7680" max="7682" width="9.140625" style="19"/>
    <col min="7683" max="7683" width="29.42578125" style="19" customWidth="1"/>
    <col min="7684" max="7684" width="14" style="19" customWidth="1"/>
    <col min="7685" max="7933" width="9.140625" style="19"/>
    <col min="7934" max="7934" width="21.42578125" style="19" bestFit="1" customWidth="1"/>
    <col min="7935" max="7935" width="16.42578125" style="19" customWidth="1"/>
    <col min="7936" max="7938" width="9.140625" style="19"/>
    <col min="7939" max="7939" width="29.42578125" style="19" customWidth="1"/>
    <col min="7940" max="7940" width="14" style="19" customWidth="1"/>
    <col min="7941" max="8189" width="9.140625" style="19"/>
    <col min="8190" max="8190" width="21.42578125" style="19" bestFit="1" customWidth="1"/>
    <col min="8191" max="8191" width="16.42578125" style="19" customWidth="1"/>
    <col min="8192" max="8194" width="9.140625" style="19"/>
    <col min="8195" max="8195" width="29.42578125" style="19" customWidth="1"/>
    <col min="8196" max="8196" width="14" style="19" customWidth="1"/>
    <col min="8197" max="8445" width="9.140625" style="19"/>
    <col min="8446" max="8446" width="21.42578125" style="19" bestFit="1" customWidth="1"/>
    <col min="8447" max="8447" width="16.42578125" style="19" customWidth="1"/>
    <col min="8448" max="8450" width="9.140625" style="19"/>
    <col min="8451" max="8451" width="29.42578125" style="19" customWidth="1"/>
    <col min="8452" max="8452" width="14" style="19" customWidth="1"/>
    <col min="8453" max="8701" width="9.140625" style="19"/>
    <col min="8702" max="8702" width="21.42578125" style="19" bestFit="1" customWidth="1"/>
    <col min="8703" max="8703" width="16.42578125" style="19" customWidth="1"/>
    <col min="8704" max="8706" width="9.140625" style="19"/>
    <col min="8707" max="8707" width="29.42578125" style="19" customWidth="1"/>
    <col min="8708" max="8708" width="14" style="19" customWidth="1"/>
    <col min="8709" max="8957" width="9.140625" style="19"/>
    <col min="8958" max="8958" width="21.42578125" style="19" bestFit="1" customWidth="1"/>
    <col min="8959" max="8959" width="16.42578125" style="19" customWidth="1"/>
    <col min="8960" max="8962" width="9.140625" style="19"/>
    <col min="8963" max="8963" width="29.42578125" style="19" customWidth="1"/>
    <col min="8964" max="8964" width="14" style="19" customWidth="1"/>
    <col min="8965" max="9213" width="9.140625" style="19"/>
    <col min="9214" max="9214" width="21.42578125" style="19" bestFit="1" customWidth="1"/>
    <col min="9215" max="9215" width="16.42578125" style="19" customWidth="1"/>
    <col min="9216" max="9218" width="9.140625" style="19"/>
    <col min="9219" max="9219" width="29.42578125" style="19" customWidth="1"/>
    <col min="9220" max="9220" width="14" style="19" customWidth="1"/>
    <col min="9221" max="9469" width="9.140625" style="19"/>
    <col min="9470" max="9470" width="21.42578125" style="19" bestFit="1" customWidth="1"/>
    <col min="9471" max="9471" width="16.42578125" style="19" customWidth="1"/>
    <col min="9472" max="9474" width="9.140625" style="19"/>
    <col min="9475" max="9475" width="29.42578125" style="19" customWidth="1"/>
    <col min="9476" max="9476" width="14" style="19" customWidth="1"/>
    <col min="9477" max="9725" width="9.140625" style="19"/>
    <col min="9726" max="9726" width="21.42578125" style="19" bestFit="1" customWidth="1"/>
    <col min="9727" max="9727" width="16.42578125" style="19" customWidth="1"/>
    <col min="9728" max="9730" width="9.140625" style="19"/>
    <col min="9731" max="9731" width="29.42578125" style="19" customWidth="1"/>
    <col min="9732" max="9732" width="14" style="19" customWidth="1"/>
    <col min="9733" max="9981" width="9.140625" style="19"/>
    <col min="9982" max="9982" width="21.42578125" style="19" bestFit="1" customWidth="1"/>
    <col min="9983" max="9983" width="16.42578125" style="19" customWidth="1"/>
    <col min="9984" max="9986" width="9.140625" style="19"/>
    <col min="9987" max="9987" width="29.42578125" style="19" customWidth="1"/>
    <col min="9988" max="9988" width="14" style="19" customWidth="1"/>
    <col min="9989" max="10237" width="9.140625" style="19"/>
    <col min="10238" max="10238" width="21.42578125" style="19" bestFit="1" customWidth="1"/>
    <col min="10239" max="10239" width="16.42578125" style="19" customWidth="1"/>
    <col min="10240" max="10242" width="9.140625" style="19"/>
    <col min="10243" max="10243" width="29.42578125" style="19" customWidth="1"/>
    <col min="10244" max="10244" width="14" style="19" customWidth="1"/>
    <col min="10245" max="10493" width="9.140625" style="19"/>
    <col min="10494" max="10494" width="21.42578125" style="19" bestFit="1" customWidth="1"/>
    <col min="10495" max="10495" width="16.42578125" style="19" customWidth="1"/>
    <col min="10496" max="10498" width="9.140625" style="19"/>
    <col min="10499" max="10499" width="29.42578125" style="19" customWidth="1"/>
    <col min="10500" max="10500" width="14" style="19" customWidth="1"/>
    <col min="10501" max="10749" width="9.140625" style="19"/>
    <col min="10750" max="10750" width="21.42578125" style="19" bestFit="1" customWidth="1"/>
    <col min="10751" max="10751" width="16.42578125" style="19" customWidth="1"/>
    <col min="10752" max="10754" width="9.140625" style="19"/>
    <col min="10755" max="10755" width="29.42578125" style="19" customWidth="1"/>
    <col min="10756" max="10756" width="14" style="19" customWidth="1"/>
    <col min="10757" max="11005" width="9.140625" style="19"/>
    <col min="11006" max="11006" width="21.42578125" style="19" bestFit="1" customWidth="1"/>
    <col min="11007" max="11007" width="16.42578125" style="19" customWidth="1"/>
    <col min="11008" max="11010" width="9.140625" style="19"/>
    <col min="11011" max="11011" width="29.42578125" style="19" customWidth="1"/>
    <col min="11012" max="11012" width="14" style="19" customWidth="1"/>
    <col min="11013" max="11261" width="9.140625" style="19"/>
    <col min="11262" max="11262" width="21.42578125" style="19" bestFit="1" customWidth="1"/>
    <col min="11263" max="11263" width="16.42578125" style="19" customWidth="1"/>
    <col min="11264" max="11266" width="9.140625" style="19"/>
    <col min="11267" max="11267" width="29.42578125" style="19" customWidth="1"/>
    <col min="11268" max="11268" width="14" style="19" customWidth="1"/>
    <col min="11269" max="11517" width="9.140625" style="19"/>
    <col min="11518" max="11518" width="21.42578125" style="19" bestFit="1" customWidth="1"/>
    <col min="11519" max="11519" width="16.42578125" style="19" customWidth="1"/>
    <col min="11520" max="11522" width="9.140625" style="19"/>
    <col min="11523" max="11523" width="29.42578125" style="19" customWidth="1"/>
    <col min="11524" max="11524" width="14" style="19" customWidth="1"/>
    <col min="11525" max="11773" width="9.140625" style="19"/>
    <col min="11774" max="11774" width="21.42578125" style="19" bestFit="1" customWidth="1"/>
    <col min="11775" max="11775" width="16.42578125" style="19" customWidth="1"/>
    <col min="11776" max="11778" width="9.140625" style="19"/>
    <col min="11779" max="11779" width="29.42578125" style="19" customWidth="1"/>
    <col min="11780" max="11780" width="14" style="19" customWidth="1"/>
    <col min="11781" max="12029" width="9.140625" style="19"/>
    <col min="12030" max="12030" width="21.42578125" style="19" bestFit="1" customWidth="1"/>
    <col min="12031" max="12031" width="16.42578125" style="19" customWidth="1"/>
    <col min="12032" max="12034" width="9.140625" style="19"/>
    <col min="12035" max="12035" width="29.42578125" style="19" customWidth="1"/>
    <col min="12036" max="12036" width="14" style="19" customWidth="1"/>
    <col min="12037" max="12285" width="9.140625" style="19"/>
    <col min="12286" max="12286" width="21.42578125" style="19" bestFit="1" customWidth="1"/>
    <col min="12287" max="12287" width="16.42578125" style="19" customWidth="1"/>
    <col min="12288" max="12290" width="9.140625" style="19"/>
    <col min="12291" max="12291" width="29.42578125" style="19" customWidth="1"/>
    <col min="12292" max="12292" width="14" style="19" customWidth="1"/>
    <col min="12293" max="12541" width="9.140625" style="19"/>
    <col min="12542" max="12542" width="21.42578125" style="19" bestFit="1" customWidth="1"/>
    <col min="12543" max="12543" width="16.42578125" style="19" customWidth="1"/>
    <col min="12544" max="12546" width="9.140625" style="19"/>
    <col min="12547" max="12547" width="29.42578125" style="19" customWidth="1"/>
    <col min="12548" max="12548" width="14" style="19" customWidth="1"/>
    <col min="12549" max="12797" width="9.140625" style="19"/>
    <col min="12798" max="12798" width="21.42578125" style="19" bestFit="1" customWidth="1"/>
    <col min="12799" max="12799" width="16.42578125" style="19" customWidth="1"/>
    <col min="12800" max="12802" width="9.140625" style="19"/>
    <col min="12803" max="12803" width="29.42578125" style="19" customWidth="1"/>
    <col min="12804" max="12804" width="14" style="19" customWidth="1"/>
    <col min="12805" max="13053" width="9.140625" style="19"/>
    <col min="13054" max="13054" width="21.42578125" style="19" bestFit="1" customWidth="1"/>
    <col min="13055" max="13055" width="16.42578125" style="19" customWidth="1"/>
    <col min="13056" max="13058" width="9.140625" style="19"/>
    <col min="13059" max="13059" width="29.42578125" style="19" customWidth="1"/>
    <col min="13060" max="13060" width="14" style="19" customWidth="1"/>
    <col min="13061" max="13309" width="9.140625" style="19"/>
    <col min="13310" max="13310" width="21.42578125" style="19" bestFit="1" customWidth="1"/>
    <col min="13311" max="13311" width="16.42578125" style="19" customWidth="1"/>
    <col min="13312" max="13314" width="9.140625" style="19"/>
    <col min="13315" max="13315" width="29.42578125" style="19" customWidth="1"/>
    <col min="13316" max="13316" width="14" style="19" customWidth="1"/>
    <col min="13317" max="13565" width="9.140625" style="19"/>
    <col min="13566" max="13566" width="21.42578125" style="19" bestFit="1" customWidth="1"/>
    <col min="13567" max="13567" width="16.42578125" style="19" customWidth="1"/>
    <col min="13568" max="13570" width="9.140625" style="19"/>
    <col min="13571" max="13571" width="29.42578125" style="19" customWidth="1"/>
    <col min="13572" max="13572" width="14" style="19" customWidth="1"/>
    <col min="13573" max="13821" width="9.140625" style="19"/>
    <col min="13822" max="13822" width="21.42578125" style="19" bestFit="1" customWidth="1"/>
    <col min="13823" max="13823" width="16.42578125" style="19" customWidth="1"/>
    <col min="13824" max="13826" width="9.140625" style="19"/>
    <col min="13827" max="13827" width="29.42578125" style="19" customWidth="1"/>
    <col min="13828" max="13828" width="14" style="19" customWidth="1"/>
    <col min="13829" max="14077" width="9.140625" style="19"/>
    <col min="14078" max="14078" width="21.42578125" style="19" bestFit="1" customWidth="1"/>
    <col min="14079" max="14079" width="16.42578125" style="19" customWidth="1"/>
    <col min="14080" max="14082" width="9.140625" style="19"/>
    <col min="14083" max="14083" width="29.42578125" style="19" customWidth="1"/>
    <col min="14084" max="14084" width="14" style="19" customWidth="1"/>
    <col min="14085" max="14333" width="9.140625" style="19"/>
    <col min="14334" max="14334" width="21.42578125" style="19" bestFit="1" customWidth="1"/>
    <col min="14335" max="14335" width="16.42578125" style="19" customWidth="1"/>
    <col min="14336" max="14338" width="9.140625" style="19"/>
    <col min="14339" max="14339" width="29.42578125" style="19" customWidth="1"/>
    <col min="14340" max="14340" width="14" style="19" customWidth="1"/>
    <col min="14341" max="14589" width="9.140625" style="19"/>
    <col min="14590" max="14590" width="21.42578125" style="19" bestFit="1" customWidth="1"/>
    <col min="14591" max="14591" width="16.42578125" style="19" customWidth="1"/>
    <col min="14592" max="14594" width="9.140625" style="19"/>
    <col min="14595" max="14595" width="29.42578125" style="19" customWidth="1"/>
    <col min="14596" max="14596" width="14" style="19" customWidth="1"/>
    <col min="14597" max="14845" width="9.140625" style="19"/>
    <col min="14846" max="14846" width="21.42578125" style="19" bestFit="1" customWidth="1"/>
    <col min="14847" max="14847" width="16.42578125" style="19" customWidth="1"/>
    <col min="14848" max="14850" width="9.140625" style="19"/>
    <col min="14851" max="14851" width="29.42578125" style="19" customWidth="1"/>
    <col min="14852" max="14852" width="14" style="19" customWidth="1"/>
    <col min="14853" max="15101" width="9.140625" style="19"/>
    <col min="15102" max="15102" width="21.42578125" style="19" bestFit="1" customWidth="1"/>
    <col min="15103" max="15103" width="16.42578125" style="19" customWidth="1"/>
    <col min="15104" max="15106" width="9.140625" style="19"/>
    <col min="15107" max="15107" width="29.42578125" style="19" customWidth="1"/>
    <col min="15108" max="15108" width="14" style="19" customWidth="1"/>
    <col min="15109" max="15357" width="9.140625" style="19"/>
    <col min="15358" max="15358" width="21.42578125" style="19" bestFit="1" customWidth="1"/>
    <col min="15359" max="15359" width="16.42578125" style="19" customWidth="1"/>
    <col min="15360" max="15362" width="9.140625" style="19"/>
    <col min="15363" max="15363" width="29.42578125" style="19" customWidth="1"/>
    <col min="15364" max="15364" width="14" style="19" customWidth="1"/>
    <col min="15365" max="15613" width="9.140625" style="19"/>
    <col min="15614" max="15614" width="21.42578125" style="19" bestFit="1" customWidth="1"/>
    <col min="15615" max="15615" width="16.42578125" style="19" customWidth="1"/>
    <col min="15616" max="15618" width="9.140625" style="19"/>
    <col min="15619" max="15619" width="29.42578125" style="19" customWidth="1"/>
    <col min="15620" max="15620" width="14" style="19" customWidth="1"/>
    <col min="15621" max="15869" width="9.140625" style="19"/>
    <col min="15870" max="15870" width="21.42578125" style="19" bestFit="1" customWidth="1"/>
    <col min="15871" max="15871" width="16.42578125" style="19" customWidth="1"/>
    <col min="15872" max="15874" width="9.140625" style="19"/>
    <col min="15875" max="15875" width="29.42578125" style="19" customWidth="1"/>
    <col min="15876" max="15876" width="14" style="19" customWidth="1"/>
    <col min="15877" max="16125" width="9.140625" style="19"/>
    <col min="16126" max="16126" width="21.42578125" style="19" bestFit="1" customWidth="1"/>
    <col min="16127" max="16127" width="16.42578125" style="19" customWidth="1"/>
    <col min="16128" max="16130" width="9.140625" style="19"/>
    <col min="16131" max="16131" width="29.42578125" style="19" customWidth="1"/>
    <col min="16132" max="16132" width="14" style="19" customWidth="1"/>
    <col min="16133" max="16381" width="9.140625" style="19"/>
    <col min="16382" max="16384" width="9.140625" style="19" customWidth="1"/>
  </cols>
  <sheetData>
    <row r="1" spans="1:5" ht="24" customHeight="1" x14ac:dyDescent="0.35">
      <c r="A1" s="107" t="s">
        <v>0</v>
      </c>
      <c r="B1" s="107"/>
      <c r="C1" s="107"/>
      <c r="D1" s="107"/>
      <c r="E1" s="107"/>
    </row>
    <row r="3" spans="1:5" x14ac:dyDescent="0.25">
      <c r="A3" s="85"/>
      <c r="B3" s="85"/>
    </row>
    <row r="4" spans="1:5" ht="40.15" customHeight="1" x14ac:dyDescent="0.25">
      <c r="A4" s="21" t="s">
        <v>121</v>
      </c>
      <c r="B4" s="92"/>
      <c r="C4" s="87" t="s">
        <v>11</v>
      </c>
      <c r="D4" s="87" t="s">
        <v>13</v>
      </c>
      <c r="E4" s="87" t="s">
        <v>134</v>
      </c>
    </row>
    <row r="5" spans="1:5" s="25" customFormat="1" ht="26.25" customHeight="1" x14ac:dyDescent="0.2">
      <c r="A5" s="21"/>
      <c r="B5" s="94">
        <v>0.5</v>
      </c>
      <c r="C5" s="141"/>
      <c r="D5" s="82"/>
      <c r="E5" s="82"/>
    </row>
  </sheetData>
  <pageMargins left="0.78740157499999996" right="0.78740157499999996" top="0.984251969" bottom="0.984251969" header="0.49212598499999999" footer="0.49212598499999999"/>
  <pageSetup orientation="portrait" horizontalDpi="2400" verticalDpi="2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Adição</vt:lpstr>
      <vt:lpstr>Subtração</vt:lpstr>
      <vt:lpstr>Multiplicação</vt:lpstr>
      <vt:lpstr>Divisão</vt:lpstr>
      <vt:lpstr>Porcentagem</vt:lpstr>
      <vt:lpstr>Potenciação</vt:lpstr>
      <vt:lpstr>Raiz</vt:lpstr>
      <vt:lpstr>Data</vt:lpstr>
      <vt:lpstr>Hora</vt:lpstr>
      <vt:lpstr>Ordem de Cálculos</vt:lpstr>
      <vt:lpstr>Conceitos Básicos</vt:lpstr>
      <vt:lpstr>Papelaria</vt:lpstr>
      <vt:lpstr>Conveniência</vt:lpstr>
      <vt:lpstr>Cotação Euro</vt:lpstr>
      <vt:lpstr>Produto Reajuste</vt:lpstr>
      <vt:lpstr>Folha</vt:lpstr>
      <vt:lpstr>Sorvete</vt:lpstr>
      <vt:lpstr>Função Soma</vt:lpstr>
      <vt:lpstr>Função Media</vt:lpstr>
      <vt:lpstr>Função Maximo e Minimo</vt:lpstr>
      <vt:lpstr>Função Arredondamento</vt:lpstr>
      <vt:lpstr>Função Cont.Num</vt:lpstr>
      <vt:lpstr>Revistaria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002 Trainee</dc:title>
  <dc:creator>VB;Vilberto Correia</dc:creator>
  <cp:lastModifiedBy>Lucas Kaminski</cp:lastModifiedBy>
  <dcterms:created xsi:type="dcterms:W3CDTF">2018-02-24T00:12:27Z</dcterms:created>
  <dcterms:modified xsi:type="dcterms:W3CDTF">2021-05-12T13:41:38Z</dcterms:modified>
  <cp:category>Treinamento Excel</cp:category>
</cp:coreProperties>
</file>