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 activeTab="6"/>
  </bookViews>
  <sheets>
    <sheet name="Enunciado" sheetId="8" r:id="rId1"/>
    <sheet name="Base" sheetId="4" r:id="rId2"/>
    <sheet name="Resumo" sheetId="6" r:id="rId3"/>
    <sheet name="Estoque" sheetId="9" r:id="rId4"/>
    <sheet name="Desafio - Enunciado" sheetId="2" r:id="rId5"/>
    <sheet name="Desafio - Exerc." sheetId="1" r:id="rId6"/>
    <sheet name="DESAFIO" sheetId="10" r:id="rId7"/>
    <sheet name="Aux" sheetId="5" state="hidden" r:id="rId8"/>
    <sheet name="Plan2" sheetId="3" state="hidden" r:id="rId9"/>
  </sheets>
  <definedNames>
    <definedName name="_xlnm._FilterDatabase" localSheetId="1" hidden="1">Base!$B$7:$F$97</definedName>
    <definedName name="_xlnm._FilterDatabase" localSheetId="6" hidden="1">DESAFIO!$B$3:$J$117</definedName>
    <definedName name="_xlnm._FilterDatabase" localSheetId="5" hidden="1">'Desafio - Exerc.'!$E$8:$H$135</definedName>
    <definedName name="_xlnm._FilterDatabase" localSheetId="3" hidden="1">Estoque!$C$5:$F$125</definedName>
    <definedName name="Img">INDEX(Aux!$C$3:$C$6, MATCH(Resumo!$E$7,Aux!$B$3:$B$6,0))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23" i="1"/>
  <c r="L24" i="1"/>
  <c r="L25" i="1"/>
  <c r="L26" i="1"/>
  <c r="L27" i="1"/>
  <c r="L28" i="1"/>
  <c r="M6" i="9"/>
  <c r="M7" i="9"/>
  <c r="M8" i="9"/>
  <c r="M9" i="9"/>
  <c r="M10" i="9"/>
  <c r="M11" i="9"/>
  <c r="M12" i="9"/>
  <c r="M13" i="9"/>
  <c r="K6" i="9"/>
  <c r="K7" i="9"/>
  <c r="K8" i="9"/>
  <c r="K9" i="9"/>
  <c r="K10" i="9"/>
  <c r="K11" i="9"/>
  <c r="K12" i="9"/>
  <c r="K13" i="9"/>
  <c r="H10" i="6"/>
  <c r="H9" i="6"/>
  <c r="E10" i="6"/>
  <c r="E9" i="6"/>
  <c r="L117" i="10" l="1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H124" i="1" l="1"/>
  <c r="H125" i="1" s="1"/>
  <c r="H121" i="1"/>
  <c r="H117" i="1"/>
  <c r="H118" i="1" s="1"/>
  <c r="H114" i="1"/>
  <c r="H106" i="1"/>
  <c r="H101" i="1"/>
  <c r="H99" i="1"/>
  <c r="H94" i="1"/>
  <c r="H91" i="1"/>
  <c r="H85" i="1"/>
  <c r="H86" i="1" s="1"/>
  <c r="H63" i="1"/>
  <c r="H57" i="1"/>
  <c r="H50" i="1"/>
  <c r="H48" i="1"/>
  <c r="H46" i="1"/>
  <c r="H40" i="1"/>
  <c r="H30" i="1"/>
  <c r="H21" i="1"/>
  <c r="L11" i="1" l="1"/>
  <c r="L13" i="1"/>
  <c r="L14" i="1"/>
  <c r="L16" i="1"/>
  <c r="L15" i="1"/>
  <c r="L12" i="1"/>
</calcChain>
</file>

<file path=xl/sharedStrings.xml><?xml version="1.0" encoding="utf-8"?>
<sst xmlns="http://schemas.openxmlformats.org/spreadsheetml/2006/main" count="1705" uniqueCount="428">
  <si>
    <t>Cachorro-Quente</t>
  </si>
  <si>
    <t>Pizza</t>
  </si>
  <si>
    <t>Paçoca</t>
  </si>
  <si>
    <t>Pudim</t>
  </si>
  <si>
    <t>Guaraná</t>
  </si>
  <si>
    <t>Pipoca</t>
  </si>
  <si>
    <t>Produto</t>
  </si>
  <si>
    <t>Quantidade</t>
  </si>
  <si>
    <t>TOTAL</t>
  </si>
  <si>
    <t>Concessionária 1</t>
  </si>
  <si>
    <t>Concessionária 2</t>
  </si>
  <si>
    <t>Entrada</t>
  </si>
  <si>
    <t>Marca</t>
  </si>
  <si>
    <t>Ford</t>
  </si>
  <si>
    <t>Chevrolet</t>
  </si>
  <si>
    <t>Honda</t>
  </si>
  <si>
    <t>Hyundai</t>
  </si>
  <si>
    <t>Renault</t>
  </si>
  <si>
    <t>Concessionária 3</t>
  </si>
  <si>
    <t>Concessionária 4</t>
  </si>
  <si>
    <t>Concessionária 5</t>
  </si>
  <si>
    <t>Vendedor(a)</t>
  </si>
  <si>
    <t>Lauro Franco</t>
  </si>
  <si>
    <t>Roberto Petri</t>
  </si>
  <si>
    <t>Toninho Assunção</t>
  </si>
  <si>
    <t>Jeremias Dorio</t>
  </si>
  <si>
    <t>Samuel Bernice</t>
  </si>
  <si>
    <t>Ursula Mueller</t>
  </si>
  <si>
    <t>Felicio Arruda</t>
  </si>
  <si>
    <t>Jason Wellington</t>
  </si>
  <si>
    <t>Sheryl Kane</t>
  </si>
  <si>
    <t>Robinson Correia</t>
  </si>
  <si>
    <t>Michael Lino</t>
  </si>
  <si>
    <t>Daoud Al-Sabah</t>
  </si>
  <si>
    <t>Janete Miller</t>
  </si>
  <si>
    <t>Erico Levi</t>
  </si>
  <si>
    <t>Aaron Abel</t>
  </si>
  <si>
    <t>Eileen Bartolomeu</t>
  </si>
  <si>
    <t>Malcolm Goldberg</t>
  </si>
  <si>
    <t>Peter Lampião</t>
  </si>
  <si>
    <t>Iain Stenio</t>
  </si>
  <si>
    <t>Howard Smith</t>
  </si>
  <si>
    <t>Tommie Kelly</t>
  </si>
  <si>
    <t>Jay Silveira</t>
  </si>
  <si>
    <t>Maximo Alberto</t>
  </si>
  <si>
    <t>Alexandra Lemos</t>
  </si>
  <si>
    <t>Linda Cooper</t>
  </si>
  <si>
    <t>Phillipe Ricardo</t>
  </si>
  <si>
    <t>Mark Henrique</t>
  </si>
  <si>
    <t>Jean Fontoura</t>
  </si>
  <si>
    <t>Allen Planta</t>
  </si>
  <si>
    <t>Lisa Batista</t>
  </si>
  <si>
    <t>Isolda Alsino</t>
  </si>
  <si>
    <t>Karen Davino</t>
  </si>
  <si>
    <t>Tadeu Szcznyck</t>
  </si>
  <si>
    <t>Sandra Simplicio</t>
  </si>
  <si>
    <t>Steven Chuveiro</t>
  </si>
  <si>
    <t>Roberto Tercio</t>
  </si>
  <si>
    <t>Anna Selznick</t>
  </si>
  <si>
    <t>Francisco Boucinhas</t>
  </si>
  <si>
    <t>Hazel Gordon</t>
  </si>
  <si>
    <t>Jaime Melo</t>
  </si>
  <si>
    <t>Liza Preston</t>
  </si>
  <si>
    <t>Maria Casimiro</t>
  </si>
  <si>
    <t>Tuome Vuanuo</t>
  </si>
  <si>
    <t>Natan Canela</t>
  </si>
  <si>
    <t>Rose Wells</t>
  </si>
  <si>
    <t>Tom Bellini</t>
  </si>
  <si>
    <t>Karen Quanto</t>
  </si>
  <si>
    <t>Leslie Smythe</t>
  </si>
  <si>
    <t>Theodoro Kourios</t>
  </si>
  <si>
    <t>Ellen Price</t>
  </si>
  <si>
    <t>Melissa Brwyne</t>
  </si>
  <si>
    <t>Sherrie Dixon-Waite</t>
  </si>
  <si>
    <t>Pamela Kegler</t>
  </si>
  <si>
    <t>Stephanie Alexi</t>
  </si>
  <si>
    <t>Jessica White</t>
  </si>
  <si>
    <t>Kendrick Hapsbuch</t>
  </si>
  <si>
    <t>Ralph Taylor</t>
  </si>
  <si>
    <t>Francisco Bellwood</t>
  </si>
  <si>
    <t>David Cummins</t>
  </si>
  <si>
    <t>Gail Scoteiro</t>
  </si>
  <si>
    <t>Alyssa Mann</t>
  </si>
  <si>
    <t>Barbara Smith</t>
  </si>
  <si>
    <t>Lisa Barbeiro</t>
  </si>
  <si>
    <t>Bob Robinson</t>
  </si>
  <si>
    <t>Edison Nelson</t>
  </si>
  <si>
    <t>Alice Raye</t>
  </si>
  <si>
    <t>Samuel Weston</t>
  </si>
  <si>
    <t>Rowena Bankler</t>
  </si>
  <si>
    <t>Megan Homes</t>
  </si>
  <si>
    <t>Sara Morton</t>
  </si>
  <si>
    <t>Cindy Stone</t>
  </si>
  <si>
    <t>Carolina Fein</t>
  </si>
  <si>
    <t>Sandra Bartholomeu</t>
  </si>
  <si>
    <t>Melissa Zostoc</t>
  </si>
  <si>
    <t>Julio Fernando</t>
  </si>
  <si>
    <t>Lisa Ygarre</t>
  </si>
  <si>
    <t>Bill Hardy</t>
  </si>
  <si>
    <t>Burt Constancia</t>
  </si>
  <si>
    <t>Alex Hodge</t>
  </si>
  <si>
    <t>Bobby Berger</t>
  </si>
  <si>
    <t>Ariel Sofia</t>
  </si>
  <si>
    <t>Ari Solomon</t>
  </si>
  <si>
    <t>Roberto North</t>
  </si>
  <si>
    <t>Brent Cronometro</t>
  </si>
  <si>
    <t>Samuel Farley</t>
  </si>
  <si>
    <t>Mark Samuel</t>
  </si>
  <si>
    <t>Felicio Fossatti</t>
  </si>
  <si>
    <t>Erika Larssen</t>
  </si>
  <si>
    <t>Rica Smith</t>
  </si>
  <si>
    <t>Charles Cortina</t>
  </si>
  <si>
    <t>Cara West</t>
  </si>
  <si>
    <t>Susana Beech</t>
  </si>
  <si>
    <t>Hilda Wolf</t>
  </si>
  <si>
    <t>Catia Abdul</t>
  </si>
  <si>
    <t>José Gonzales</t>
  </si>
  <si>
    <t>Lanchonete</t>
  </si>
  <si>
    <t>Vendedor</t>
  </si>
  <si>
    <t>Venda</t>
  </si>
  <si>
    <t>Calcule o total de vendas de cada produto, usando como critério os vendedores destacados em azul</t>
  </si>
  <si>
    <t>Indique o total de vendas realizadas, usando como critério os vendedores destacados em azul</t>
  </si>
  <si>
    <t>Desafio: Explique os resultados de Rita Smith para Guaraná e Pipoca</t>
  </si>
  <si>
    <t>Melhre a apresentação da tabela de forma a torná-la elegante</t>
  </si>
  <si>
    <t>EXERCÍCIO 6 - Excel Trainee</t>
  </si>
  <si>
    <t>RELAÇÃO  DE  TÍTULOS  EM  ABERTO</t>
  </si>
  <si>
    <t>Valor  Tit.</t>
  </si>
  <si>
    <t>Vencto</t>
  </si>
  <si>
    <t>Cliente</t>
  </si>
  <si>
    <t>Banco</t>
  </si>
  <si>
    <t>André</t>
  </si>
  <si>
    <t>Carrefour</t>
  </si>
  <si>
    <t>Citibank</t>
  </si>
  <si>
    <t>Cesar</t>
  </si>
  <si>
    <t>Lojas Cem</t>
  </si>
  <si>
    <t>Paulo</t>
  </si>
  <si>
    <t>Extra</t>
  </si>
  <si>
    <t>Boston</t>
  </si>
  <si>
    <t>Tamakavi</t>
  </si>
  <si>
    <t>Amauri</t>
  </si>
  <si>
    <t>Sé</t>
  </si>
  <si>
    <t>Bradesco</t>
  </si>
  <si>
    <t>Eduardo</t>
  </si>
  <si>
    <t>Barateiro</t>
  </si>
  <si>
    <t>Safra</t>
  </si>
  <si>
    <t>Bancos</t>
  </si>
  <si>
    <t>Logos</t>
  </si>
  <si>
    <t>Vendedores</t>
  </si>
  <si>
    <t>Valor Total</t>
  </si>
  <si>
    <t>Nº de Títulos</t>
  </si>
  <si>
    <t>Resumo de Títulos em Aberto</t>
  </si>
  <si>
    <t>Busca por Banco</t>
  </si>
  <si>
    <t>Busca por Vendedor</t>
  </si>
  <si>
    <t>Na aba Base estão listados títulos em aberto</t>
  </si>
  <si>
    <t>1.</t>
  </si>
  <si>
    <t>1.1.</t>
  </si>
  <si>
    <t>Faça as formatações necessárias para deixar a tabela apresentável</t>
  </si>
  <si>
    <t>2.</t>
  </si>
  <si>
    <r>
      <t xml:space="preserve">Na aba Resumo, insira as fórmulas necessárias nos campos </t>
    </r>
    <r>
      <rPr>
        <b/>
        <sz val="11"/>
        <color theme="1"/>
        <rFont val="Calibri"/>
        <family val="2"/>
        <scheme val="minor"/>
      </rPr>
      <t>Valor Total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N° de Títulos</t>
    </r>
  </si>
  <si>
    <t>para que o usuário selecione o Banco ou o Vendedor trazendo os valores</t>
  </si>
  <si>
    <t>Kit Parafuso para Telha </t>
  </si>
  <si>
    <t>Bucha de Nylon 6mm</t>
  </si>
  <si>
    <t>Abraçadeira Tipo D com Cunha</t>
  </si>
  <si>
    <t>Mao Francesa 37Cm Branca Fico</t>
  </si>
  <si>
    <t>Abraçadeira Condulete </t>
  </si>
  <si>
    <t>Trilho Para Prateleira de Aço</t>
  </si>
  <si>
    <t>Mola Aérea Hidráulica Automática Para Porta Preta</t>
  </si>
  <si>
    <t>Abraçadeiras de Nylon Branca</t>
  </si>
  <si>
    <t>Nome</t>
  </si>
  <si>
    <t>Código</t>
  </si>
  <si>
    <t>Transação</t>
  </si>
  <si>
    <t>Saída</t>
  </si>
  <si>
    <t>Estoque</t>
  </si>
  <si>
    <t>Pedido</t>
  </si>
  <si>
    <t>Exercício 1</t>
  </si>
  <si>
    <t>Exercício 2</t>
  </si>
  <si>
    <t>Controle de Estoque</t>
  </si>
  <si>
    <t>Folha de Pedidos</t>
  </si>
  <si>
    <t>Preencha a coluna estoque da folha de pedidos</t>
  </si>
  <si>
    <t>Status</t>
  </si>
  <si>
    <t>Caso o pedido seja maior que o estoque disponível avise ao usuário escrevendo "Indisponível", senão "Pedido OK"</t>
  </si>
  <si>
    <t>2.1.</t>
  </si>
  <si>
    <t>Destaque a palavra Indisponível em vermelho e Pedido OK em verde</t>
  </si>
  <si>
    <t>Cod Emp</t>
  </si>
  <si>
    <t>Sobrenome</t>
  </si>
  <si>
    <t>Cargo</t>
  </si>
  <si>
    <t>Departamento</t>
  </si>
  <si>
    <t>Divisão</t>
  </si>
  <si>
    <t>Salário</t>
  </si>
  <si>
    <t>Data Adm.</t>
  </si>
  <si>
    <t>Data Nasc.</t>
  </si>
  <si>
    <t>Abel</t>
  </si>
  <si>
    <t>Aaron</t>
  </si>
  <si>
    <t>Assistente Administrativo</t>
  </si>
  <si>
    <t>Administração</t>
  </si>
  <si>
    <t>Fax</t>
  </si>
  <si>
    <t>Hodge</t>
  </si>
  <si>
    <t>Alex</t>
  </si>
  <si>
    <t>Gerente de Unidade</t>
  </si>
  <si>
    <t>Impressoras</t>
  </si>
  <si>
    <t>Lemos</t>
  </si>
  <si>
    <t>Alexandra</t>
  </si>
  <si>
    <t>Cientista Pesquisador</t>
  </si>
  <si>
    <t>Pesq. &amp; Desenv.</t>
  </si>
  <si>
    <t>Copiadoras</t>
  </si>
  <si>
    <t>Raye</t>
  </si>
  <si>
    <t>Alice</t>
  </si>
  <si>
    <t>Assistente de Grupo Administrativo</t>
  </si>
  <si>
    <t>Engenharia</t>
  </si>
  <si>
    <t>Planta</t>
  </si>
  <si>
    <t>Allen</t>
  </si>
  <si>
    <t>Contabilidade</t>
  </si>
  <si>
    <t>Mann</t>
  </si>
  <si>
    <t>Alyssa</t>
  </si>
  <si>
    <t>Engenheiro Mecânico</t>
  </si>
  <si>
    <t>Selznick</t>
  </si>
  <si>
    <t>Anna</t>
  </si>
  <si>
    <t>Contador</t>
  </si>
  <si>
    <t>Solomon</t>
  </si>
  <si>
    <t>Ari</t>
  </si>
  <si>
    <t>Engenheiro de Software</t>
  </si>
  <si>
    <t>Sofia</t>
  </si>
  <si>
    <t>Ariel</t>
  </si>
  <si>
    <t>Engenheiro Senior</t>
  </si>
  <si>
    <t>Smith</t>
  </si>
  <si>
    <t>Barbara</t>
  </si>
  <si>
    <t>Assistente Técnico</t>
  </si>
  <si>
    <t>Hardy</t>
  </si>
  <si>
    <t>Bill</t>
  </si>
  <si>
    <t>Cientista Chefe</t>
  </si>
  <si>
    <t>Robinson</t>
  </si>
  <si>
    <t>Bob</t>
  </si>
  <si>
    <t>Berger</t>
  </si>
  <si>
    <t>Bobby</t>
  </si>
  <si>
    <t>Gerente da Engenharia</t>
  </si>
  <si>
    <t>McKormick</t>
  </si>
  <si>
    <t>Brad</t>
  </si>
  <si>
    <t>Engenheiro Chefe</t>
  </si>
  <si>
    <t>Cronometro</t>
  </si>
  <si>
    <t>Brent</t>
  </si>
  <si>
    <t>Técnico</t>
  </si>
  <si>
    <t>Constancia</t>
  </si>
  <si>
    <t>Burt</t>
  </si>
  <si>
    <t>West</t>
  </si>
  <si>
    <t>Cara</t>
  </si>
  <si>
    <t>Representante de Vendas</t>
  </si>
  <si>
    <t>Marketing</t>
  </si>
  <si>
    <t>Sampson</t>
  </si>
  <si>
    <t>Carla</t>
  </si>
  <si>
    <t>Promotor de Marketing</t>
  </si>
  <si>
    <t>Fein</t>
  </si>
  <si>
    <t>Carolina</t>
  </si>
  <si>
    <t>Abdul</t>
  </si>
  <si>
    <t>Catia</t>
  </si>
  <si>
    <t>Cortina</t>
  </si>
  <si>
    <t>Charles</t>
  </si>
  <si>
    <t>Stone</t>
  </si>
  <si>
    <t>Cindy</t>
  </si>
  <si>
    <t>Al-Sabah</t>
  </si>
  <si>
    <t>Daoud</t>
  </si>
  <si>
    <t>Price</t>
  </si>
  <si>
    <t>Davi</t>
  </si>
  <si>
    <t>Cummins</t>
  </si>
  <si>
    <t>David</t>
  </si>
  <si>
    <t>Coyote</t>
  </si>
  <si>
    <t>Dennis</t>
  </si>
  <si>
    <t>Lark</t>
  </si>
  <si>
    <t>Donaldo</t>
  </si>
  <si>
    <t>Nelson</t>
  </si>
  <si>
    <t>Edison</t>
  </si>
  <si>
    <t>Especialista de Projetos</t>
  </si>
  <si>
    <t>Arte</t>
  </si>
  <si>
    <t>Bartolomeu</t>
  </si>
  <si>
    <t>Eileen</t>
  </si>
  <si>
    <t>Ellen</t>
  </si>
  <si>
    <t>McGuire</t>
  </si>
  <si>
    <t>Levi</t>
  </si>
  <si>
    <t>Erico</t>
  </si>
  <si>
    <t>Larssen</t>
  </si>
  <si>
    <t>Erika</t>
  </si>
  <si>
    <t>Gerente Administrativo</t>
  </si>
  <si>
    <t>Sargento</t>
  </si>
  <si>
    <t>Evelina</t>
  </si>
  <si>
    <t>Townes</t>
  </si>
  <si>
    <t>Everett</t>
  </si>
  <si>
    <t>Arruda</t>
  </si>
  <si>
    <t>Felicio</t>
  </si>
  <si>
    <t>Fossatti</t>
  </si>
  <si>
    <t>Boucinhas</t>
  </si>
  <si>
    <t>Francisco</t>
  </si>
  <si>
    <t>Assistente Contábil</t>
  </si>
  <si>
    <t>Bellwood</t>
  </si>
  <si>
    <t>Scoteiro</t>
  </si>
  <si>
    <t>Gail</t>
  </si>
  <si>
    <t>Gordon</t>
  </si>
  <si>
    <t>Hazel</t>
  </si>
  <si>
    <t>Wolf</t>
  </si>
  <si>
    <t>Hilda</t>
  </si>
  <si>
    <t>Howard</t>
  </si>
  <si>
    <t>Assistente de Projetos</t>
  </si>
  <si>
    <t>Stenio</t>
  </si>
  <si>
    <t>Iain</t>
  </si>
  <si>
    <t>Alsino</t>
  </si>
  <si>
    <t>Isolda</t>
  </si>
  <si>
    <t>Melo</t>
  </si>
  <si>
    <t>Jaime</t>
  </si>
  <si>
    <t>Miller</t>
  </si>
  <si>
    <t>Janete</t>
  </si>
  <si>
    <t>Wellington</t>
  </si>
  <si>
    <t>Jason</t>
  </si>
  <si>
    <t>Silveira</t>
  </si>
  <si>
    <t>Jay</t>
  </si>
  <si>
    <t>Fontoura</t>
  </si>
  <si>
    <t>Jean</t>
  </si>
  <si>
    <t>Dorio</t>
  </si>
  <si>
    <t>Jeremias</t>
  </si>
  <si>
    <t>White</t>
  </si>
  <si>
    <t>Jessica</t>
  </si>
  <si>
    <t>Gonzales</t>
  </si>
  <si>
    <t>José</t>
  </si>
  <si>
    <t>Fernando</t>
  </si>
  <si>
    <t>Julio</t>
  </si>
  <si>
    <t>Davino</t>
  </si>
  <si>
    <t>Karen</t>
  </si>
  <si>
    <t>Quanto</t>
  </si>
  <si>
    <t>Engenheiro de Produção</t>
  </si>
  <si>
    <t>Hapsbuch</t>
  </si>
  <si>
    <t>Kendrick</t>
  </si>
  <si>
    <t>Mueller</t>
  </si>
  <si>
    <t>Kristina</t>
  </si>
  <si>
    <t>Franco</t>
  </si>
  <si>
    <t>Lauro</t>
  </si>
  <si>
    <t>Smythe</t>
  </si>
  <si>
    <t>Leslie</t>
  </si>
  <si>
    <t>Cooper</t>
  </si>
  <si>
    <t>Linda</t>
  </si>
  <si>
    <t>Batista</t>
  </si>
  <si>
    <t>Lisa</t>
  </si>
  <si>
    <t>Barbeiro</t>
  </si>
  <si>
    <t>Ygarre</t>
  </si>
  <si>
    <t>Tupã</t>
  </si>
  <si>
    <t>Lise-Anne</t>
  </si>
  <si>
    <t>Preston</t>
  </si>
  <si>
    <t>Liza</t>
  </si>
  <si>
    <t>Goldberg</t>
  </si>
  <si>
    <t>Malcolm</t>
  </si>
  <si>
    <t>Casimiro</t>
  </si>
  <si>
    <t>Maria</t>
  </si>
  <si>
    <t>Henrique</t>
  </si>
  <si>
    <t>Mark</t>
  </si>
  <si>
    <t>Samuel</t>
  </si>
  <si>
    <t>Seidel</t>
  </si>
  <si>
    <t>Matthias</t>
  </si>
  <si>
    <t>Alberto</t>
  </si>
  <si>
    <t>Maximo</t>
  </si>
  <si>
    <t>Homes</t>
  </si>
  <si>
    <t>Megan</t>
  </si>
  <si>
    <t>Brwyne</t>
  </si>
  <si>
    <t>Melissa</t>
  </si>
  <si>
    <t>Zostoc</t>
  </si>
  <si>
    <t>Lino</t>
  </si>
  <si>
    <t>Michael</t>
  </si>
  <si>
    <t>Kaneko</t>
  </si>
  <si>
    <t>Midori</t>
  </si>
  <si>
    <t>Johnson</t>
  </si>
  <si>
    <t>Miguel</t>
  </si>
  <si>
    <t>Maguila</t>
  </si>
  <si>
    <t>Mollie</t>
  </si>
  <si>
    <t>Canela</t>
  </si>
  <si>
    <t>Natan</t>
  </si>
  <si>
    <t>Kegler</t>
  </si>
  <si>
    <t>Pamela</t>
  </si>
  <si>
    <t>Lampião</t>
  </si>
  <si>
    <t>Peter</t>
  </si>
  <si>
    <t>Ricardo</t>
  </si>
  <si>
    <t>Phillipe</t>
  </si>
  <si>
    <t>Taylor</t>
  </si>
  <si>
    <t>Ralph</t>
  </si>
  <si>
    <t>Gerente de Grupo</t>
  </si>
  <si>
    <t>Sinval</t>
  </si>
  <si>
    <t>Randy</t>
  </si>
  <si>
    <t>Rica</t>
  </si>
  <si>
    <t>Petri</t>
  </si>
  <si>
    <t>Roberto</t>
  </si>
  <si>
    <t>Tercio</t>
  </si>
  <si>
    <t>North</t>
  </si>
  <si>
    <t>Correia</t>
  </si>
  <si>
    <t>Wells</t>
  </si>
  <si>
    <t>Rose</t>
  </si>
  <si>
    <t>Bankler</t>
  </si>
  <si>
    <t>Rowena</t>
  </si>
  <si>
    <t>Bernice</t>
  </si>
  <si>
    <t>Weston</t>
  </si>
  <si>
    <t>Farley</t>
  </si>
  <si>
    <t>Simplicio</t>
  </si>
  <si>
    <t>Sandra</t>
  </si>
  <si>
    <t>Bartholomeu</t>
  </si>
  <si>
    <t>Martinez</t>
  </si>
  <si>
    <t>Sara</t>
  </si>
  <si>
    <t>Morton</t>
  </si>
  <si>
    <t>Dixon-Waite</t>
  </si>
  <si>
    <t>Sherrie</t>
  </si>
  <si>
    <t>Kane</t>
  </si>
  <si>
    <t>Sheryl</t>
  </si>
  <si>
    <t>Alexi</t>
  </si>
  <si>
    <t>Stephanie</t>
  </si>
  <si>
    <t>Chuveiro</t>
  </si>
  <si>
    <t>Steven</t>
  </si>
  <si>
    <t>Beech</t>
  </si>
  <si>
    <t>Susana</t>
  </si>
  <si>
    <t>Szcznyck</t>
  </si>
  <si>
    <t>Tadeu</t>
  </si>
  <si>
    <t>Wu</t>
  </si>
  <si>
    <t>Tammy</t>
  </si>
  <si>
    <t>Kourios</t>
  </si>
  <si>
    <t>Theodoro</t>
  </si>
  <si>
    <t>Bellini</t>
  </si>
  <si>
    <t>Tom</t>
  </si>
  <si>
    <t>Kelly</t>
  </si>
  <si>
    <t>Tommie</t>
  </si>
  <si>
    <t>Assunção</t>
  </si>
  <si>
    <t>Toninho</t>
  </si>
  <si>
    <t>Vuanuo</t>
  </si>
  <si>
    <t>Tuome</t>
  </si>
  <si>
    <t>Ursula</t>
  </si>
  <si>
    <t>Gladys</t>
  </si>
  <si>
    <t>Wes</t>
  </si>
  <si>
    <t>Faça classificação pelo Nome
Faça um filtro que Salário for acima da média do departamento de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</si>
</sst>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  <numFmt numFmtId="165" formatCode="&quot;$&quot;#,##0.00_);[Red]\(&quot;$&quot;#,##0.00\)"/>
    <numFmt numFmtId="166" formatCode="&quot;$&quot;#,##0_);[Red]\(&quot;$&quot;#,##0\)"/>
    <numFmt numFmtId="167" formatCode="m/d/yy"/>
    <numFmt numFmtId="168" formatCode="dd/mm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8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4"/>
      <color theme="1" tint="0.249977111117893"/>
      <name val="Segoe UI"/>
      <family val="2"/>
    </font>
    <font>
      <b/>
      <sz val="14"/>
      <color theme="0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Segoe UI"/>
      <family val="2"/>
    </font>
    <font>
      <sz val="10"/>
      <name val="MS Sans Serif"/>
      <family val="2"/>
    </font>
    <font>
      <sz val="8"/>
      <name val="Segoe UI"/>
      <family val="2"/>
    </font>
    <font>
      <b/>
      <sz val="8"/>
      <name val="Segoe UI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8AFA7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dotted">
        <color theme="0" tint="-0.34998626667073579"/>
      </left>
      <right style="thin">
        <color theme="1" tint="0.499984740745262"/>
      </right>
      <top style="thin">
        <color theme="1" tint="0.499984740745262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thin">
        <color theme="1" tint="0.499984740745262"/>
      </right>
      <top style="dotted">
        <color theme="0" tint="-0.34998626667073579"/>
      </top>
      <bottom style="thin">
        <color theme="1" tint="0.49998474074526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18" fillId="0" borderId="0"/>
    <xf numFmtId="165" fontId="18" fillId="0" borderId="0" applyFont="0" applyFill="0" applyBorder="0" applyAlignment="0" applyProtection="0"/>
  </cellStyleXfs>
  <cellXfs count="128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4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12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0" fillId="0" borderId="1" xfId="0" applyFont="1" applyBorder="1"/>
    <xf numFmtId="0" fontId="10" fillId="0" borderId="2" xfId="0" applyFont="1" applyBorder="1"/>
    <xf numFmtId="0" fontId="13" fillId="0" borderId="0" xfId="0" applyFont="1" applyAlignment="1">
      <alignment horizontal="centerContinuous"/>
    </xf>
    <xf numFmtId="0" fontId="4" fillId="0" borderId="0" xfId="0" applyFont="1" applyAlignment="1"/>
    <xf numFmtId="0" fontId="0" fillId="0" borderId="6" xfId="0" applyFont="1" applyBorder="1"/>
    <xf numFmtId="0" fontId="0" fillId="0" borderId="7" xfId="0" applyFont="1" applyBorder="1"/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/>
    <xf numFmtId="0" fontId="0" fillId="4" borderId="10" xfId="0" applyFont="1" applyFill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5" xfId="0" applyFont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14" xfId="0" applyFont="1" applyFill="1" applyBorder="1"/>
    <xf numFmtId="0" fontId="11" fillId="0" borderId="13" xfId="0" applyFont="1" applyBorder="1" applyAlignment="1">
      <alignment horizontal="center"/>
    </xf>
    <xf numFmtId="0" fontId="11" fillId="0" borderId="14" xfId="0" applyFont="1" applyBorder="1"/>
    <xf numFmtId="0" fontId="11" fillId="0" borderId="11" xfId="0" applyFont="1" applyBorder="1" applyAlignment="1">
      <alignment horizontal="center"/>
    </xf>
    <xf numFmtId="0" fontId="11" fillId="0" borderId="12" xfId="0" applyFont="1" applyBorder="1"/>
    <xf numFmtId="0" fontId="15" fillId="0" borderId="0" xfId="0" applyFont="1" applyAlignment="1">
      <alignment horizontal="centerContinuous"/>
    </xf>
    <xf numFmtId="0" fontId="11" fillId="6" borderId="14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1" fillId="6" borderId="16" xfId="0" applyFont="1" applyFill="1" applyBorder="1"/>
    <xf numFmtId="0" fontId="11" fillId="0" borderId="16" xfId="0" applyFont="1" applyBorder="1"/>
    <xf numFmtId="0" fontId="11" fillId="0" borderId="15" xfId="0" applyFont="1" applyBorder="1"/>
    <xf numFmtId="0" fontId="16" fillId="0" borderId="0" xfId="0" applyFont="1"/>
    <xf numFmtId="0" fontId="10" fillId="2" borderId="17" xfId="0" applyFont="1" applyFill="1" applyBorder="1" applyAlignment="1">
      <alignment horizontal="center"/>
    </xf>
    <xf numFmtId="4" fontId="11" fillId="7" borderId="3" xfId="0" applyNumberFormat="1" applyFont="1" applyFill="1" applyBorder="1" applyAlignment="1">
      <alignment horizontal="center"/>
    </xf>
    <xf numFmtId="3" fontId="11" fillId="7" borderId="4" xfId="0" applyNumberFormat="1" applyFont="1" applyFill="1" applyBorder="1" applyAlignment="1">
      <alignment horizontal="center"/>
    </xf>
    <xf numFmtId="0" fontId="19" fillId="0" borderId="0" xfId="3" applyFont="1"/>
    <xf numFmtId="0" fontId="19" fillId="0" borderId="0" xfId="3" applyFont="1" applyAlignment="1">
      <alignment horizontal="left"/>
    </xf>
    <xf numFmtId="166" fontId="19" fillId="0" borderId="0" xfId="4" applyNumberFormat="1" applyFont="1"/>
    <xf numFmtId="167" fontId="19" fillId="0" borderId="0" xfId="3" applyNumberFormat="1" applyFont="1"/>
    <xf numFmtId="0" fontId="20" fillId="0" borderId="0" xfId="3" applyFont="1" applyAlignment="1">
      <alignment horizontal="center"/>
    </xf>
    <xf numFmtId="0" fontId="21" fillId="9" borderId="18" xfId="2" applyFont="1" applyFill="1" applyBorder="1"/>
    <xf numFmtId="0" fontId="21" fillId="9" borderId="19" xfId="2" applyFont="1" applyFill="1" applyBorder="1"/>
    <xf numFmtId="0" fontId="21" fillId="9" borderId="20" xfId="2" applyFont="1" applyFill="1" applyBorder="1"/>
    <xf numFmtId="167" fontId="20" fillId="0" borderId="0" xfId="3" applyNumberFormat="1" applyFont="1" applyAlignment="1">
      <alignment horizontal="center"/>
    </xf>
    <xf numFmtId="0" fontId="22" fillId="0" borderId="18" xfId="2" applyFont="1" applyBorder="1"/>
    <xf numFmtId="0" fontId="22" fillId="0" borderId="19" xfId="2" applyFont="1" applyBorder="1"/>
    <xf numFmtId="168" fontId="22" fillId="0" borderId="19" xfId="2" applyNumberFormat="1" applyFont="1" applyBorder="1"/>
    <xf numFmtId="168" fontId="22" fillId="0" borderId="20" xfId="2" applyNumberFormat="1" applyFont="1" applyBorder="1"/>
    <xf numFmtId="4" fontId="22" fillId="0" borderId="19" xfId="2" applyNumberFormat="1" applyFont="1" applyBorder="1"/>
    <xf numFmtId="0" fontId="23" fillId="0" borderId="0" xfId="2" applyFont="1"/>
    <xf numFmtId="0" fontId="22" fillId="0" borderId="21" xfId="2" applyFont="1" applyBorder="1"/>
    <xf numFmtId="0" fontId="22" fillId="0" borderId="22" xfId="2" applyFont="1" applyBorder="1"/>
    <xf numFmtId="168" fontId="22" fillId="0" borderId="22" xfId="2" applyNumberFormat="1" applyFont="1" applyBorder="1"/>
    <xf numFmtId="168" fontId="22" fillId="0" borderId="23" xfId="2" applyNumberFormat="1" applyFont="1" applyBorder="1"/>
    <xf numFmtId="0" fontId="19" fillId="0" borderId="0" xfId="3" applyFont="1" applyAlignment="1">
      <alignment horizontal="center"/>
    </xf>
    <xf numFmtId="166" fontId="19" fillId="0" borderId="0" xfId="3" applyNumberFormat="1" applyFont="1"/>
    <xf numFmtId="0" fontId="4" fillId="0" borderId="0" xfId="0" applyFont="1" applyAlignment="1">
      <alignment horizontal="center"/>
    </xf>
    <xf numFmtId="0" fontId="17" fillId="8" borderId="0" xfId="3" applyFont="1" applyFill="1" applyAlignment="1">
      <alignment horizontal="center" vertical="center" wrapText="1"/>
    </xf>
    <xf numFmtId="0" fontId="17" fillId="8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1" borderId="24" xfId="0" applyFont="1" applyFill="1" applyBorder="1" applyAlignment="1">
      <alignment horizontal="center" vertical="center"/>
    </xf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8" fontId="0" fillId="0" borderId="0" xfId="0" applyNumberFormat="1" applyBorder="1"/>
    <xf numFmtId="8" fontId="0" fillId="0" borderId="31" xfId="0" applyNumberFormat="1" applyBorder="1"/>
    <xf numFmtId="15" fontId="0" fillId="0" borderId="0" xfId="0" applyNumberFormat="1" applyBorder="1"/>
    <xf numFmtId="15" fontId="0" fillId="0" borderId="31" xfId="0" applyNumberFormat="1" applyBorder="1"/>
    <xf numFmtId="0" fontId="0" fillId="2" borderId="25" xfId="0" applyFill="1" applyBorder="1"/>
    <xf numFmtId="8" fontId="0" fillId="2" borderId="26" xfId="0" applyNumberFormat="1" applyFill="1" applyBorder="1"/>
    <xf numFmtId="15" fontId="0" fillId="2" borderId="26" xfId="0" applyNumberFormat="1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8" fontId="0" fillId="2" borderId="0" xfId="0" applyNumberFormat="1" applyFill="1" applyBorder="1"/>
    <xf numFmtId="15" fontId="0" fillId="2" borderId="0" xfId="0" applyNumberFormat="1" applyFill="1" applyBorder="1"/>
    <xf numFmtId="0" fontId="0" fillId="2" borderId="0" xfId="0" applyFill="1" applyBorder="1"/>
    <xf numFmtId="0" fontId="0" fillId="2" borderId="29" xfId="0" applyFill="1" applyBorder="1"/>
    <xf numFmtId="0" fontId="0" fillId="0" borderId="28" xfId="0" applyBorder="1" applyAlignment="1">
      <alignment horizontal="center" vertical="center"/>
    </xf>
    <xf numFmtId="2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10" borderId="24" xfId="0" applyFont="1" applyFill="1" applyBorder="1"/>
    <xf numFmtId="0" fontId="0" fillId="12" borderId="25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21" fontId="0" fillId="12" borderId="0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21" fontId="0" fillId="12" borderId="31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/>
    </xf>
    <xf numFmtId="0" fontId="0" fillId="10" borderId="24" xfId="0" applyFill="1" applyBorder="1"/>
    <xf numFmtId="0" fontId="3" fillId="10" borderId="24" xfId="0" applyFont="1" applyFill="1" applyBorder="1" applyAlignment="1"/>
    <xf numFmtId="0" fontId="9" fillId="0" borderId="0" xfId="0" applyFont="1" applyAlignment="1">
      <alignment horizontal="center"/>
    </xf>
    <xf numFmtId="0" fontId="0" fillId="12" borderId="27" xfId="0" applyNumberFormat="1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12" borderId="29" xfId="0" applyNumberFormat="1" applyFill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</cellXfs>
  <cellStyles count="5">
    <cellStyle name="Moeda" xfId="1" builtinId="4"/>
    <cellStyle name="Moeda_Lista Geral" xfId="4"/>
    <cellStyle name="Normal" xfId="0" builtinId="0"/>
    <cellStyle name="Normal 2" xfId="2"/>
    <cellStyle name="Normal_Lista Geral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07/relationships/hdphoto" Target="../media/hdphoto1.wdp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129540</xdr:rowOff>
    </xdr:from>
    <xdr:to>
      <xdr:col>3</xdr:col>
      <xdr:colOff>7620</xdr:colOff>
      <xdr:row>4</xdr:row>
      <xdr:rowOff>50189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5702268-9481-49CC-A802-439B4734E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29540"/>
          <a:ext cx="1752600" cy="697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587828</xdr:colOff>
          <xdr:row>5</xdr:row>
          <xdr:rowOff>76201</xdr:rowOff>
        </xdr:from>
        <xdr:to>
          <xdr:col>3</xdr:col>
          <xdr:colOff>756557</xdr:colOff>
          <xdr:row>7</xdr:row>
          <xdr:rowOff>52772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xmlns="" id="{F325A525-B922-437D-BB9E-54D32824D935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g" spid="_x0000_s624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807028" y="1012372"/>
              <a:ext cx="778329" cy="417443"/>
            </a:xfrm>
            <a:prstGeom prst="rect">
              <a:avLst/>
            </a:prstGeom>
            <a:ln>
              <a:noFill/>
            </a:ln>
          </xdr:spPr>
        </xdr:pic>
        <xdr:clientData/>
      </xdr:twoCellAnchor>
    </mc:Choice>
    <mc:Fallback/>
  </mc:AlternateContent>
  <xdr:twoCellAnchor>
    <xdr:from>
      <xdr:col>2</xdr:col>
      <xdr:colOff>576942</xdr:colOff>
      <xdr:row>3</xdr:row>
      <xdr:rowOff>136072</xdr:rowOff>
    </xdr:from>
    <xdr:to>
      <xdr:col>5</xdr:col>
      <xdr:colOff>48985</xdr:colOff>
      <xdr:row>10</xdr:row>
      <xdr:rowOff>43543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5801F661-9CD3-4D13-B339-08F6CB4C6616}"/>
            </a:ext>
          </a:extLst>
        </xdr:cNvPr>
        <xdr:cNvSpPr/>
      </xdr:nvSpPr>
      <xdr:spPr>
        <a:xfrm>
          <a:off x="1755661" y="773056"/>
          <a:ext cx="1775902" cy="1211206"/>
        </a:xfrm>
        <a:prstGeom prst="roundRect">
          <a:avLst>
            <a:gd name="adj" fmla="val 6950"/>
          </a:avLst>
        </a:prstGeom>
        <a:noFill/>
        <a:ln>
          <a:solidFill>
            <a:schemeClr val="tx1">
              <a:lumMod val="50000"/>
              <a:lumOff val="50000"/>
            </a:schemeClr>
          </a:solidFill>
        </a:ln>
        <a:effectLst>
          <a:outerShdw blurRad="63500" algn="ctr" rotWithShape="0">
            <a:prstClr val="black">
              <a:alpha val="1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566056</xdr:colOff>
      <xdr:row>3</xdr:row>
      <xdr:rowOff>141514</xdr:rowOff>
    </xdr:from>
    <xdr:to>
      <xdr:col>8</xdr:col>
      <xdr:colOff>48985</xdr:colOff>
      <xdr:row>10</xdr:row>
      <xdr:rowOff>48985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xmlns="" id="{FC474051-BF2C-413B-9888-3EB7B012A403}"/>
            </a:ext>
          </a:extLst>
        </xdr:cNvPr>
        <xdr:cNvSpPr/>
      </xdr:nvSpPr>
      <xdr:spPr>
        <a:xfrm>
          <a:off x="4158342" y="696685"/>
          <a:ext cx="1845129" cy="1202871"/>
        </a:xfrm>
        <a:prstGeom prst="roundRect">
          <a:avLst>
            <a:gd name="adj" fmla="val 6950"/>
          </a:avLst>
        </a:prstGeom>
        <a:noFill/>
        <a:ln>
          <a:solidFill>
            <a:schemeClr val="tx1">
              <a:lumMod val="50000"/>
              <a:lumOff val="50000"/>
            </a:schemeClr>
          </a:solidFill>
        </a:ln>
        <a:effectLst>
          <a:outerShdw blurRad="63500" algn="ctr" rotWithShape="0">
            <a:prstClr val="black">
              <a:alpha val="1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0</xdr:row>
      <xdr:rowOff>166980</xdr:rowOff>
    </xdr:from>
    <xdr:to>
      <xdr:col>5</xdr:col>
      <xdr:colOff>209550</xdr:colOff>
      <xdr:row>4</xdr:row>
      <xdr:rowOff>49529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8DD74AD6-433E-4CBF-BDFC-36756FA2F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166980"/>
          <a:ext cx="1752600" cy="720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579120</xdr:colOff>
      <xdr:row>2</xdr:row>
      <xdr:rowOff>29071</xdr:rowOff>
    </xdr:from>
    <xdr:to>
      <xdr:col>2</xdr:col>
      <xdr:colOff>1699260</xdr:colOff>
      <xdr:row>2</xdr:row>
      <xdr:rowOff>1144505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6C0E44B-C2C0-49D7-BB50-C8C46B844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4250" y1="64921" x2="44250" y2="64921"/>
                      <a14:foregroundMark x1="48667" y1="68571" x2="48667" y2="68571"/>
                      <a14:foregroundMark x1="51250" y1="66508" x2="51250" y2="66508"/>
                      <a14:foregroundMark x1="53750" y1="68095" x2="53750" y2="68095"/>
                      <a14:foregroundMark x1="58583" y1="70317" x2="58583" y2="70317"/>
                      <a14:foregroundMark x1="49917" y1="43492" x2="49917" y2="43492"/>
                      <a14:foregroundMark x1="41578" y1="69211" x2="41578" y2="69211"/>
                      <a14:foregroundMark x1="45187" y1="46819" x2="45187" y2="46819"/>
                      <a14:foregroundMark x1="47861" y1="70992" x2="47861" y2="70992"/>
                      <a14:foregroundMark x1="55080" y1="34606" x2="55080" y2="34606"/>
                      <a14:foregroundMark x1="49198" y1="36896" x2="49198" y2="36896"/>
                      <a14:foregroundMark x1="49599" y1="34606" x2="49599" y2="34606"/>
                      <a14:foregroundMark x1="43984" y1="70738" x2="43984" y2="70738"/>
                      <a14:foregroundMark x1="49332" y1="46819" x2="49332" y2="46819"/>
                      <a14:foregroundMark x1="53743" y1="37405" x2="54278" y2="27735"/>
                      <a14:foregroundMark x1="54545" y1="29008" x2="42647" y2="52926"/>
                      <a14:foregroundMark x1="42647" y1="52926" x2="56016" y2="69720"/>
                      <a14:foregroundMark x1="56016" y1="69720" x2="56684" y2="37659"/>
                      <a14:foregroundMark x1="56684" y1="37659" x2="55080" y2="29008"/>
                      <a14:foregroundMark x1="49599" y1="26209" x2="43449" y2="37913"/>
                      <a14:foregroundMark x1="43984" y1="42239" x2="53743" y2="30789"/>
                      <a14:foregroundMark x1="49866" y1="26209" x2="49866" y2="26209"/>
                      <a14:foregroundMark x1="49866" y1="25191" x2="49866" y2="25191"/>
                      <a14:foregroundMark x1="48396" y1="26209" x2="48396" y2="26209"/>
                      <a14:foregroundMark x1="46257" y1="72519" x2="46257" y2="72519"/>
                      <a14:foregroundMark x1="44519" y1="71501" x2="44519" y2="71501"/>
                      <a14:foregroundMark x1="43316" y1="74809" x2="43316" y2="7480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969" t="15873" r="31970" b="15728"/>
        <a:stretch/>
      </xdr:blipFill>
      <xdr:spPr>
        <a:xfrm>
          <a:off x="1798320" y="394831"/>
          <a:ext cx="1120140" cy="1115434"/>
        </a:xfrm>
        <a:prstGeom prst="rect">
          <a:avLst/>
        </a:prstGeom>
      </xdr:spPr>
    </xdr:pic>
    <xdr:clientData/>
  </xdr:twoCellAnchor>
  <xdr:twoCellAnchor editAs="oneCell">
    <xdr:from>
      <xdr:col>2</xdr:col>
      <xdr:colOff>266699</xdr:colOff>
      <xdr:row>3</xdr:row>
      <xdr:rowOff>38101</xdr:rowOff>
    </xdr:from>
    <xdr:to>
      <xdr:col>2</xdr:col>
      <xdr:colOff>1889760</xdr:colOff>
      <xdr:row>3</xdr:row>
      <xdr:rowOff>1120141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7D8D135-3998-4645-96ED-39C2773AB9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524" b="89947" l="9363" r="89888">
                      <a14:foregroundMark x1="43446" y1="45503" x2="43446" y2="45503"/>
                      <a14:foregroundMark x1="60300" y1="41799" x2="60300" y2="41799"/>
                      <a14:foregroundMark x1="79026" y1="47090" x2="79026" y2="47090"/>
                      <a14:foregroundMark x1="76030" y1="25397" x2="76030" y2="25397"/>
                      <a14:foregroundMark x1="73034" y1="22222" x2="54307" y2="19577"/>
                      <a14:foregroundMark x1="54307" y1="19577" x2="39700" y2="30688"/>
                      <a14:foregroundMark x1="37079" y1="32804" x2="37079" y2="32804"/>
                      <a14:foregroundMark x1="9363" y1="62434" x2="9363" y2="6243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791" t="13123" r="11311" b="10688"/>
        <a:stretch/>
      </xdr:blipFill>
      <xdr:spPr>
        <a:xfrm>
          <a:off x="1485899" y="1584961"/>
          <a:ext cx="1623061" cy="108204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98146</xdr:rowOff>
    </xdr:from>
    <xdr:to>
      <xdr:col>2</xdr:col>
      <xdr:colOff>2179320</xdr:colOff>
      <xdr:row>4</xdr:row>
      <xdr:rowOff>1088460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D8131D24-7B5F-489B-A5D2-3E1EE7DB3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2826106"/>
          <a:ext cx="2141220" cy="990314"/>
        </a:xfrm>
        <a:prstGeom prst="rect">
          <a:avLst/>
        </a:prstGeom>
      </xdr:spPr>
    </xdr:pic>
    <xdr:clientData/>
  </xdr:twoCellAnchor>
  <xdr:twoCellAnchor editAs="oneCell">
    <xdr:from>
      <xdr:col>2</xdr:col>
      <xdr:colOff>411481</xdr:colOff>
      <xdr:row>5</xdr:row>
      <xdr:rowOff>40776</xdr:rowOff>
    </xdr:from>
    <xdr:to>
      <xdr:col>2</xdr:col>
      <xdr:colOff>1828801</xdr:colOff>
      <xdr:row>5</xdr:row>
      <xdr:rowOff>1160459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E9962982-B9DF-4981-825D-56CCBBA51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681" y="3949836"/>
          <a:ext cx="1417320" cy="11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7"/>
  <sheetViews>
    <sheetView showGridLines="0" workbookViewId="0">
      <selection activeCell="J17" sqref="J17"/>
    </sheetView>
  </sheetViews>
  <sheetFormatPr defaultRowHeight="15" x14ac:dyDescent="0.25"/>
  <sheetData>
    <row r="3" spans="3:5" ht="18.75" x14ac:dyDescent="0.3">
      <c r="C3" s="21"/>
      <c r="E3" s="21" t="s">
        <v>124</v>
      </c>
    </row>
    <row r="7" spans="3:5" ht="21" x14ac:dyDescent="0.35">
      <c r="D7" s="53" t="s">
        <v>174</v>
      </c>
    </row>
    <row r="8" spans="3:5" x14ac:dyDescent="0.25">
      <c r="D8" s="9" t="s">
        <v>154</v>
      </c>
      <c r="E8" t="s">
        <v>153</v>
      </c>
    </row>
    <row r="9" spans="3:5" x14ac:dyDescent="0.25">
      <c r="D9" s="9" t="s">
        <v>155</v>
      </c>
      <c r="E9" t="s">
        <v>156</v>
      </c>
    </row>
    <row r="10" spans="3:5" x14ac:dyDescent="0.25">
      <c r="D10" s="9" t="s">
        <v>157</v>
      </c>
      <c r="E10" t="s">
        <v>158</v>
      </c>
    </row>
    <row r="11" spans="3:5" x14ac:dyDescent="0.25">
      <c r="E11" t="s">
        <v>159</v>
      </c>
    </row>
    <row r="14" spans="3:5" ht="21" x14ac:dyDescent="0.35">
      <c r="D14" s="53" t="s">
        <v>175</v>
      </c>
    </row>
    <row r="15" spans="3:5" x14ac:dyDescent="0.25">
      <c r="D15" s="9" t="s">
        <v>154</v>
      </c>
      <c r="E15" t="s">
        <v>178</v>
      </c>
    </row>
    <row r="16" spans="3:5" x14ac:dyDescent="0.25">
      <c r="D16" s="9" t="s">
        <v>157</v>
      </c>
      <c r="E16" t="s">
        <v>180</v>
      </c>
    </row>
    <row r="17" spans="4:5" x14ac:dyDescent="0.25">
      <c r="D17" s="9" t="s">
        <v>181</v>
      </c>
      <c r="E17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7"/>
  <sheetViews>
    <sheetView showGridLines="0" workbookViewId="0">
      <selection activeCell="H15" sqref="H15"/>
    </sheetView>
  </sheetViews>
  <sheetFormatPr defaultRowHeight="15" x14ac:dyDescent="0.25"/>
  <cols>
    <col min="2" max="2" width="9.85546875" bestFit="1" customWidth="1"/>
    <col min="3" max="4" width="11.7109375" bestFit="1" customWidth="1"/>
    <col min="5" max="5" width="12" customWidth="1"/>
    <col min="6" max="6" width="11" customWidth="1"/>
  </cols>
  <sheetData>
    <row r="5" spans="2:6" x14ac:dyDescent="0.25">
      <c r="B5" s="81" t="s">
        <v>125</v>
      </c>
      <c r="C5" s="81"/>
      <c r="D5" s="81"/>
      <c r="E5" s="81"/>
      <c r="F5" s="81"/>
    </row>
    <row r="7" spans="2:6" x14ac:dyDescent="0.25">
      <c r="B7" s="82" t="s">
        <v>118</v>
      </c>
      <c r="C7" s="82" t="s">
        <v>126</v>
      </c>
      <c r="D7" s="82" t="s">
        <v>127</v>
      </c>
      <c r="E7" s="82" t="s">
        <v>128</v>
      </c>
      <c r="F7" s="82" t="s">
        <v>129</v>
      </c>
    </row>
    <row r="8" spans="2:6" x14ac:dyDescent="0.25">
      <c r="B8" s="93" t="s">
        <v>130</v>
      </c>
      <c r="C8" s="94">
        <v>580</v>
      </c>
      <c r="D8" s="95">
        <f t="shared" ref="D8:D39" ca="1" si="0">TODAY() + RANDBETWEEN(3,15)</f>
        <v>44356</v>
      </c>
      <c r="E8" s="96" t="s">
        <v>131</v>
      </c>
      <c r="F8" s="97" t="s">
        <v>144</v>
      </c>
    </row>
    <row r="9" spans="2:6" x14ac:dyDescent="0.25">
      <c r="B9" s="83" t="s">
        <v>130</v>
      </c>
      <c r="C9" s="89">
        <v>24.1</v>
      </c>
      <c r="D9" s="91">
        <f t="shared" ca="1" si="0"/>
        <v>44355</v>
      </c>
      <c r="E9" s="84" t="s">
        <v>131</v>
      </c>
      <c r="F9" s="85" t="s">
        <v>132</v>
      </c>
    </row>
    <row r="10" spans="2:6" x14ac:dyDescent="0.25">
      <c r="B10" s="98" t="s">
        <v>133</v>
      </c>
      <c r="C10" s="99">
        <v>1585</v>
      </c>
      <c r="D10" s="100">
        <f t="shared" ca="1" si="0"/>
        <v>44351</v>
      </c>
      <c r="E10" s="101" t="s">
        <v>134</v>
      </c>
      <c r="F10" s="102" t="s">
        <v>144</v>
      </c>
    </row>
    <row r="11" spans="2:6" x14ac:dyDescent="0.25">
      <c r="B11" s="83" t="s">
        <v>130</v>
      </c>
      <c r="C11" s="89">
        <v>57.8</v>
      </c>
      <c r="D11" s="91">
        <f t="shared" ca="1" si="0"/>
        <v>44344</v>
      </c>
      <c r="E11" s="84" t="s">
        <v>131</v>
      </c>
      <c r="F11" s="85" t="s">
        <v>132</v>
      </c>
    </row>
    <row r="12" spans="2:6" x14ac:dyDescent="0.25">
      <c r="B12" s="98" t="s">
        <v>135</v>
      </c>
      <c r="C12" s="99">
        <v>10254</v>
      </c>
      <c r="D12" s="100">
        <f t="shared" ca="1" si="0"/>
        <v>44354</v>
      </c>
      <c r="E12" s="101" t="s">
        <v>136</v>
      </c>
      <c r="F12" s="102" t="s">
        <v>137</v>
      </c>
    </row>
    <row r="13" spans="2:6" x14ac:dyDescent="0.25">
      <c r="B13" s="83" t="s">
        <v>133</v>
      </c>
      <c r="C13" s="89">
        <v>226.3</v>
      </c>
      <c r="D13" s="91">
        <f t="shared" ca="1" si="0"/>
        <v>44347</v>
      </c>
      <c r="E13" s="84" t="s">
        <v>134</v>
      </c>
      <c r="F13" s="85" t="s">
        <v>132</v>
      </c>
    </row>
    <row r="14" spans="2:6" x14ac:dyDescent="0.25">
      <c r="B14" s="98" t="s">
        <v>135</v>
      </c>
      <c r="C14" s="99">
        <v>226.3</v>
      </c>
      <c r="D14" s="100">
        <f t="shared" ca="1" si="0"/>
        <v>44346</v>
      </c>
      <c r="E14" s="101" t="s">
        <v>138</v>
      </c>
      <c r="F14" s="102" t="s">
        <v>144</v>
      </c>
    </row>
    <row r="15" spans="2:6" x14ac:dyDescent="0.25">
      <c r="B15" s="83" t="s">
        <v>139</v>
      </c>
      <c r="C15" s="89">
        <v>1258</v>
      </c>
      <c r="D15" s="91">
        <f t="shared" ca="1" si="0"/>
        <v>44345</v>
      </c>
      <c r="E15" s="84" t="s">
        <v>140</v>
      </c>
      <c r="F15" s="85" t="s">
        <v>141</v>
      </c>
    </row>
    <row r="16" spans="2:6" x14ac:dyDescent="0.25">
      <c r="B16" s="98" t="s">
        <v>135</v>
      </c>
      <c r="C16" s="99">
        <v>1258</v>
      </c>
      <c r="D16" s="100">
        <f t="shared" ca="1" si="0"/>
        <v>44345</v>
      </c>
      <c r="E16" s="101" t="s">
        <v>138</v>
      </c>
      <c r="F16" s="102" t="s">
        <v>132</v>
      </c>
    </row>
    <row r="17" spans="2:6" x14ac:dyDescent="0.25">
      <c r="B17" s="83" t="s">
        <v>135</v>
      </c>
      <c r="C17" s="89">
        <v>5487</v>
      </c>
      <c r="D17" s="91">
        <f t="shared" ca="1" si="0"/>
        <v>44350</v>
      </c>
      <c r="E17" s="84" t="s">
        <v>138</v>
      </c>
      <c r="F17" s="85" t="s">
        <v>141</v>
      </c>
    </row>
    <row r="18" spans="2:6" x14ac:dyDescent="0.25">
      <c r="B18" s="98" t="s">
        <v>142</v>
      </c>
      <c r="C18" s="99">
        <v>125.2</v>
      </c>
      <c r="D18" s="100">
        <f t="shared" ca="1" si="0"/>
        <v>44353</v>
      </c>
      <c r="E18" s="101" t="s">
        <v>143</v>
      </c>
      <c r="F18" s="102" t="s">
        <v>144</v>
      </c>
    </row>
    <row r="19" spans="2:6" x14ac:dyDescent="0.25">
      <c r="B19" s="83" t="s">
        <v>142</v>
      </c>
      <c r="C19" s="89">
        <v>125.2</v>
      </c>
      <c r="D19" s="91">
        <f t="shared" ca="1" si="0"/>
        <v>44344</v>
      </c>
      <c r="E19" s="84" t="s">
        <v>143</v>
      </c>
      <c r="F19" s="85" t="s">
        <v>137</v>
      </c>
    </row>
    <row r="20" spans="2:6" x14ac:dyDescent="0.25">
      <c r="B20" s="98" t="s">
        <v>133</v>
      </c>
      <c r="C20" s="99">
        <v>850</v>
      </c>
      <c r="D20" s="100">
        <f t="shared" ca="1" si="0"/>
        <v>44350</v>
      </c>
      <c r="E20" s="101" t="s">
        <v>134</v>
      </c>
      <c r="F20" s="102" t="s">
        <v>144</v>
      </c>
    </row>
    <row r="21" spans="2:6" x14ac:dyDescent="0.25">
      <c r="B21" s="83" t="s">
        <v>135</v>
      </c>
      <c r="C21" s="89">
        <v>175.5</v>
      </c>
      <c r="D21" s="91">
        <f t="shared" ca="1" si="0"/>
        <v>44347</v>
      </c>
      <c r="E21" s="84" t="s">
        <v>138</v>
      </c>
      <c r="F21" s="85" t="s">
        <v>144</v>
      </c>
    </row>
    <row r="22" spans="2:6" x14ac:dyDescent="0.25">
      <c r="B22" s="98" t="s">
        <v>130</v>
      </c>
      <c r="C22" s="99">
        <v>125.2</v>
      </c>
      <c r="D22" s="100">
        <f t="shared" ca="1" si="0"/>
        <v>44352</v>
      </c>
      <c r="E22" s="101" t="s">
        <v>131</v>
      </c>
      <c r="F22" s="102" t="s">
        <v>132</v>
      </c>
    </row>
    <row r="23" spans="2:6" x14ac:dyDescent="0.25">
      <c r="B23" s="83" t="s">
        <v>133</v>
      </c>
      <c r="C23" s="89">
        <v>125.2</v>
      </c>
      <c r="D23" s="91">
        <f t="shared" ca="1" si="0"/>
        <v>44349</v>
      </c>
      <c r="E23" s="84" t="s">
        <v>134</v>
      </c>
      <c r="F23" s="85" t="s">
        <v>141</v>
      </c>
    </row>
    <row r="24" spans="2:6" x14ac:dyDescent="0.25">
      <c r="B24" s="98" t="s">
        <v>139</v>
      </c>
      <c r="C24" s="99">
        <v>125.2</v>
      </c>
      <c r="D24" s="100">
        <f t="shared" ca="1" si="0"/>
        <v>44344</v>
      </c>
      <c r="E24" s="101" t="s">
        <v>140</v>
      </c>
      <c r="F24" s="102" t="s">
        <v>144</v>
      </c>
    </row>
    <row r="25" spans="2:6" x14ac:dyDescent="0.25">
      <c r="B25" s="83" t="s">
        <v>139</v>
      </c>
      <c r="C25" s="89">
        <v>1254</v>
      </c>
      <c r="D25" s="91">
        <f t="shared" ca="1" si="0"/>
        <v>44350</v>
      </c>
      <c r="E25" s="84" t="s">
        <v>140</v>
      </c>
      <c r="F25" s="85" t="s">
        <v>141</v>
      </c>
    </row>
    <row r="26" spans="2:6" x14ac:dyDescent="0.25">
      <c r="B26" s="98" t="s">
        <v>135</v>
      </c>
      <c r="C26" s="99">
        <v>3654</v>
      </c>
      <c r="D26" s="100">
        <f t="shared" ca="1" si="0"/>
        <v>44352</v>
      </c>
      <c r="E26" s="101" t="s">
        <v>136</v>
      </c>
      <c r="F26" s="102" t="s">
        <v>137</v>
      </c>
    </row>
    <row r="27" spans="2:6" x14ac:dyDescent="0.25">
      <c r="B27" s="83" t="s">
        <v>142</v>
      </c>
      <c r="C27" s="89">
        <v>5487</v>
      </c>
      <c r="D27" s="91">
        <f t="shared" ca="1" si="0"/>
        <v>44355</v>
      </c>
      <c r="E27" s="84" t="s">
        <v>143</v>
      </c>
      <c r="F27" s="85" t="s">
        <v>144</v>
      </c>
    </row>
    <row r="28" spans="2:6" x14ac:dyDescent="0.25">
      <c r="B28" s="98" t="s">
        <v>135</v>
      </c>
      <c r="C28" s="99">
        <v>5487</v>
      </c>
      <c r="D28" s="100">
        <f t="shared" ca="1" si="0"/>
        <v>44347</v>
      </c>
      <c r="E28" s="101" t="s">
        <v>138</v>
      </c>
      <c r="F28" s="102" t="s">
        <v>132</v>
      </c>
    </row>
    <row r="29" spans="2:6" x14ac:dyDescent="0.25">
      <c r="B29" s="83" t="s">
        <v>142</v>
      </c>
      <c r="C29" s="89">
        <v>24.1</v>
      </c>
      <c r="D29" s="91">
        <f t="shared" ca="1" si="0"/>
        <v>44353</v>
      </c>
      <c r="E29" s="84" t="s">
        <v>143</v>
      </c>
      <c r="F29" s="85" t="s">
        <v>141</v>
      </c>
    </row>
    <row r="30" spans="2:6" x14ac:dyDescent="0.25">
      <c r="B30" s="98" t="s">
        <v>133</v>
      </c>
      <c r="C30" s="99">
        <v>91.5</v>
      </c>
      <c r="D30" s="100">
        <f t="shared" ca="1" si="0"/>
        <v>44355</v>
      </c>
      <c r="E30" s="101" t="s">
        <v>134</v>
      </c>
      <c r="F30" s="102" t="s">
        <v>144</v>
      </c>
    </row>
    <row r="31" spans="2:6" x14ac:dyDescent="0.25">
      <c r="B31" s="83" t="s">
        <v>139</v>
      </c>
      <c r="C31" s="89">
        <v>91.5</v>
      </c>
      <c r="D31" s="91">
        <f t="shared" ca="1" si="0"/>
        <v>44352</v>
      </c>
      <c r="E31" s="84" t="s">
        <v>140</v>
      </c>
      <c r="F31" s="85" t="s">
        <v>144</v>
      </c>
    </row>
    <row r="32" spans="2:6" x14ac:dyDescent="0.25">
      <c r="B32" s="98" t="s">
        <v>135</v>
      </c>
      <c r="C32" s="99">
        <v>91.5</v>
      </c>
      <c r="D32" s="100">
        <f t="shared" ca="1" si="0"/>
        <v>44355</v>
      </c>
      <c r="E32" s="101" t="s">
        <v>138</v>
      </c>
      <c r="F32" s="102" t="s">
        <v>137</v>
      </c>
    </row>
    <row r="33" spans="2:6" x14ac:dyDescent="0.25">
      <c r="B33" s="83" t="s">
        <v>139</v>
      </c>
      <c r="C33" s="89">
        <v>158.9</v>
      </c>
      <c r="D33" s="91">
        <f t="shared" ca="1" si="0"/>
        <v>44352</v>
      </c>
      <c r="E33" s="84" t="s">
        <v>140</v>
      </c>
      <c r="F33" s="85" t="s">
        <v>137</v>
      </c>
    </row>
    <row r="34" spans="2:6" x14ac:dyDescent="0.25">
      <c r="B34" s="98" t="s">
        <v>139</v>
      </c>
      <c r="C34" s="99">
        <v>158.9</v>
      </c>
      <c r="D34" s="100">
        <f t="shared" ca="1" si="0"/>
        <v>44346</v>
      </c>
      <c r="E34" s="101" t="s">
        <v>140</v>
      </c>
      <c r="F34" s="102" t="s">
        <v>141</v>
      </c>
    </row>
    <row r="35" spans="2:6" x14ac:dyDescent="0.25">
      <c r="B35" s="83" t="s">
        <v>135</v>
      </c>
      <c r="C35" s="89">
        <v>158.9</v>
      </c>
      <c r="D35" s="91">
        <f t="shared" ca="1" si="0"/>
        <v>44351</v>
      </c>
      <c r="E35" s="84" t="s">
        <v>138</v>
      </c>
      <c r="F35" s="85" t="s">
        <v>144</v>
      </c>
    </row>
    <row r="36" spans="2:6" x14ac:dyDescent="0.25">
      <c r="B36" s="98" t="s">
        <v>135</v>
      </c>
      <c r="C36" s="99">
        <v>192.6</v>
      </c>
      <c r="D36" s="100">
        <f t="shared" ca="1" si="0"/>
        <v>44356</v>
      </c>
      <c r="E36" s="101" t="s">
        <v>136</v>
      </c>
      <c r="F36" s="102" t="s">
        <v>141</v>
      </c>
    </row>
    <row r="37" spans="2:6" x14ac:dyDescent="0.25">
      <c r="B37" s="83" t="s">
        <v>135</v>
      </c>
      <c r="C37" s="89">
        <v>192.6</v>
      </c>
      <c r="D37" s="91">
        <f t="shared" ca="1" si="0"/>
        <v>44348</v>
      </c>
      <c r="E37" s="84" t="s">
        <v>138</v>
      </c>
      <c r="F37" s="85" t="s">
        <v>144</v>
      </c>
    </row>
    <row r="38" spans="2:6" x14ac:dyDescent="0.25">
      <c r="B38" s="98" t="s">
        <v>142</v>
      </c>
      <c r="C38" s="99">
        <v>226.3</v>
      </c>
      <c r="D38" s="100">
        <f t="shared" ca="1" si="0"/>
        <v>44349</v>
      </c>
      <c r="E38" s="101" t="s">
        <v>143</v>
      </c>
      <c r="F38" s="102" t="s">
        <v>137</v>
      </c>
    </row>
    <row r="39" spans="2:6" x14ac:dyDescent="0.25">
      <c r="B39" s="83" t="s">
        <v>133</v>
      </c>
      <c r="C39" s="89">
        <v>226.3</v>
      </c>
      <c r="D39" s="91">
        <f t="shared" ca="1" si="0"/>
        <v>44347</v>
      </c>
      <c r="E39" s="84" t="s">
        <v>134</v>
      </c>
      <c r="F39" s="85" t="s">
        <v>137</v>
      </c>
    </row>
    <row r="40" spans="2:6" x14ac:dyDescent="0.25">
      <c r="B40" s="98" t="s">
        <v>130</v>
      </c>
      <c r="C40" s="99">
        <v>260</v>
      </c>
      <c r="D40" s="100">
        <f t="shared" ref="D40:D71" ca="1" si="1">TODAY() + RANDBETWEEN(3,15)</f>
        <v>44345</v>
      </c>
      <c r="E40" s="101" t="s">
        <v>131</v>
      </c>
      <c r="F40" s="102" t="s">
        <v>144</v>
      </c>
    </row>
    <row r="41" spans="2:6" x14ac:dyDescent="0.25">
      <c r="B41" s="83" t="s">
        <v>135</v>
      </c>
      <c r="C41" s="89">
        <v>260</v>
      </c>
      <c r="D41" s="91">
        <f t="shared" ca="1" si="1"/>
        <v>44356</v>
      </c>
      <c r="E41" s="84" t="s">
        <v>138</v>
      </c>
      <c r="F41" s="85" t="s">
        <v>132</v>
      </c>
    </row>
    <row r="42" spans="2:6" x14ac:dyDescent="0.25">
      <c r="B42" s="98" t="s">
        <v>133</v>
      </c>
      <c r="C42" s="99">
        <v>325</v>
      </c>
      <c r="D42" s="100">
        <f t="shared" ca="1" si="1"/>
        <v>44351</v>
      </c>
      <c r="E42" s="101" t="s">
        <v>134</v>
      </c>
      <c r="F42" s="102" t="s">
        <v>144</v>
      </c>
    </row>
    <row r="43" spans="2:6" x14ac:dyDescent="0.25">
      <c r="B43" s="83" t="s">
        <v>142</v>
      </c>
      <c r="C43" s="89">
        <v>450</v>
      </c>
      <c r="D43" s="91">
        <f t="shared" ca="1" si="1"/>
        <v>44351</v>
      </c>
      <c r="E43" s="84" t="s">
        <v>143</v>
      </c>
      <c r="F43" s="85" t="s">
        <v>144</v>
      </c>
    </row>
    <row r="44" spans="2:6" x14ac:dyDescent="0.25">
      <c r="B44" s="98" t="s">
        <v>130</v>
      </c>
      <c r="C44" s="99">
        <v>450</v>
      </c>
      <c r="D44" s="100">
        <f t="shared" ca="1" si="1"/>
        <v>44355</v>
      </c>
      <c r="E44" s="101" t="s">
        <v>131</v>
      </c>
      <c r="F44" s="102" t="s">
        <v>144</v>
      </c>
    </row>
    <row r="45" spans="2:6" x14ac:dyDescent="0.25">
      <c r="B45" s="83" t="s">
        <v>135</v>
      </c>
      <c r="C45" s="89">
        <v>450</v>
      </c>
      <c r="D45" s="91">
        <f t="shared" ca="1" si="1"/>
        <v>44354</v>
      </c>
      <c r="E45" s="84" t="s">
        <v>136</v>
      </c>
      <c r="F45" s="85" t="s">
        <v>137</v>
      </c>
    </row>
    <row r="46" spans="2:6" x14ac:dyDescent="0.25">
      <c r="B46" s="98" t="s">
        <v>130</v>
      </c>
      <c r="C46" s="99">
        <v>654</v>
      </c>
      <c r="D46" s="100">
        <f t="shared" ca="1" si="1"/>
        <v>44348</v>
      </c>
      <c r="E46" s="101" t="s">
        <v>131</v>
      </c>
      <c r="F46" s="102" t="s">
        <v>144</v>
      </c>
    </row>
    <row r="47" spans="2:6" x14ac:dyDescent="0.25">
      <c r="B47" s="83" t="s">
        <v>135</v>
      </c>
      <c r="C47" s="89">
        <v>654</v>
      </c>
      <c r="D47" s="91">
        <f t="shared" ca="1" si="1"/>
        <v>44356</v>
      </c>
      <c r="E47" s="84" t="s">
        <v>138</v>
      </c>
      <c r="F47" s="85" t="s">
        <v>144</v>
      </c>
    </row>
    <row r="48" spans="2:6" x14ac:dyDescent="0.25">
      <c r="B48" s="98" t="s">
        <v>135</v>
      </c>
      <c r="C48" s="99">
        <v>1254</v>
      </c>
      <c r="D48" s="100">
        <f t="shared" ca="1" si="1"/>
        <v>44349</v>
      </c>
      <c r="E48" s="101" t="s">
        <v>136</v>
      </c>
      <c r="F48" s="102" t="s">
        <v>141</v>
      </c>
    </row>
    <row r="49" spans="2:6" x14ac:dyDescent="0.25">
      <c r="B49" s="83" t="s">
        <v>139</v>
      </c>
      <c r="C49" s="89">
        <v>1254</v>
      </c>
      <c r="D49" s="91">
        <f t="shared" ca="1" si="1"/>
        <v>44348</v>
      </c>
      <c r="E49" s="84" t="s">
        <v>140</v>
      </c>
      <c r="F49" s="85" t="s">
        <v>144</v>
      </c>
    </row>
    <row r="50" spans="2:6" x14ac:dyDescent="0.25">
      <c r="B50" s="98" t="s">
        <v>142</v>
      </c>
      <c r="C50" s="99">
        <v>1258</v>
      </c>
      <c r="D50" s="100">
        <f t="shared" ca="1" si="1"/>
        <v>44347</v>
      </c>
      <c r="E50" s="101" t="s">
        <v>143</v>
      </c>
      <c r="F50" s="102" t="s">
        <v>137</v>
      </c>
    </row>
    <row r="51" spans="2:6" x14ac:dyDescent="0.25">
      <c r="B51" s="83" t="s">
        <v>130</v>
      </c>
      <c r="C51" s="89">
        <v>1258</v>
      </c>
      <c r="D51" s="91">
        <f t="shared" ca="1" si="1"/>
        <v>44352</v>
      </c>
      <c r="E51" s="84" t="s">
        <v>131</v>
      </c>
      <c r="F51" s="85" t="s">
        <v>141</v>
      </c>
    </row>
    <row r="52" spans="2:6" x14ac:dyDescent="0.25">
      <c r="B52" s="98" t="s">
        <v>142</v>
      </c>
      <c r="C52" s="99">
        <v>24.1</v>
      </c>
      <c r="D52" s="100">
        <f t="shared" ca="1" si="1"/>
        <v>44352</v>
      </c>
      <c r="E52" s="101" t="s">
        <v>143</v>
      </c>
      <c r="F52" s="102" t="s">
        <v>132</v>
      </c>
    </row>
    <row r="53" spans="2:6" x14ac:dyDescent="0.25">
      <c r="B53" s="83" t="s">
        <v>135</v>
      </c>
      <c r="C53" s="89">
        <v>8845</v>
      </c>
      <c r="D53" s="91">
        <f t="shared" ca="1" si="1"/>
        <v>44345</v>
      </c>
      <c r="E53" s="84" t="s">
        <v>136</v>
      </c>
      <c r="F53" s="85" t="s">
        <v>144</v>
      </c>
    </row>
    <row r="54" spans="2:6" x14ac:dyDescent="0.25">
      <c r="B54" s="98" t="s">
        <v>142</v>
      </c>
      <c r="C54" s="99">
        <v>91.5</v>
      </c>
      <c r="D54" s="100">
        <f t="shared" ca="1" si="1"/>
        <v>44355</v>
      </c>
      <c r="E54" s="101" t="s">
        <v>143</v>
      </c>
      <c r="F54" s="102" t="s">
        <v>141</v>
      </c>
    </row>
    <row r="55" spans="2:6" x14ac:dyDescent="0.25">
      <c r="B55" s="83" t="s">
        <v>142</v>
      </c>
      <c r="C55" s="89">
        <v>91.5</v>
      </c>
      <c r="D55" s="91">
        <f t="shared" ca="1" si="1"/>
        <v>44349</v>
      </c>
      <c r="E55" s="84" t="s">
        <v>143</v>
      </c>
      <c r="F55" s="85" t="s">
        <v>141</v>
      </c>
    </row>
    <row r="56" spans="2:6" x14ac:dyDescent="0.25">
      <c r="B56" s="98" t="s">
        <v>135</v>
      </c>
      <c r="C56" s="99">
        <v>91.5</v>
      </c>
      <c r="D56" s="100">
        <f t="shared" ca="1" si="1"/>
        <v>44355</v>
      </c>
      <c r="E56" s="101" t="s">
        <v>136</v>
      </c>
      <c r="F56" s="102" t="s">
        <v>144</v>
      </c>
    </row>
    <row r="57" spans="2:6" x14ac:dyDescent="0.25">
      <c r="B57" s="83" t="s">
        <v>135</v>
      </c>
      <c r="C57" s="89">
        <v>125.2</v>
      </c>
      <c r="D57" s="91">
        <f t="shared" ca="1" si="1"/>
        <v>44347</v>
      </c>
      <c r="E57" s="84" t="s">
        <v>136</v>
      </c>
      <c r="F57" s="85" t="s">
        <v>132</v>
      </c>
    </row>
    <row r="58" spans="2:6" x14ac:dyDescent="0.25">
      <c r="B58" s="98" t="s">
        <v>133</v>
      </c>
      <c r="C58" s="99">
        <v>125.2</v>
      </c>
      <c r="D58" s="100">
        <f t="shared" ca="1" si="1"/>
        <v>44353</v>
      </c>
      <c r="E58" s="101" t="s">
        <v>134</v>
      </c>
      <c r="F58" s="102" t="s">
        <v>132</v>
      </c>
    </row>
    <row r="59" spans="2:6" x14ac:dyDescent="0.25">
      <c r="B59" s="83" t="s">
        <v>130</v>
      </c>
      <c r="C59" s="89">
        <v>158.9</v>
      </c>
      <c r="D59" s="91">
        <f t="shared" ca="1" si="1"/>
        <v>44347</v>
      </c>
      <c r="E59" s="84" t="s">
        <v>131</v>
      </c>
      <c r="F59" s="85" t="s">
        <v>141</v>
      </c>
    </row>
    <row r="60" spans="2:6" x14ac:dyDescent="0.25">
      <c r="B60" s="98" t="s">
        <v>135</v>
      </c>
      <c r="C60" s="99">
        <v>158.9</v>
      </c>
      <c r="D60" s="100">
        <f t="shared" ca="1" si="1"/>
        <v>44348</v>
      </c>
      <c r="E60" s="101" t="s">
        <v>138</v>
      </c>
      <c r="F60" s="102" t="s">
        <v>132</v>
      </c>
    </row>
    <row r="61" spans="2:6" x14ac:dyDescent="0.25">
      <c r="B61" s="83" t="s">
        <v>135</v>
      </c>
      <c r="C61" s="89">
        <v>192.6</v>
      </c>
      <c r="D61" s="91">
        <f t="shared" ca="1" si="1"/>
        <v>44356</v>
      </c>
      <c r="E61" s="84" t="s">
        <v>136</v>
      </c>
      <c r="F61" s="85" t="s">
        <v>141</v>
      </c>
    </row>
    <row r="62" spans="2:6" x14ac:dyDescent="0.25">
      <c r="B62" s="98" t="s">
        <v>139</v>
      </c>
      <c r="C62" s="99">
        <v>192.6</v>
      </c>
      <c r="D62" s="100">
        <f t="shared" ca="1" si="1"/>
        <v>44351</v>
      </c>
      <c r="E62" s="101" t="s">
        <v>140</v>
      </c>
      <c r="F62" s="102" t="s">
        <v>132</v>
      </c>
    </row>
    <row r="63" spans="2:6" x14ac:dyDescent="0.25">
      <c r="B63" s="83" t="s">
        <v>130</v>
      </c>
      <c r="C63" s="89">
        <v>254</v>
      </c>
      <c r="D63" s="91">
        <f t="shared" ca="1" si="1"/>
        <v>44344</v>
      </c>
      <c r="E63" s="84" t="s">
        <v>131</v>
      </c>
      <c r="F63" s="85" t="s">
        <v>137</v>
      </c>
    </row>
    <row r="64" spans="2:6" x14ac:dyDescent="0.25">
      <c r="B64" s="98" t="s">
        <v>133</v>
      </c>
      <c r="C64" s="99">
        <v>254</v>
      </c>
      <c r="D64" s="100">
        <f t="shared" ca="1" si="1"/>
        <v>44347</v>
      </c>
      <c r="E64" s="101" t="s">
        <v>134</v>
      </c>
      <c r="F64" s="102" t="s">
        <v>141</v>
      </c>
    </row>
    <row r="65" spans="2:6" x14ac:dyDescent="0.25">
      <c r="B65" s="83" t="s">
        <v>139</v>
      </c>
      <c r="C65" s="89">
        <v>254</v>
      </c>
      <c r="D65" s="91">
        <f t="shared" ca="1" si="1"/>
        <v>44356</v>
      </c>
      <c r="E65" s="84" t="s">
        <v>140</v>
      </c>
      <c r="F65" s="85" t="s">
        <v>132</v>
      </c>
    </row>
    <row r="66" spans="2:6" x14ac:dyDescent="0.25">
      <c r="B66" s="98" t="s">
        <v>139</v>
      </c>
      <c r="C66" s="99">
        <v>315</v>
      </c>
      <c r="D66" s="100">
        <f t="shared" ca="1" si="1"/>
        <v>44355</v>
      </c>
      <c r="E66" s="101" t="s">
        <v>140</v>
      </c>
      <c r="F66" s="102" t="s">
        <v>141</v>
      </c>
    </row>
    <row r="67" spans="2:6" x14ac:dyDescent="0.25">
      <c r="B67" s="83" t="s">
        <v>142</v>
      </c>
      <c r="C67" s="89">
        <v>325</v>
      </c>
      <c r="D67" s="91">
        <f t="shared" ca="1" si="1"/>
        <v>44350</v>
      </c>
      <c r="E67" s="84" t="s">
        <v>143</v>
      </c>
      <c r="F67" s="85" t="s">
        <v>132</v>
      </c>
    </row>
    <row r="68" spans="2:6" x14ac:dyDescent="0.25">
      <c r="B68" s="98" t="s">
        <v>133</v>
      </c>
      <c r="C68" s="99">
        <v>450</v>
      </c>
      <c r="D68" s="100">
        <f t="shared" ca="1" si="1"/>
        <v>44346</v>
      </c>
      <c r="E68" s="101" t="s">
        <v>134</v>
      </c>
      <c r="F68" s="102" t="s">
        <v>132</v>
      </c>
    </row>
    <row r="69" spans="2:6" x14ac:dyDescent="0.25">
      <c r="B69" s="83" t="s">
        <v>139</v>
      </c>
      <c r="C69" s="89">
        <v>450</v>
      </c>
      <c r="D69" s="91">
        <f t="shared" ca="1" si="1"/>
        <v>44349</v>
      </c>
      <c r="E69" s="84" t="s">
        <v>140</v>
      </c>
      <c r="F69" s="85" t="s">
        <v>141</v>
      </c>
    </row>
    <row r="70" spans="2:6" x14ac:dyDescent="0.25">
      <c r="B70" s="98" t="s">
        <v>135</v>
      </c>
      <c r="C70" s="99">
        <v>450</v>
      </c>
      <c r="D70" s="100">
        <f t="shared" ca="1" si="1"/>
        <v>44348</v>
      </c>
      <c r="E70" s="101" t="s">
        <v>138</v>
      </c>
      <c r="F70" s="102" t="s">
        <v>141</v>
      </c>
    </row>
    <row r="71" spans="2:6" x14ac:dyDescent="0.25">
      <c r="B71" s="83" t="s">
        <v>130</v>
      </c>
      <c r="C71" s="89">
        <v>654</v>
      </c>
      <c r="D71" s="91">
        <f t="shared" ca="1" si="1"/>
        <v>44346</v>
      </c>
      <c r="E71" s="84" t="s">
        <v>131</v>
      </c>
      <c r="F71" s="85" t="s">
        <v>132</v>
      </c>
    </row>
    <row r="72" spans="2:6" x14ac:dyDescent="0.25">
      <c r="B72" s="98" t="s">
        <v>130</v>
      </c>
      <c r="C72" s="99">
        <v>1254</v>
      </c>
      <c r="D72" s="100">
        <f t="shared" ref="D72:D97" ca="1" si="2">TODAY() + RANDBETWEEN(3,15)</f>
        <v>44351</v>
      </c>
      <c r="E72" s="101" t="s">
        <v>131</v>
      </c>
      <c r="F72" s="102" t="s">
        <v>141</v>
      </c>
    </row>
    <row r="73" spans="2:6" x14ac:dyDescent="0.25">
      <c r="B73" s="83" t="s">
        <v>135</v>
      </c>
      <c r="C73" s="89">
        <v>1258</v>
      </c>
      <c r="D73" s="91">
        <f t="shared" ca="1" si="2"/>
        <v>44349</v>
      </c>
      <c r="E73" s="84" t="s">
        <v>136</v>
      </c>
      <c r="F73" s="85" t="s">
        <v>144</v>
      </c>
    </row>
    <row r="74" spans="2:6" x14ac:dyDescent="0.25">
      <c r="B74" s="98" t="s">
        <v>135</v>
      </c>
      <c r="C74" s="99">
        <v>5487</v>
      </c>
      <c r="D74" s="100">
        <f t="shared" ca="1" si="2"/>
        <v>44345</v>
      </c>
      <c r="E74" s="101" t="s">
        <v>138</v>
      </c>
      <c r="F74" s="102" t="s">
        <v>141</v>
      </c>
    </row>
    <row r="75" spans="2:6" x14ac:dyDescent="0.25">
      <c r="B75" s="83" t="s">
        <v>142</v>
      </c>
      <c r="C75" s="89">
        <v>500</v>
      </c>
      <c r="D75" s="91">
        <f t="shared" ca="1" si="2"/>
        <v>44347</v>
      </c>
      <c r="E75" s="84" t="s">
        <v>143</v>
      </c>
      <c r="F75" s="85" t="s">
        <v>132</v>
      </c>
    </row>
    <row r="76" spans="2:6" x14ac:dyDescent="0.25">
      <c r="B76" s="98" t="s">
        <v>139</v>
      </c>
      <c r="C76" s="99">
        <v>5784</v>
      </c>
      <c r="D76" s="100">
        <f t="shared" ca="1" si="2"/>
        <v>44355</v>
      </c>
      <c r="E76" s="101" t="s">
        <v>140</v>
      </c>
      <c r="F76" s="102" t="s">
        <v>137</v>
      </c>
    </row>
    <row r="77" spans="2:6" x14ac:dyDescent="0.25">
      <c r="B77" s="83" t="s">
        <v>135</v>
      </c>
      <c r="C77" s="89">
        <v>57.8</v>
      </c>
      <c r="D77" s="91">
        <f t="shared" ca="1" si="2"/>
        <v>44348</v>
      </c>
      <c r="E77" s="84" t="s">
        <v>138</v>
      </c>
      <c r="F77" s="85" t="s">
        <v>137</v>
      </c>
    </row>
    <row r="78" spans="2:6" x14ac:dyDescent="0.25">
      <c r="B78" s="98" t="s">
        <v>142</v>
      </c>
      <c r="C78" s="99">
        <v>125.2</v>
      </c>
      <c r="D78" s="100">
        <f t="shared" ca="1" si="2"/>
        <v>44353</v>
      </c>
      <c r="E78" s="101" t="s">
        <v>143</v>
      </c>
      <c r="F78" s="102" t="s">
        <v>141</v>
      </c>
    </row>
    <row r="79" spans="2:6" x14ac:dyDescent="0.25">
      <c r="B79" s="83" t="s">
        <v>135</v>
      </c>
      <c r="C79" s="89">
        <v>125.2</v>
      </c>
      <c r="D79" s="91">
        <f t="shared" ca="1" si="2"/>
        <v>44350</v>
      </c>
      <c r="E79" s="84" t="s">
        <v>138</v>
      </c>
      <c r="F79" s="85" t="s">
        <v>141</v>
      </c>
    </row>
    <row r="80" spans="2:6" x14ac:dyDescent="0.25">
      <c r="B80" s="98" t="s">
        <v>135</v>
      </c>
      <c r="C80" s="99">
        <v>125.2</v>
      </c>
      <c r="D80" s="100">
        <f t="shared" ca="1" si="2"/>
        <v>44346</v>
      </c>
      <c r="E80" s="101" t="s">
        <v>138</v>
      </c>
      <c r="F80" s="102" t="s">
        <v>144</v>
      </c>
    </row>
    <row r="81" spans="2:6" x14ac:dyDescent="0.25">
      <c r="B81" s="83" t="s">
        <v>142</v>
      </c>
      <c r="C81" s="89">
        <v>158.9</v>
      </c>
      <c r="D81" s="91">
        <f t="shared" ca="1" si="2"/>
        <v>44354</v>
      </c>
      <c r="E81" s="84" t="s">
        <v>143</v>
      </c>
      <c r="F81" s="85" t="s">
        <v>137</v>
      </c>
    </row>
    <row r="82" spans="2:6" x14ac:dyDescent="0.25">
      <c r="B82" s="98" t="s">
        <v>130</v>
      </c>
      <c r="C82" s="99">
        <v>158.9</v>
      </c>
      <c r="D82" s="100">
        <f t="shared" ca="1" si="2"/>
        <v>44350</v>
      </c>
      <c r="E82" s="101" t="s">
        <v>131</v>
      </c>
      <c r="F82" s="102" t="s">
        <v>137</v>
      </c>
    </row>
    <row r="83" spans="2:6" x14ac:dyDescent="0.25">
      <c r="B83" s="83" t="s">
        <v>135</v>
      </c>
      <c r="C83" s="89">
        <v>192.6</v>
      </c>
      <c r="D83" s="91">
        <f t="shared" ca="1" si="2"/>
        <v>44344</v>
      </c>
      <c r="E83" s="84" t="s">
        <v>136</v>
      </c>
      <c r="F83" s="85" t="s">
        <v>132</v>
      </c>
    </row>
    <row r="84" spans="2:6" x14ac:dyDescent="0.25">
      <c r="B84" s="98" t="s">
        <v>139</v>
      </c>
      <c r="C84" s="99">
        <v>192.6</v>
      </c>
      <c r="D84" s="100">
        <f t="shared" ca="1" si="2"/>
        <v>44350</v>
      </c>
      <c r="E84" s="101" t="s">
        <v>140</v>
      </c>
      <c r="F84" s="102" t="s">
        <v>141</v>
      </c>
    </row>
    <row r="85" spans="2:6" x14ac:dyDescent="0.25">
      <c r="B85" s="83" t="s">
        <v>142</v>
      </c>
      <c r="C85" s="89">
        <v>226.3</v>
      </c>
      <c r="D85" s="91">
        <f t="shared" ca="1" si="2"/>
        <v>44344</v>
      </c>
      <c r="E85" s="84" t="s">
        <v>143</v>
      </c>
      <c r="F85" s="85" t="s">
        <v>144</v>
      </c>
    </row>
    <row r="86" spans="2:6" x14ac:dyDescent="0.25">
      <c r="B86" s="98" t="s">
        <v>133</v>
      </c>
      <c r="C86" s="99">
        <v>226.3</v>
      </c>
      <c r="D86" s="100">
        <f t="shared" ca="1" si="2"/>
        <v>44345</v>
      </c>
      <c r="E86" s="101" t="s">
        <v>134</v>
      </c>
      <c r="F86" s="102" t="s">
        <v>141</v>
      </c>
    </row>
    <row r="87" spans="2:6" x14ac:dyDescent="0.25">
      <c r="B87" s="83" t="s">
        <v>130</v>
      </c>
      <c r="C87" s="89">
        <v>315</v>
      </c>
      <c r="D87" s="91">
        <f t="shared" ca="1" si="2"/>
        <v>44354</v>
      </c>
      <c r="E87" s="84" t="s">
        <v>131</v>
      </c>
      <c r="F87" s="85" t="s">
        <v>144</v>
      </c>
    </row>
    <row r="88" spans="2:6" x14ac:dyDescent="0.25">
      <c r="B88" s="98" t="s">
        <v>135</v>
      </c>
      <c r="C88" s="99">
        <v>315</v>
      </c>
      <c r="D88" s="100">
        <f t="shared" ca="1" si="2"/>
        <v>44356</v>
      </c>
      <c r="E88" s="101" t="s">
        <v>136</v>
      </c>
      <c r="F88" s="102" t="s">
        <v>141</v>
      </c>
    </row>
    <row r="89" spans="2:6" x14ac:dyDescent="0.25">
      <c r="B89" s="83" t="s">
        <v>133</v>
      </c>
      <c r="C89" s="89">
        <v>315</v>
      </c>
      <c r="D89" s="91">
        <f t="shared" ca="1" si="2"/>
        <v>44352</v>
      </c>
      <c r="E89" s="84" t="s">
        <v>134</v>
      </c>
      <c r="F89" s="85" t="s">
        <v>141</v>
      </c>
    </row>
    <row r="90" spans="2:6" x14ac:dyDescent="0.25">
      <c r="B90" s="98" t="s">
        <v>142</v>
      </c>
      <c r="C90" s="99">
        <v>325</v>
      </c>
      <c r="D90" s="100">
        <f t="shared" ca="1" si="2"/>
        <v>44356</v>
      </c>
      <c r="E90" s="101" t="s">
        <v>143</v>
      </c>
      <c r="F90" s="102" t="s">
        <v>141</v>
      </c>
    </row>
    <row r="91" spans="2:6" x14ac:dyDescent="0.25">
      <c r="B91" s="83" t="s">
        <v>133</v>
      </c>
      <c r="C91" s="89">
        <v>325</v>
      </c>
      <c r="D91" s="91">
        <f t="shared" ca="1" si="2"/>
        <v>44348</v>
      </c>
      <c r="E91" s="84" t="s">
        <v>134</v>
      </c>
      <c r="F91" s="85" t="s">
        <v>137</v>
      </c>
    </row>
    <row r="92" spans="2:6" x14ac:dyDescent="0.25">
      <c r="B92" s="98" t="s">
        <v>133</v>
      </c>
      <c r="C92" s="99">
        <v>450</v>
      </c>
      <c r="D92" s="100">
        <f t="shared" ca="1" si="2"/>
        <v>44354</v>
      </c>
      <c r="E92" s="101" t="s">
        <v>134</v>
      </c>
      <c r="F92" s="102" t="s">
        <v>137</v>
      </c>
    </row>
    <row r="93" spans="2:6" x14ac:dyDescent="0.25">
      <c r="B93" s="83" t="s">
        <v>135</v>
      </c>
      <c r="C93" s="89">
        <v>654</v>
      </c>
      <c r="D93" s="91">
        <f t="shared" ca="1" si="2"/>
        <v>44352</v>
      </c>
      <c r="E93" s="84" t="s">
        <v>138</v>
      </c>
      <c r="F93" s="85" t="s">
        <v>137</v>
      </c>
    </row>
    <row r="94" spans="2:6" x14ac:dyDescent="0.25">
      <c r="B94" s="98" t="s">
        <v>135</v>
      </c>
      <c r="C94" s="99">
        <v>1254</v>
      </c>
      <c r="D94" s="100">
        <f t="shared" ca="1" si="2"/>
        <v>44354</v>
      </c>
      <c r="E94" s="101" t="s">
        <v>136</v>
      </c>
      <c r="F94" s="102" t="s">
        <v>144</v>
      </c>
    </row>
    <row r="95" spans="2:6" x14ac:dyDescent="0.25">
      <c r="B95" s="83" t="s">
        <v>139</v>
      </c>
      <c r="C95" s="89">
        <v>1258</v>
      </c>
      <c r="D95" s="91">
        <f t="shared" ca="1" si="2"/>
        <v>44348</v>
      </c>
      <c r="E95" s="84" t="s">
        <v>140</v>
      </c>
      <c r="F95" s="85" t="s">
        <v>137</v>
      </c>
    </row>
    <row r="96" spans="2:6" x14ac:dyDescent="0.25">
      <c r="B96" s="98" t="s">
        <v>130</v>
      </c>
      <c r="C96" s="99">
        <v>3654</v>
      </c>
      <c r="D96" s="100">
        <f t="shared" ca="1" si="2"/>
        <v>44352</v>
      </c>
      <c r="E96" s="101" t="s">
        <v>131</v>
      </c>
      <c r="F96" s="102" t="s">
        <v>137</v>
      </c>
    </row>
    <row r="97" spans="2:6" x14ac:dyDescent="0.25">
      <c r="B97" s="86" t="s">
        <v>135</v>
      </c>
      <c r="C97" s="90">
        <v>5487</v>
      </c>
      <c r="D97" s="92">
        <f t="shared" ca="1" si="2"/>
        <v>44349</v>
      </c>
      <c r="E97" s="87" t="s">
        <v>136</v>
      </c>
      <c r="F97" s="88" t="s">
        <v>132</v>
      </c>
    </row>
  </sheetData>
  <mergeCells count="1">
    <mergeCell ref="B5:F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"/>
  <sheetViews>
    <sheetView showGridLines="0" zoomScale="160" zoomScaleNormal="160" workbookViewId="0">
      <selection activeCell="H7" sqref="H7"/>
    </sheetView>
  </sheetViews>
  <sheetFormatPr defaultColWidth="0" defaultRowHeight="15" zeroHeight="1" x14ac:dyDescent="0.25"/>
  <cols>
    <col min="1" max="3" width="8.85546875" customWidth="1"/>
    <col min="4" max="4" width="12.7109375" customWidth="1"/>
    <col min="5" max="5" width="13" customWidth="1"/>
    <col min="6" max="6" width="8.85546875" customWidth="1"/>
    <col min="7" max="8" width="12.7109375" customWidth="1"/>
    <col min="9" max="23" width="8.85546875" customWidth="1"/>
    <col min="24" max="16384" width="8.85546875" hidden="1"/>
  </cols>
  <sheetData>
    <row r="1" spans="4:8" x14ac:dyDescent="0.25"/>
    <row r="2" spans="4:8" x14ac:dyDescent="0.25"/>
    <row r="3" spans="4:8" ht="20.25" x14ac:dyDescent="0.35">
      <c r="D3" s="20" t="s">
        <v>150</v>
      </c>
      <c r="E3" s="15"/>
      <c r="F3" s="15"/>
      <c r="G3" s="15"/>
      <c r="H3" s="15"/>
    </row>
    <row r="4" spans="4:8" x14ac:dyDescent="0.25"/>
    <row r="5" spans="4:8" ht="15.75" x14ac:dyDescent="0.25">
      <c r="D5" s="16" t="s">
        <v>151</v>
      </c>
      <c r="E5" s="17"/>
      <c r="G5" s="16" t="s">
        <v>152</v>
      </c>
      <c r="H5" s="17"/>
    </row>
    <row r="6" spans="4:8" ht="20.45" customHeight="1" x14ac:dyDescent="0.25">
      <c r="D6" s="15"/>
      <c r="E6" s="15"/>
      <c r="G6" s="15"/>
      <c r="H6" s="15"/>
    </row>
    <row r="7" spans="4:8" x14ac:dyDescent="0.25">
      <c r="D7" s="14"/>
      <c r="E7" s="54" t="s">
        <v>141</v>
      </c>
      <c r="G7" s="14" t="s">
        <v>118</v>
      </c>
      <c r="H7" s="54" t="s">
        <v>130</v>
      </c>
    </row>
    <row r="8" spans="4:8" ht="7.15" customHeight="1" x14ac:dyDescent="0.25"/>
    <row r="9" spans="4:8" x14ac:dyDescent="0.25">
      <c r="D9" s="18" t="s">
        <v>148</v>
      </c>
      <c r="E9" s="55">
        <f>SUMIFS(Base!C8:C97,Base!F8:F97,Resumo!E7)</f>
        <v>21380.600000000002</v>
      </c>
      <c r="G9" s="18" t="s">
        <v>148</v>
      </c>
      <c r="H9" s="55">
        <f>SUMIFS(Base!C8:C97,Base!B8:B97,Resumo!H7)</f>
        <v>9857.9</v>
      </c>
    </row>
    <row r="10" spans="4:8" x14ac:dyDescent="0.25">
      <c r="D10" s="19" t="s">
        <v>149</v>
      </c>
      <c r="E10" s="56">
        <f>COUNTIFS(Base!F8:F97,Resumo!E7)</f>
        <v>26</v>
      </c>
      <c r="G10" s="19" t="s">
        <v>149</v>
      </c>
      <c r="H10" s="56">
        <f>COUNTIFS(Base!B8:B97,Resumo!H7)</f>
        <v>15</v>
      </c>
    </row>
    <row r="11" spans="4:8" x14ac:dyDescent="0.25"/>
    <row r="12" spans="4:8" x14ac:dyDescent="0.25"/>
    <row r="13" spans="4:8" x14ac:dyDescent="0.25"/>
    <row r="14" spans="4:8" x14ac:dyDescent="0.25"/>
    <row r="15" spans="4:8" x14ac:dyDescent="0.25"/>
    <row r="16" spans="4: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Aux!$B$3:$B$6</xm:f>
          </x14:formula1>
          <xm:sqref>E7</xm:sqref>
        </x14:dataValidation>
        <x14:dataValidation type="list" allowBlank="1" showInputMessage="1" showErrorMessage="1">
          <x14:formula1>
            <xm:f>Aux!$D$3:$D$7</xm:f>
          </x14:formula1>
          <xm:sqref>H7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25"/>
  <sheetViews>
    <sheetView showGridLines="0" zoomScale="85" zoomScaleNormal="85" workbookViewId="0">
      <selection activeCell="K13" sqref="K13"/>
    </sheetView>
  </sheetViews>
  <sheetFormatPr defaultRowHeight="15" x14ac:dyDescent="0.25"/>
  <cols>
    <col min="4" max="4" width="43.5703125" bestFit="1" customWidth="1"/>
    <col min="5" max="5" width="12.7109375" customWidth="1"/>
    <col min="6" max="6" width="14.5703125" customWidth="1"/>
    <col min="9" max="9" width="11.140625" customWidth="1"/>
    <col min="10" max="10" width="49.28515625" bestFit="1" customWidth="1"/>
    <col min="11" max="12" width="13.140625" customWidth="1"/>
    <col min="13" max="13" width="17" customWidth="1"/>
  </cols>
  <sheetData>
    <row r="3" spans="3:13" ht="23.25" x14ac:dyDescent="0.35">
      <c r="C3" s="45" t="s">
        <v>176</v>
      </c>
      <c r="D3" s="15"/>
      <c r="E3" s="15"/>
      <c r="F3" s="15"/>
      <c r="I3" s="45" t="s">
        <v>177</v>
      </c>
      <c r="J3" s="15"/>
      <c r="K3" s="15"/>
      <c r="L3" s="15"/>
    </row>
    <row r="5" spans="3:13" ht="18.75" x14ac:dyDescent="0.3">
      <c r="C5" s="31" t="s">
        <v>169</v>
      </c>
      <c r="D5" s="32" t="s">
        <v>168</v>
      </c>
      <c r="E5" s="32" t="s">
        <v>7</v>
      </c>
      <c r="F5" s="33" t="s">
        <v>170</v>
      </c>
      <c r="I5" s="37" t="s">
        <v>169</v>
      </c>
      <c r="J5" s="38" t="s">
        <v>168</v>
      </c>
      <c r="K5" s="38" t="s">
        <v>172</v>
      </c>
      <c r="L5" s="38" t="s">
        <v>173</v>
      </c>
      <c r="M5" s="49" t="s">
        <v>179</v>
      </c>
    </row>
    <row r="6" spans="3:13" x14ac:dyDescent="0.25">
      <c r="C6" s="24">
        <v>100201</v>
      </c>
      <c r="D6" s="25" t="s">
        <v>160</v>
      </c>
      <c r="E6" s="34">
        <v>75</v>
      </c>
      <c r="F6" s="26" t="s">
        <v>11</v>
      </c>
      <c r="I6" s="39">
        <v>100201</v>
      </c>
      <c r="J6" s="40" t="s">
        <v>160</v>
      </c>
      <c r="K6" s="46">
        <f t="shared" ref="K6:K13" si="0">SUMIFS($E$6:$E$125,$D$6:$D$125,J6)</f>
        <v>5</v>
      </c>
      <c r="L6" s="46">
        <v>30</v>
      </c>
      <c r="M6" s="50" t="str">
        <f t="shared" ref="M6:M13" si="1">IF(K6&gt;L6,"Disponível","Peça faltante")</f>
        <v>Peça faltante</v>
      </c>
    </row>
    <row r="7" spans="3:13" x14ac:dyDescent="0.25">
      <c r="C7" s="27">
        <v>100202</v>
      </c>
      <c r="D7" s="28" t="s">
        <v>161</v>
      </c>
      <c r="E7" s="35">
        <v>99</v>
      </c>
      <c r="F7" s="29" t="s">
        <v>11</v>
      </c>
      <c r="I7" s="41">
        <v>100202</v>
      </c>
      <c r="J7" s="42" t="s">
        <v>161</v>
      </c>
      <c r="K7" s="47">
        <f t="shared" si="0"/>
        <v>36</v>
      </c>
      <c r="L7" s="47">
        <v>100</v>
      </c>
      <c r="M7" s="51" t="str">
        <f t="shared" si="1"/>
        <v>Peça faltante</v>
      </c>
    </row>
    <row r="8" spans="3:13" x14ac:dyDescent="0.25">
      <c r="C8" s="24">
        <v>100203</v>
      </c>
      <c r="D8" s="25" t="s">
        <v>162</v>
      </c>
      <c r="E8" s="34">
        <v>50</v>
      </c>
      <c r="F8" s="26" t="s">
        <v>11</v>
      </c>
      <c r="I8" s="39">
        <v>100203</v>
      </c>
      <c r="J8" s="40" t="s">
        <v>162</v>
      </c>
      <c r="K8" s="46">
        <f t="shared" si="0"/>
        <v>30</v>
      </c>
      <c r="L8" s="46">
        <v>10</v>
      </c>
      <c r="M8" s="50" t="str">
        <f t="shared" si="1"/>
        <v>Disponível</v>
      </c>
    </row>
    <row r="9" spans="3:13" x14ac:dyDescent="0.25">
      <c r="C9" s="27">
        <v>100204</v>
      </c>
      <c r="D9" s="28" t="s">
        <v>163</v>
      </c>
      <c r="E9" s="35">
        <v>70</v>
      </c>
      <c r="F9" s="29" t="s">
        <v>11</v>
      </c>
      <c r="I9" s="41">
        <v>100204</v>
      </c>
      <c r="J9" s="42" t="s">
        <v>163</v>
      </c>
      <c r="K9" s="47">
        <f t="shared" si="0"/>
        <v>361</v>
      </c>
      <c r="L9" s="47">
        <v>20</v>
      </c>
      <c r="M9" s="51" t="str">
        <f t="shared" si="1"/>
        <v>Disponível</v>
      </c>
    </row>
    <row r="10" spans="3:13" x14ac:dyDescent="0.25">
      <c r="C10" s="24">
        <v>100205</v>
      </c>
      <c r="D10" s="25" t="s">
        <v>164</v>
      </c>
      <c r="E10" s="34">
        <v>77</v>
      </c>
      <c r="F10" s="26" t="s">
        <v>11</v>
      </c>
      <c r="I10" s="39">
        <v>100205</v>
      </c>
      <c r="J10" s="40" t="s">
        <v>164</v>
      </c>
      <c r="K10" s="46">
        <f t="shared" si="0"/>
        <v>184</v>
      </c>
      <c r="L10" s="46">
        <v>60</v>
      </c>
      <c r="M10" s="50" t="str">
        <f t="shared" si="1"/>
        <v>Disponível</v>
      </c>
    </row>
    <row r="11" spans="3:13" x14ac:dyDescent="0.25">
      <c r="C11" s="27">
        <v>100206</v>
      </c>
      <c r="D11" s="28" t="s">
        <v>165</v>
      </c>
      <c r="E11" s="35">
        <v>86</v>
      </c>
      <c r="F11" s="29" t="s">
        <v>11</v>
      </c>
      <c r="I11" s="41">
        <v>100206</v>
      </c>
      <c r="J11" s="42" t="s">
        <v>165</v>
      </c>
      <c r="K11" s="47">
        <f t="shared" si="0"/>
        <v>7</v>
      </c>
      <c r="L11" s="47">
        <v>22</v>
      </c>
      <c r="M11" s="51" t="str">
        <f t="shared" si="1"/>
        <v>Peça faltante</v>
      </c>
    </row>
    <row r="12" spans="3:13" x14ac:dyDescent="0.25">
      <c r="C12" s="24">
        <v>100207</v>
      </c>
      <c r="D12" s="25" t="s">
        <v>166</v>
      </c>
      <c r="E12" s="34">
        <v>83</v>
      </c>
      <c r="F12" s="26" t="s">
        <v>11</v>
      </c>
      <c r="I12" s="39">
        <v>100207</v>
      </c>
      <c r="J12" s="40" t="s">
        <v>166</v>
      </c>
      <c r="K12" s="46">
        <f t="shared" si="0"/>
        <v>259</v>
      </c>
      <c r="L12" s="46">
        <v>11</v>
      </c>
      <c r="M12" s="50" t="str">
        <f t="shared" si="1"/>
        <v>Disponível</v>
      </c>
    </row>
    <row r="13" spans="3:13" x14ac:dyDescent="0.25">
      <c r="C13" s="27">
        <v>100208</v>
      </c>
      <c r="D13" s="28" t="s">
        <v>167</v>
      </c>
      <c r="E13" s="35">
        <v>300</v>
      </c>
      <c r="F13" s="29" t="s">
        <v>11</v>
      </c>
      <c r="I13" s="43">
        <v>100208</v>
      </c>
      <c r="J13" s="44" t="s">
        <v>167</v>
      </c>
      <c r="K13" s="48">
        <f t="shared" si="0"/>
        <v>87</v>
      </c>
      <c r="L13" s="48">
        <v>200</v>
      </c>
      <c r="M13" s="52" t="str">
        <f t="shared" si="1"/>
        <v>Peça faltante</v>
      </c>
    </row>
    <row r="14" spans="3:13" x14ac:dyDescent="0.25">
      <c r="C14" s="24">
        <v>100202</v>
      </c>
      <c r="D14" s="25" t="s">
        <v>161</v>
      </c>
      <c r="E14" s="34">
        <v>-10</v>
      </c>
      <c r="F14" s="26" t="s">
        <v>171</v>
      </c>
    </row>
    <row r="15" spans="3:13" x14ac:dyDescent="0.25">
      <c r="C15" s="27">
        <v>100204</v>
      </c>
      <c r="D15" s="28" t="s">
        <v>163</v>
      </c>
      <c r="E15" s="35">
        <v>-30</v>
      </c>
      <c r="F15" s="29" t="s">
        <v>171</v>
      </c>
    </row>
    <row r="16" spans="3:13" x14ac:dyDescent="0.25">
      <c r="C16" s="24">
        <v>100206</v>
      </c>
      <c r="D16" s="25" t="s">
        <v>165</v>
      </c>
      <c r="E16" s="34">
        <v>-50</v>
      </c>
      <c r="F16" s="26" t="s">
        <v>171</v>
      </c>
    </row>
    <row r="17" spans="3:6" x14ac:dyDescent="0.25">
      <c r="C17" s="27">
        <v>100207</v>
      </c>
      <c r="D17" s="28" t="s">
        <v>166</v>
      </c>
      <c r="E17" s="35">
        <v>-50</v>
      </c>
      <c r="F17" s="29" t="s">
        <v>171</v>
      </c>
    </row>
    <row r="18" spans="3:6" x14ac:dyDescent="0.25">
      <c r="C18" s="24">
        <v>100204</v>
      </c>
      <c r="D18" s="25" t="s">
        <v>163</v>
      </c>
      <c r="E18" s="34">
        <v>-40</v>
      </c>
      <c r="F18" s="26" t="s">
        <v>171</v>
      </c>
    </row>
    <row r="19" spans="3:6" x14ac:dyDescent="0.25">
      <c r="C19" s="27">
        <v>100205</v>
      </c>
      <c r="D19" s="28" t="s">
        <v>164</v>
      </c>
      <c r="E19" s="35">
        <v>-70</v>
      </c>
      <c r="F19" s="29" t="s">
        <v>171</v>
      </c>
    </row>
    <row r="20" spans="3:6" x14ac:dyDescent="0.25">
      <c r="C20" s="24">
        <v>100201</v>
      </c>
      <c r="D20" s="25" t="s">
        <v>160</v>
      </c>
      <c r="E20" s="34">
        <v>-33</v>
      </c>
      <c r="F20" s="26" t="s">
        <v>171</v>
      </c>
    </row>
    <row r="21" spans="3:6" x14ac:dyDescent="0.25">
      <c r="C21" s="27">
        <v>100208</v>
      </c>
      <c r="D21" s="28" t="s">
        <v>167</v>
      </c>
      <c r="E21" s="35">
        <v>-150</v>
      </c>
      <c r="F21" s="29" t="s">
        <v>171</v>
      </c>
    </row>
    <row r="22" spans="3:6" x14ac:dyDescent="0.25">
      <c r="C22" s="24">
        <v>100206</v>
      </c>
      <c r="D22" s="25" t="s">
        <v>165</v>
      </c>
      <c r="E22" s="34">
        <v>-36</v>
      </c>
      <c r="F22" s="26" t="s">
        <v>171</v>
      </c>
    </row>
    <row r="23" spans="3:6" x14ac:dyDescent="0.25">
      <c r="C23" s="27">
        <v>100207</v>
      </c>
      <c r="D23" s="28" t="s">
        <v>166</v>
      </c>
      <c r="E23" s="35">
        <v>-15</v>
      </c>
      <c r="F23" s="29" t="s">
        <v>171</v>
      </c>
    </row>
    <row r="24" spans="3:6" x14ac:dyDescent="0.25">
      <c r="C24" s="24">
        <v>100207</v>
      </c>
      <c r="D24" s="25" t="s">
        <v>166</v>
      </c>
      <c r="E24" s="34">
        <v>-12</v>
      </c>
      <c r="F24" s="26" t="s">
        <v>171</v>
      </c>
    </row>
    <row r="25" spans="3:6" x14ac:dyDescent="0.25">
      <c r="C25" s="27">
        <v>100201</v>
      </c>
      <c r="D25" s="28" t="s">
        <v>160</v>
      </c>
      <c r="E25" s="35">
        <v>-40</v>
      </c>
      <c r="F25" s="29" t="s">
        <v>171</v>
      </c>
    </row>
    <row r="26" spans="3:6" x14ac:dyDescent="0.25">
      <c r="C26" s="24">
        <v>100205</v>
      </c>
      <c r="D26" s="25" t="s">
        <v>164</v>
      </c>
      <c r="E26" s="34">
        <v>-2</v>
      </c>
      <c r="F26" s="26" t="s">
        <v>171</v>
      </c>
    </row>
    <row r="27" spans="3:6" x14ac:dyDescent="0.25">
      <c r="C27" s="27">
        <v>100205</v>
      </c>
      <c r="D27" s="28" t="s">
        <v>164</v>
      </c>
      <c r="E27" s="35">
        <v>-5</v>
      </c>
      <c r="F27" s="29" t="s">
        <v>171</v>
      </c>
    </row>
    <row r="28" spans="3:6" x14ac:dyDescent="0.25">
      <c r="C28" s="24">
        <v>100208</v>
      </c>
      <c r="D28" s="25" t="s">
        <v>167</v>
      </c>
      <c r="E28" s="34">
        <v>-100</v>
      </c>
      <c r="F28" s="26" t="s">
        <v>171</v>
      </c>
    </row>
    <row r="29" spans="3:6" x14ac:dyDescent="0.25">
      <c r="C29" s="27">
        <v>100207</v>
      </c>
      <c r="D29" s="28" t="s">
        <v>166</v>
      </c>
      <c r="E29" s="35">
        <v>150</v>
      </c>
      <c r="F29" s="29" t="s">
        <v>11</v>
      </c>
    </row>
    <row r="30" spans="3:6" x14ac:dyDescent="0.25">
      <c r="C30" s="24">
        <v>100204</v>
      </c>
      <c r="D30" s="25" t="s">
        <v>163</v>
      </c>
      <c r="E30" s="34">
        <v>150</v>
      </c>
      <c r="F30" s="26" t="s">
        <v>11</v>
      </c>
    </row>
    <row r="31" spans="3:6" x14ac:dyDescent="0.25">
      <c r="C31" s="27">
        <v>100204</v>
      </c>
      <c r="D31" s="28" t="s">
        <v>163</v>
      </c>
      <c r="E31" s="35">
        <v>-50</v>
      </c>
      <c r="F31" s="29" t="s">
        <v>171</v>
      </c>
    </row>
    <row r="32" spans="3:6" x14ac:dyDescent="0.25">
      <c r="C32" s="24">
        <v>100204</v>
      </c>
      <c r="D32" s="25" t="s">
        <v>163</v>
      </c>
      <c r="E32" s="34">
        <v>-50</v>
      </c>
      <c r="F32" s="26" t="s">
        <v>171</v>
      </c>
    </row>
    <row r="33" spans="3:6" x14ac:dyDescent="0.25">
      <c r="C33" s="27">
        <v>100203</v>
      </c>
      <c r="D33" s="28" t="s">
        <v>162</v>
      </c>
      <c r="E33" s="35">
        <v>-46</v>
      </c>
      <c r="F33" s="29" t="s">
        <v>171</v>
      </c>
    </row>
    <row r="34" spans="3:6" x14ac:dyDescent="0.25">
      <c r="C34" s="24">
        <v>100205</v>
      </c>
      <c r="D34" s="25" t="s">
        <v>164</v>
      </c>
      <c r="E34" s="34">
        <v>200</v>
      </c>
      <c r="F34" s="26" t="s">
        <v>11</v>
      </c>
    </row>
    <row r="35" spans="3:6" x14ac:dyDescent="0.25">
      <c r="C35" s="27">
        <v>100207</v>
      </c>
      <c r="D35" s="28" t="s">
        <v>166</v>
      </c>
      <c r="E35" s="35">
        <v>48</v>
      </c>
      <c r="F35" s="29" t="s">
        <v>11</v>
      </c>
    </row>
    <row r="36" spans="3:6" x14ac:dyDescent="0.25">
      <c r="C36" s="24">
        <v>100201</v>
      </c>
      <c r="D36" s="25" t="s">
        <v>160</v>
      </c>
      <c r="E36" s="34">
        <v>56</v>
      </c>
      <c r="F36" s="26" t="s">
        <v>11</v>
      </c>
    </row>
    <row r="37" spans="3:6" x14ac:dyDescent="0.25">
      <c r="C37" s="27">
        <v>100203</v>
      </c>
      <c r="D37" s="28" t="s">
        <v>162</v>
      </c>
      <c r="E37" s="35">
        <v>100</v>
      </c>
      <c r="F37" s="29" t="s">
        <v>11</v>
      </c>
    </row>
    <row r="38" spans="3:6" x14ac:dyDescent="0.25">
      <c r="C38" s="24">
        <v>100207</v>
      </c>
      <c r="D38" s="25" t="s">
        <v>166</v>
      </c>
      <c r="E38" s="34">
        <v>16</v>
      </c>
      <c r="F38" s="26" t="s">
        <v>11</v>
      </c>
    </row>
    <row r="39" spans="3:6" x14ac:dyDescent="0.25">
      <c r="C39" s="27">
        <v>100201</v>
      </c>
      <c r="D39" s="28" t="s">
        <v>160</v>
      </c>
      <c r="E39" s="35">
        <v>-35</v>
      </c>
      <c r="F39" s="29" t="s">
        <v>171</v>
      </c>
    </row>
    <row r="40" spans="3:6" x14ac:dyDescent="0.25">
      <c r="C40" s="24">
        <v>100201</v>
      </c>
      <c r="D40" s="25" t="s">
        <v>160</v>
      </c>
      <c r="E40" s="34">
        <v>-25</v>
      </c>
      <c r="F40" s="26" t="s">
        <v>171</v>
      </c>
    </row>
    <row r="41" spans="3:6" x14ac:dyDescent="0.25">
      <c r="C41" s="27">
        <v>100204</v>
      </c>
      <c r="D41" s="28" t="s">
        <v>163</v>
      </c>
      <c r="E41" s="35">
        <v>-8</v>
      </c>
      <c r="F41" s="29" t="s">
        <v>171</v>
      </c>
    </row>
    <row r="42" spans="3:6" x14ac:dyDescent="0.25">
      <c r="C42" s="24">
        <v>100204</v>
      </c>
      <c r="D42" s="25" t="s">
        <v>163</v>
      </c>
      <c r="E42" s="34">
        <v>56</v>
      </c>
      <c r="F42" s="26" t="s">
        <v>11</v>
      </c>
    </row>
    <row r="43" spans="3:6" x14ac:dyDescent="0.25">
      <c r="C43" s="27">
        <v>100206</v>
      </c>
      <c r="D43" s="28" t="s">
        <v>165</v>
      </c>
      <c r="E43" s="35">
        <v>200</v>
      </c>
      <c r="F43" s="29" t="s">
        <v>11</v>
      </c>
    </row>
    <row r="44" spans="3:6" x14ac:dyDescent="0.25">
      <c r="C44" s="24">
        <v>100207</v>
      </c>
      <c r="D44" s="25" t="s">
        <v>166</v>
      </c>
      <c r="E44" s="34">
        <v>64</v>
      </c>
      <c r="F44" s="26" t="s">
        <v>11</v>
      </c>
    </row>
    <row r="45" spans="3:6" x14ac:dyDescent="0.25">
      <c r="C45" s="27">
        <v>100204</v>
      </c>
      <c r="D45" s="28" t="s">
        <v>163</v>
      </c>
      <c r="E45" s="35">
        <v>14</v>
      </c>
      <c r="F45" s="29" t="s">
        <v>11</v>
      </c>
    </row>
    <row r="46" spans="3:6" x14ac:dyDescent="0.25">
      <c r="C46" s="24">
        <v>100207</v>
      </c>
      <c r="D46" s="25" t="s">
        <v>166</v>
      </c>
      <c r="E46" s="34">
        <v>-14</v>
      </c>
      <c r="F46" s="26" t="s">
        <v>171</v>
      </c>
    </row>
    <row r="47" spans="3:6" x14ac:dyDescent="0.25">
      <c r="C47" s="27">
        <v>100205</v>
      </c>
      <c r="D47" s="28" t="s">
        <v>164</v>
      </c>
      <c r="E47" s="35">
        <v>-54</v>
      </c>
      <c r="F47" s="29" t="s">
        <v>171</v>
      </c>
    </row>
    <row r="48" spans="3:6" x14ac:dyDescent="0.25">
      <c r="C48" s="24">
        <v>100203</v>
      </c>
      <c r="D48" s="25" t="s">
        <v>162</v>
      </c>
      <c r="E48" s="34">
        <v>-1</v>
      </c>
      <c r="F48" s="26" t="s">
        <v>171</v>
      </c>
    </row>
    <row r="49" spans="3:6" x14ac:dyDescent="0.25">
      <c r="C49" s="27">
        <v>100205</v>
      </c>
      <c r="D49" s="28" t="s">
        <v>164</v>
      </c>
      <c r="E49" s="35">
        <v>-87</v>
      </c>
      <c r="F49" s="29" t="s">
        <v>171</v>
      </c>
    </row>
    <row r="50" spans="3:6" x14ac:dyDescent="0.25">
      <c r="C50" s="24">
        <v>100206</v>
      </c>
      <c r="D50" s="25" t="s">
        <v>165</v>
      </c>
      <c r="E50" s="34">
        <v>-55</v>
      </c>
      <c r="F50" s="26" t="s">
        <v>171</v>
      </c>
    </row>
    <row r="51" spans="3:6" x14ac:dyDescent="0.25">
      <c r="C51" s="27">
        <v>100204</v>
      </c>
      <c r="D51" s="28" t="s">
        <v>163</v>
      </c>
      <c r="E51" s="35">
        <v>-68</v>
      </c>
      <c r="F51" s="29" t="s">
        <v>171</v>
      </c>
    </row>
    <row r="52" spans="3:6" x14ac:dyDescent="0.25">
      <c r="C52" s="24">
        <v>100206</v>
      </c>
      <c r="D52" s="25" t="s">
        <v>165</v>
      </c>
      <c r="E52" s="34">
        <v>-1</v>
      </c>
      <c r="F52" s="26" t="s">
        <v>171</v>
      </c>
    </row>
    <row r="53" spans="3:6" x14ac:dyDescent="0.25">
      <c r="C53" s="27">
        <v>100201</v>
      </c>
      <c r="D53" s="28" t="s">
        <v>160</v>
      </c>
      <c r="E53" s="35">
        <v>-91</v>
      </c>
      <c r="F53" s="29" t="s">
        <v>171</v>
      </c>
    </row>
    <row r="54" spans="3:6" x14ac:dyDescent="0.25">
      <c r="C54" s="24">
        <v>100204</v>
      </c>
      <c r="D54" s="25" t="s">
        <v>163</v>
      </c>
      <c r="E54" s="34">
        <v>65</v>
      </c>
      <c r="F54" s="26" t="s">
        <v>11</v>
      </c>
    </row>
    <row r="55" spans="3:6" x14ac:dyDescent="0.25">
      <c r="C55" s="27">
        <v>100203</v>
      </c>
      <c r="D55" s="28" t="s">
        <v>162</v>
      </c>
      <c r="E55" s="35">
        <v>-21</v>
      </c>
      <c r="F55" s="29" t="s">
        <v>171</v>
      </c>
    </row>
    <row r="56" spans="3:6" x14ac:dyDescent="0.25">
      <c r="C56" s="24">
        <v>100206</v>
      </c>
      <c r="D56" s="25" t="s">
        <v>165</v>
      </c>
      <c r="E56" s="34">
        <v>-86</v>
      </c>
      <c r="F56" s="26" t="s">
        <v>171</v>
      </c>
    </row>
    <row r="57" spans="3:6" x14ac:dyDescent="0.25">
      <c r="C57" s="27">
        <v>100207</v>
      </c>
      <c r="D57" s="28" t="s">
        <v>166</v>
      </c>
      <c r="E57" s="35">
        <v>-19</v>
      </c>
      <c r="F57" s="29" t="s">
        <v>171</v>
      </c>
    </row>
    <row r="58" spans="3:6" x14ac:dyDescent="0.25">
      <c r="C58" s="24">
        <v>100205</v>
      </c>
      <c r="D58" s="25" t="s">
        <v>164</v>
      </c>
      <c r="E58" s="34">
        <v>57</v>
      </c>
      <c r="F58" s="26" t="s">
        <v>11</v>
      </c>
    </row>
    <row r="59" spans="3:6" x14ac:dyDescent="0.25">
      <c r="C59" s="27">
        <v>100203</v>
      </c>
      <c r="D59" s="28" t="s">
        <v>162</v>
      </c>
      <c r="E59" s="35">
        <v>-80</v>
      </c>
      <c r="F59" s="29" t="s">
        <v>171</v>
      </c>
    </row>
    <row r="60" spans="3:6" x14ac:dyDescent="0.25">
      <c r="C60" s="24">
        <v>100208</v>
      </c>
      <c r="D60" s="25" t="s">
        <v>167</v>
      </c>
      <c r="E60" s="34">
        <v>-11</v>
      </c>
      <c r="F60" s="26" t="s">
        <v>171</v>
      </c>
    </row>
    <row r="61" spans="3:6" x14ac:dyDescent="0.25">
      <c r="C61" s="27">
        <v>100205</v>
      </c>
      <c r="D61" s="28" t="s">
        <v>164</v>
      </c>
      <c r="E61" s="35">
        <v>43</v>
      </c>
      <c r="F61" s="29" t="s">
        <v>11</v>
      </c>
    </row>
    <row r="62" spans="3:6" x14ac:dyDescent="0.25">
      <c r="C62" s="24">
        <v>100201</v>
      </c>
      <c r="D62" s="25" t="s">
        <v>160</v>
      </c>
      <c r="E62" s="34">
        <v>-51</v>
      </c>
      <c r="F62" s="26" t="s">
        <v>171</v>
      </c>
    </row>
    <row r="63" spans="3:6" x14ac:dyDescent="0.25">
      <c r="C63" s="27">
        <v>100203</v>
      </c>
      <c r="D63" s="28" t="s">
        <v>162</v>
      </c>
      <c r="E63" s="35">
        <v>150</v>
      </c>
      <c r="F63" s="29" t="s">
        <v>11</v>
      </c>
    </row>
    <row r="64" spans="3:6" x14ac:dyDescent="0.25">
      <c r="C64" s="24">
        <v>100202</v>
      </c>
      <c r="D64" s="25" t="s">
        <v>161</v>
      </c>
      <c r="E64" s="34">
        <v>19</v>
      </c>
      <c r="F64" s="26" t="s">
        <v>11</v>
      </c>
    </row>
    <row r="65" spans="3:6" x14ac:dyDescent="0.25">
      <c r="C65" s="27">
        <v>100204</v>
      </c>
      <c r="D65" s="28" t="s">
        <v>163</v>
      </c>
      <c r="E65" s="35">
        <v>1</v>
      </c>
      <c r="F65" s="29" t="s">
        <v>11</v>
      </c>
    </row>
    <row r="66" spans="3:6" x14ac:dyDescent="0.25">
      <c r="C66" s="24">
        <v>100205</v>
      </c>
      <c r="D66" s="25" t="s">
        <v>164</v>
      </c>
      <c r="E66" s="34">
        <v>-16</v>
      </c>
      <c r="F66" s="26" t="s">
        <v>171</v>
      </c>
    </row>
    <row r="67" spans="3:6" x14ac:dyDescent="0.25">
      <c r="C67" s="27">
        <v>100208</v>
      </c>
      <c r="D67" s="28" t="s">
        <v>167</v>
      </c>
      <c r="E67" s="35">
        <v>-75</v>
      </c>
      <c r="F67" s="29" t="s">
        <v>171</v>
      </c>
    </row>
    <row r="68" spans="3:6" x14ac:dyDescent="0.25">
      <c r="C68" s="24">
        <v>100206</v>
      </c>
      <c r="D68" s="25" t="s">
        <v>165</v>
      </c>
      <c r="E68" s="34">
        <v>-30</v>
      </c>
      <c r="F68" s="26" t="s">
        <v>171</v>
      </c>
    </row>
    <row r="69" spans="3:6" x14ac:dyDescent="0.25">
      <c r="C69" s="27">
        <v>100208</v>
      </c>
      <c r="D69" s="28" t="s">
        <v>167</v>
      </c>
      <c r="E69" s="35">
        <v>99</v>
      </c>
      <c r="F69" s="29" t="s">
        <v>11</v>
      </c>
    </row>
    <row r="70" spans="3:6" x14ac:dyDescent="0.25">
      <c r="C70" s="24">
        <v>100205</v>
      </c>
      <c r="D70" s="25" t="s">
        <v>164</v>
      </c>
      <c r="E70" s="34">
        <v>33</v>
      </c>
      <c r="F70" s="26" t="s">
        <v>11</v>
      </c>
    </row>
    <row r="71" spans="3:6" x14ac:dyDescent="0.25">
      <c r="C71" s="27">
        <v>100208</v>
      </c>
      <c r="D71" s="28" t="s">
        <v>167</v>
      </c>
      <c r="E71" s="35">
        <v>-4</v>
      </c>
      <c r="F71" s="29" t="s">
        <v>171</v>
      </c>
    </row>
    <row r="72" spans="3:6" x14ac:dyDescent="0.25">
      <c r="C72" s="24">
        <v>100206</v>
      </c>
      <c r="D72" s="25" t="s">
        <v>165</v>
      </c>
      <c r="E72" s="34">
        <v>-16</v>
      </c>
      <c r="F72" s="26" t="s">
        <v>171</v>
      </c>
    </row>
    <row r="73" spans="3:6" x14ac:dyDescent="0.25">
      <c r="C73" s="27">
        <v>100201</v>
      </c>
      <c r="D73" s="28" t="s">
        <v>160</v>
      </c>
      <c r="E73" s="35">
        <v>-20</v>
      </c>
      <c r="F73" s="29" t="s">
        <v>171</v>
      </c>
    </row>
    <row r="74" spans="3:6" x14ac:dyDescent="0.25">
      <c r="C74" s="24">
        <v>100201</v>
      </c>
      <c r="D74" s="25" t="s">
        <v>160</v>
      </c>
      <c r="E74" s="34">
        <v>4</v>
      </c>
      <c r="F74" s="26" t="s">
        <v>11</v>
      </c>
    </row>
    <row r="75" spans="3:6" x14ac:dyDescent="0.25">
      <c r="C75" s="27">
        <v>100205</v>
      </c>
      <c r="D75" s="28" t="s">
        <v>164</v>
      </c>
      <c r="E75" s="35">
        <v>-80</v>
      </c>
      <c r="F75" s="29" t="s">
        <v>171</v>
      </c>
    </row>
    <row r="76" spans="3:6" x14ac:dyDescent="0.25">
      <c r="C76" s="24">
        <v>100201</v>
      </c>
      <c r="D76" s="25" t="s">
        <v>160</v>
      </c>
      <c r="E76" s="34">
        <v>36</v>
      </c>
      <c r="F76" s="26" t="s">
        <v>11</v>
      </c>
    </row>
    <row r="77" spans="3:6" x14ac:dyDescent="0.25">
      <c r="C77" s="27">
        <v>100206</v>
      </c>
      <c r="D77" s="28" t="s">
        <v>165</v>
      </c>
      <c r="E77" s="35">
        <v>200</v>
      </c>
      <c r="F77" s="29" t="s">
        <v>11</v>
      </c>
    </row>
    <row r="78" spans="3:6" x14ac:dyDescent="0.25">
      <c r="C78" s="24">
        <v>100207</v>
      </c>
      <c r="D78" s="25" t="s">
        <v>166</v>
      </c>
      <c r="E78" s="34">
        <v>22</v>
      </c>
      <c r="F78" s="26" t="s">
        <v>11</v>
      </c>
    </row>
    <row r="79" spans="3:6" x14ac:dyDescent="0.25">
      <c r="C79" s="27">
        <v>100201</v>
      </c>
      <c r="D79" s="28" t="s">
        <v>160</v>
      </c>
      <c r="E79" s="35">
        <v>-11</v>
      </c>
      <c r="F79" s="29" t="s">
        <v>171</v>
      </c>
    </row>
    <row r="80" spans="3:6" x14ac:dyDescent="0.25">
      <c r="C80" s="24">
        <v>100202</v>
      </c>
      <c r="D80" s="25" t="s">
        <v>161</v>
      </c>
      <c r="E80" s="34">
        <v>-49</v>
      </c>
      <c r="F80" s="26" t="s">
        <v>171</v>
      </c>
    </row>
    <row r="81" spans="3:6" x14ac:dyDescent="0.25">
      <c r="C81" s="27">
        <v>100203</v>
      </c>
      <c r="D81" s="28" t="s">
        <v>162</v>
      </c>
      <c r="E81" s="35">
        <v>-50</v>
      </c>
      <c r="F81" s="29" t="s">
        <v>171</v>
      </c>
    </row>
    <row r="82" spans="3:6" x14ac:dyDescent="0.25">
      <c r="C82" s="24">
        <v>100208</v>
      </c>
      <c r="D82" s="25" t="s">
        <v>167</v>
      </c>
      <c r="E82" s="34">
        <v>-71</v>
      </c>
      <c r="F82" s="26" t="s">
        <v>171</v>
      </c>
    </row>
    <row r="83" spans="3:6" x14ac:dyDescent="0.25">
      <c r="C83" s="27">
        <v>100202</v>
      </c>
      <c r="D83" s="28" t="s">
        <v>161</v>
      </c>
      <c r="E83" s="35">
        <v>85</v>
      </c>
      <c r="F83" s="29" t="s">
        <v>11</v>
      </c>
    </row>
    <row r="84" spans="3:6" x14ac:dyDescent="0.25">
      <c r="C84" s="24">
        <v>100203</v>
      </c>
      <c r="D84" s="25" t="s">
        <v>162</v>
      </c>
      <c r="E84" s="34">
        <v>-58</v>
      </c>
      <c r="F84" s="26" t="s">
        <v>171</v>
      </c>
    </row>
    <row r="85" spans="3:6" x14ac:dyDescent="0.25">
      <c r="C85" s="27">
        <v>100203</v>
      </c>
      <c r="D85" s="28" t="s">
        <v>162</v>
      </c>
      <c r="E85" s="35">
        <v>-40</v>
      </c>
      <c r="F85" s="29" t="s">
        <v>171</v>
      </c>
    </row>
    <row r="86" spans="3:6" x14ac:dyDescent="0.25">
      <c r="C86" s="24">
        <v>100201</v>
      </c>
      <c r="D86" s="25" t="s">
        <v>160</v>
      </c>
      <c r="E86" s="34">
        <v>94</v>
      </c>
      <c r="F86" s="26" t="s">
        <v>11</v>
      </c>
    </row>
    <row r="87" spans="3:6" x14ac:dyDescent="0.25">
      <c r="C87" s="27">
        <v>100202</v>
      </c>
      <c r="D87" s="28" t="s">
        <v>161</v>
      </c>
      <c r="E87" s="35">
        <v>10</v>
      </c>
      <c r="F87" s="29" t="s">
        <v>11</v>
      </c>
    </row>
    <row r="88" spans="3:6" x14ac:dyDescent="0.25">
      <c r="C88" s="24">
        <v>100208</v>
      </c>
      <c r="D88" s="25" t="s">
        <v>167</v>
      </c>
      <c r="E88" s="34">
        <v>33</v>
      </c>
      <c r="F88" s="26" t="s">
        <v>11</v>
      </c>
    </row>
    <row r="89" spans="3:6" x14ac:dyDescent="0.25">
      <c r="C89" s="27">
        <v>100207</v>
      </c>
      <c r="D89" s="28" t="s">
        <v>166</v>
      </c>
      <c r="E89" s="35">
        <v>-73</v>
      </c>
      <c r="F89" s="29" t="s">
        <v>171</v>
      </c>
    </row>
    <row r="90" spans="3:6" x14ac:dyDescent="0.25">
      <c r="C90" s="24">
        <v>100206</v>
      </c>
      <c r="D90" s="25" t="s">
        <v>165</v>
      </c>
      <c r="E90" s="34">
        <v>-15</v>
      </c>
      <c r="F90" s="26" t="s">
        <v>171</v>
      </c>
    </row>
    <row r="91" spans="3:6" x14ac:dyDescent="0.25">
      <c r="C91" s="27">
        <v>100204</v>
      </c>
      <c r="D91" s="28" t="s">
        <v>163</v>
      </c>
      <c r="E91" s="35">
        <v>99</v>
      </c>
      <c r="F91" s="29" t="s">
        <v>11</v>
      </c>
    </row>
    <row r="92" spans="3:6" x14ac:dyDescent="0.25">
      <c r="C92" s="24">
        <v>100207</v>
      </c>
      <c r="D92" s="25" t="s">
        <v>166</v>
      </c>
      <c r="E92" s="34">
        <v>80</v>
      </c>
      <c r="F92" s="26" t="s">
        <v>11</v>
      </c>
    </row>
    <row r="93" spans="3:6" x14ac:dyDescent="0.25">
      <c r="C93" s="27">
        <v>100207</v>
      </c>
      <c r="D93" s="28" t="s">
        <v>166</v>
      </c>
      <c r="E93" s="35">
        <v>-53</v>
      </c>
      <c r="F93" s="29" t="s">
        <v>171</v>
      </c>
    </row>
    <row r="94" spans="3:6" x14ac:dyDescent="0.25">
      <c r="C94" s="24">
        <v>100208</v>
      </c>
      <c r="D94" s="25" t="s">
        <v>167</v>
      </c>
      <c r="E94" s="34">
        <v>44</v>
      </c>
      <c r="F94" s="26" t="s">
        <v>11</v>
      </c>
    </row>
    <row r="95" spans="3:6" x14ac:dyDescent="0.25">
      <c r="C95" s="27">
        <v>100203</v>
      </c>
      <c r="D95" s="28" t="s">
        <v>162</v>
      </c>
      <c r="E95" s="35">
        <v>150</v>
      </c>
      <c r="F95" s="29" t="s">
        <v>11</v>
      </c>
    </row>
    <row r="96" spans="3:6" x14ac:dyDescent="0.25">
      <c r="C96" s="24">
        <v>100207</v>
      </c>
      <c r="D96" s="25" t="s">
        <v>166</v>
      </c>
      <c r="E96" s="34">
        <v>10</v>
      </c>
      <c r="F96" s="26" t="s">
        <v>11</v>
      </c>
    </row>
    <row r="97" spans="3:6" x14ac:dyDescent="0.25">
      <c r="C97" s="27">
        <v>100205</v>
      </c>
      <c r="D97" s="28" t="s">
        <v>164</v>
      </c>
      <c r="E97" s="35">
        <v>88</v>
      </c>
      <c r="F97" s="29" t="s">
        <v>11</v>
      </c>
    </row>
    <row r="98" spans="3:6" x14ac:dyDescent="0.25">
      <c r="C98" s="24">
        <v>100201</v>
      </c>
      <c r="D98" s="25" t="s">
        <v>160</v>
      </c>
      <c r="E98" s="34">
        <v>-25</v>
      </c>
      <c r="F98" s="26" t="s">
        <v>171</v>
      </c>
    </row>
    <row r="99" spans="3:6" x14ac:dyDescent="0.25">
      <c r="C99" s="27">
        <v>100204</v>
      </c>
      <c r="D99" s="28" t="s">
        <v>163</v>
      </c>
      <c r="E99" s="35">
        <v>-24</v>
      </c>
      <c r="F99" s="29" t="s">
        <v>171</v>
      </c>
    </row>
    <row r="100" spans="3:6" x14ac:dyDescent="0.25">
      <c r="C100" s="24">
        <v>100203</v>
      </c>
      <c r="D100" s="25" t="s">
        <v>162</v>
      </c>
      <c r="E100" s="34">
        <v>-29</v>
      </c>
      <c r="F100" s="26" t="s">
        <v>171</v>
      </c>
    </row>
    <row r="101" spans="3:6" x14ac:dyDescent="0.25">
      <c r="C101" s="27">
        <v>100204</v>
      </c>
      <c r="D101" s="28" t="s">
        <v>163</v>
      </c>
      <c r="E101" s="35">
        <v>80</v>
      </c>
      <c r="F101" s="29" t="s">
        <v>11</v>
      </c>
    </row>
    <row r="102" spans="3:6" x14ac:dyDescent="0.25">
      <c r="C102" s="24">
        <v>100203</v>
      </c>
      <c r="D102" s="25" t="s">
        <v>162</v>
      </c>
      <c r="E102" s="34">
        <v>-90</v>
      </c>
      <c r="F102" s="26" t="s">
        <v>171</v>
      </c>
    </row>
    <row r="103" spans="3:6" x14ac:dyDescent="0.25">
      <c r="C103" s="27">
        <v>100208</v>
      </c>
      <c r="D103" s="28" t="s">
        <v>167</v>
      </c>
      <c r="E103" s="35">
        <v>-81</v>
      </c>
      <c r="F103" s="29" t="s">
        <v>171</v>
      </c>
    </row>
    <row r="104" spans="3:6" x14ac:dyDescent="0.25">
      <c r="C104" s="24">
        <v>100208</v>
      </c>
      <c r="D104" s="25" t="s">
        <v>167</v>
      </c>
      <c r="E104" s="34">
        <v>78</v>
      </c>
      <c r="F104" s="26" t="s">
        <v>11</v>
      </c>
    </row>
    <row r="105" spans="3:6" x14ac:dyDescent="0.25">
      <c r="C105" s="27">
        <v>100201</v>
      </c>
      <c r="D105" s="28" t="s">
        <v>160</v>
      </c>
      <c r="E105" s="35">
        <v>-35</v>
      </c>
      <c r="F105" s="29" t="s">
        <v>171</v>
      </c>
    </row>
    <row r="106" spans="3:6" x14ac:dyDescent="0.25">
      <c r="C106" s="24">
        <v>100207</v>
      </c>
      <c r="D106" s="25" t="s">
        <v>166</v>
      </c>
      <c r="E106" s="34">
        <v>-9</v>
      </c>
      <c r="F106" s="26" t="s">
        <v>171</v>
      </c>
    </row>
    <row r="107" spans="3:6" x14ac:dyDescent="0.25">
      <c r="C107" s="27">
        <v>100203</v>
      </c>
      <c r="D107" s="28" t="s">
        <v>162</v>
      </c>
      <c r="E107" s="35">
        <v>-5</v>
      </c>
      <c r="F107" s="29" t="s">
        <v>171</v>
      </c>
    </row>
    <row r="108" spans="3:6" x14ac:dyDescent="0.25">
      <c r="C108" s="24">
        <v>100201</v>
      </c>
      <c r="D108" s="25" t="s">
        <v>160</v>
      </c>
      <c r="E108" s="34">
        <v>-54</v>
      </c>
      <c r="F108" s="26" t="s">
        <v>171</v>
      </c>
    </row>
    <row r="109" spans="3:6" x14ac:dyDescent="0.25">
      <c r="C109" s="27">
        <v>100202</v>
      </c>
      <c r="D109" s="28" t="s">
        <v>161</v>
      </c>
      <c r="E109" s="35">
        <v>-29</v>
      </c>
      <c r="F109" s="29" t="s">
        <v>171</v>
      </c>
    </row>
    <row r="110" spans="3:6" x14ac:dyDescent="0.25">
      <c r="C110" s="24">
        <v>100202</v>
      </c>
      <c r="D110" s="25" t="s">
        <v>161</v>
      </c>
      <c r="E110" s="34">
        <v>-89</v>
      </c>
      <c r="F110" s="26" t="s">
        <v>171</v>
      </c>
    </row>
    <row r="111" spans="3:6" x14ac:dyDescent="0.25">
      <c r="C111" s="27">
        <v>100201</v>
      </c>
      <c r="D111" s="28" t="s">
        <v>160</v>
      </c>
      <c r="E111" s="35">
        <v>200</v>
      </c>
      <c r="F111" s="29" t="s">
        <v>11</v>
      </c>
    </row>
    <row r="112" spans="3:6" x14ac:dyDescent="0.25">
      <c r="C112" s="24">
        <v>100204</v>
      </c>
      <c r="D112" s="25" t="s">
        <v>163</v>
      </c>
      <c r="E112" s="34">
        <v>95</v>
      </c>
      <c r="F112" s="26" t="s">
        <v>11</v>
      </c>
    </row>
    <row r="113" spans="3:6" x14ac:dyDescent="0.25">
      <c r="C113" s="27">
        <v>100201</v>
      </c>
      <c r="D113" s="28" t="s">
        <v>160</v>
      </c>
      <c r="E113" s="35">
        <v>-10</v>
      </c>
      <c r="F113" s="29" t="s">
        <v>171</v>
      </c>
    </row>
    <row r="114" spans="3:6" x14ac:dyDescent="0.25">
      <c r="C114" s="24">
        <v>100206</v>
      </c>
      <c r="D114" s="25" t="s">
        <v>165</v>
      </c>
      <c r="E114" s="34">
        <v>-90</v>
      </c>
      <c r="F114" s="26" t="s">
        <v>171</v>
      </c>
    </row>
    <row r="115" spans="3:6" x14ac:dyDescent="0.25">
      <c r="C115" s="27">
        <v>100201</v>
      </c>
      <c r="D115" s="28" t="s">
        <v>160</v>
      </c>
      <c r="E115" s="35">
        <v>-10</v>
      </c>
      <c r="F115" s="29" t="s">
        <v>171</v>
      </c>
    </row>
    <row r="116" spans="3:6" x14ac:dyDescent="0.25">
      <c r="C116" s="24">
        <v>100201</v>
      </c>
      <c r="D116" s="25" t="s">
        <v>160</v>
      </c>
      <c r="E116" s="34">
        <v>-10</v>
      </c>
      <c r="F116" s="26" t="s">
        <v>171</v>
      </c>
    </row>
    <row r="117" spans="3:6" x14ac:dyDescent="0.25">
      <c r="C117" s="27">
        <v>100208</v>
      </c>
      <c r="D117" s="28" t="s">
        <v>167</v>
      </c>
      <c r="E117" s="35">
        <v>82</v>
      </c>
      <c r="F117" s="29" t="s">
        <v>11</v>
      </c>
    </row>
    <row r="118" spans="3:6" x14ac:dyDescent="0.25">
      <c r="C118" s="24">
        <v>100208</v>
      </c>
      <c r="D118" s="25" t="s">
        <v>167</v>
      </c>
      <c r="E118" s="34">
        <v>-57</v>
      </c>
      <c r="F118" s="26" t="s">
        <v>171</v>
      </c>
    </row>
    <row r="119" spans="3:6" x14ac:dyDescent="0.25">
      <c r="C119" s="27">
        <v>100207</v>
      </c>
      <c r="D119" s="28" t="s">
        <v>166</v>
      </c>
      <c r="E119" s="35">
        <v>40</v>
      </c>
      <c r="F119" s="29" t="s">
        <v>11</v>
      </c>
    </row>
    <row r="120" spans="3:6" x14ac:dyDescent="0.25">
      <c r="C120" s="24">
        <v>100207</v>
      </c>
      <c r="D120" s="25" t="s">
        <v>166</v>
      </c>
      <c r="E120" s="34">
        <v>-80</v>
      </c>
      <c r="F120" s="26" t="s">
        <v>171</v>
      </c>
    </row>
    <row r="121" spans="3:6" x14ac:dyDescent="0.25">
      <c r="C121" s="27">
        <v>100206</v>
      </c>
      <c r="D121" s="28" t="s">
        <v>165</v>
      </c>
      <c r="E121" s="35">
        <v>-100</v>
      </c>
      <c r="F121" s="29" t="s">
        <v>171</v>
      </c>
    </row>
    <row r="122" spans="3:6" x14ac:dyDescent="0.25">
      <c r="C122" s="24">
        <v>100207</v>
      </c>
      <c r="D122" s="25" t="s">
        <v>166</v>
      </c>
      <c r="E122" s="34">
        <v>91</v>
      </c>
      <c r="F122" s="26" t="s">
        <v>11</v>
      </c>
    </row>
    <row r="123" spans="3:6" x14ac:dyDescent="0.25">
      <c r="C123" s="27">
        <v>100207</v>
      </c>
      <c r="D123" s="28" t="s">
        <v>166</v>
      </c>
      <c r="E123" s="35">
        <v>-20</v>
      </c>
      <c r="F123" s="29" t="s">
        <v>171</v>
      </c>
    </row>
    <row r="124" spans="3:6" x14ac:dyDescent="0.25">
      <c r="C124" s="24">
        <v>100201</v>
      </c>
      <c r="D124" s="25" t="s">
        <v>160</v>
      </c>
      <c r="E124" s="34">
        <v>-10</v>
      </c>
      <c r="F124" s="26" t="s">
        <v>171</v>
      </c>
    </row>
    <row r="125" spans="3:6" x14ac:dyDescent="0.25">
      <c r="C125" s="30">
        <v>100204</v>
      </c>
      <c r="D125" s="22" t="s">
        <v>163</v>
      </c>
      <c r="E125" s="36">
        <v>1</v>
      </c>
      <c r="F125" s="23" t="s">
        <v>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L31"/>
  <sheetViews>
    <sheetView showGridLines="0" zoomScaleNormal="100" workbookViewId="0">
      <selection activeCell="B8" sqref="B8"/>
    </sheetView>
  </sheetViews>
  <sheetFormatPr defaultRowHeight="15" x14ac:dyDescent="0.25"/>
  <cols>
    <col min="1" max="1" width="7.7109375" style="2" customWidth="1"/>
    <col min="2" max="2" width="72.5703125" customWidth="1"/>
    <col min="10" max="10" width="35.7109375" customWidth="1"/>
    <col min="11" max="11" width="14" customWidth="1"/>
    <col min="12" max="12" width="15.7109375" customWidth="1"/>
    <col min="13" max="13" width="4" customWidth="1"/>
    <col min="14" max="14" width="20.28515625" customWidth="1"/>
  </cols>
  <sheetData>
    <row r="2" spans="1:12" ht="21" x14ac:dyDescent="0.35">
      <c r="A2" s="78" t="s">
        <v>124</v>
      </c>
      <c r="B2" s="78"/>
      <c r="C2" s="4"/>
    </row>
    <row r="4" spans="1:12" x14ac:dyDescent="0.25">
      <c r="A4" s="5"/>
    </row>
    <row r="6" spans="1:12" ht="15.75" x14ac:dyDescent="0.25">
      <c r="A6" s="6"/>
      <c r="B6" s="7"/>
      <c r="K6" s="3"/>
      <c r="L6" s="8"/>
    </row>
    <row r="7" spans="1:12" ht="15.75" x14ac:dyDescent="0.25">
      <c r="A7" s="9"/>
      <c r="B7" s="7" t="s">
        <v>117</v>
      </c>
      <c r="K7" s="3"/>
      <c r="L7" s="8"/>
    </row>
    <row r="8" spans="1:12" x14ac:dyDescent="0.25">
      <c r="A8" s="10">
        <v>1</v>
      </c>
      <c r="B8" s="11" t="s">
        <v>120</v>
      </c>
      <c r="K8" s="3"/>
      <c r="L8" s="8"/>
    </row>
    <row r="9" spans="1:12" x14ac:dyDescent="0.25">
      <c r="A9" s="10">
        <v>2</v>
      </c>
      <c r="B9" s="11" t="s">
        <v>121</v>
      </c>
      <c r="K9" s="3"/>
      <c r="L9" s="8"/>
    </row>
    <row r="10" spans="1:12" x14ac:dyDescent="0.25">
      <c r="A10" s="9">
        <v>3</v>
      </c>
      <c r="B10" t="s">
        <v>123</v>
      </c>
      <c r="K10" s="3"/>
      <c r="L10" s="8"/>
    </row>
    <row r="11" spans="1:12" x14ac:dyDescent="0.25">
      <c r="A11" s="10">
        <v>4</v>
      </c>
      <c r="B11" s="11" t="s">
        <v>122</v>
      </c>
      <c r="K11" s="3"/>
      <c r="L11" s="8"/>
    </row>
    <row r="12" spans="1:12" ht="15.75" x14ac:dyDescent="0.25">
      <c r="A12" s="9"/>
      <c r="B12" s="7"/>
    </row>
    <row r="13" spans="1:12" x14ac:dyDescent="0.25">
      <c r="A13" s="10"/>
      <c r="B13" s="11"/>
    </row>
    <row r="14" spans="1:12" x14ac:dyDescent="0.25">
      <c r="A14" s="10"/>
      <c r="B14" s="11"/>
    </row>
    <row r="15" spans="1:12" x14ac:dyDescent="0.25">
      <c r="A15" s="10"/>
      <c r="B15" s="11"/>
    </row>
    <row r="16" spans="1:12" x14ac:dyDescent="0.25">
      <c r="A16" s="10"/>
      <c r="B16" s="11"/>
    </row>
    <row r="17" spans="1:2" ht="15.75" x14ac:dyDescent="0.25">
      <c r="B17" s="7"/>
    </row>
    <row r="18" spans="1:2" ht="15.75" x14ac:dyDescent="0.25">
      <c r="A18" s="9"/>
      <c r="B18" s="7"/>
    </row>
    <row r="19" spans="1:2" x14ac:dyDescent="0.25">
      <c r="A19" s="10"/>
      <c r="B19" s="11"/>
    </row>
    <row r="20" spans="1:2" x14ac:dyDescent="0.25">
      <c r="A20" s="10"/>
      <c r="B20" s="11"/>
    </row>
    <row r="21" spans="1:2" x14ac:dyDescent="0.25">
      <c r="A21" s="10"/>
      <c r="B21" s="11"/>
    </row>
    <row r="22" spans="1:2" x14ac:dyDescent="0.25">
      <c r="A22" s="10"/>
      <c r="B22" s="11"/>
    </row>
    <row r="23" spans="1:2" x14ac:dyDescent="0.25">
      <c r="A23" s="10"/>
      <c r="B23" s="11"/>
    </row>
    <row r="24" spans="1:2" ht="15.75" x14ac:dyDescent="0.25">
      <c r="A24" s="9"/>
      <c r="B24" s="7"/>
    </row>
    <row r="25" spans="1:2" x14ac:dyDescent="0.25">
      <c r="A25" s="10"/>
      <c r="B25" s="11"/>
    </row>
    <row r="26" spans="1:2" x14ac:dyDescent="0.25">
      <c r="A26" s="10"/>
      <c r="B26" s="11"/>
    </row>
    <row r="27" spans="1:2" x14ac:dyDescent="0.25">
      <c r="A27" s="10"/>
      <c r="B27" s="11"/>
    </row>
    <row r="28" spans="1:2" x14ac:dyDescent="0.25">
      <c r="A28" s="10"/>
      <c r="B28" s="11"/>
    </row>
    <row r="29" spans="1:2" x14ac:dyDescent="0.25">
      <c r="A29" s="10"/>
      <c r="B29" s="11"/>
    </row>
    <row r="30" spans="1:2" x14ac:dyDescent="0.25">
      <c r="A30" s="10"/>
      <c r="B30" s="11"/>
    </row>
    <row r="31" spans="1:2" x14ac:dyDescent="0.25">
      <c r="A31" s="10"/>
      <c r="B31" s="11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C8:M178"/>
  <sheetViews>
    <sheetView showGridLines="0" zoomScale="85" zoomScaleNormal="85" workbookViewId="0">
      <selection activeCell="O25" sqref="O25"/>
    </sheetView>
  </sheetViews>
  <sheetFormatPr defaultRowHeight="15" x14ac:dyDescent="0.25"/>
  <cols>
    <col min="2" max="2" width="16.42578125" bestFit="1" customWidth="1"/>
    <col min="5" max="5" width="10.140625" bestFit="1" customWidth="1"/>
    <col min="6" max="6" width="16.5703125" bestFit="1" customWidth="1"/>
    <col min="7" max="7" width="13.7109375" bestFit="1" customWidth="1"/>
    <col min="8" max="8" width="19.28515625" bestFit="1" customWidth="1"/>
    <col min="11" max="11" width="16.42578125" bestFit="1" customWidth="1"/>
    <col min="12" max="12" width="14.28515625" customWidth="1"/>
    <col min="13" max="13" width="15.7109375" bestFit="1" customWidth="1"/>
    <col min="14" max="14" width="18.140625" bestFit="1" customWidth="1"/>
    <col min="15" max="15" width="15.7109375" bestFit="1" customWidth="1"/>
    <col min="16" max="16" width="13.42578125" bestFit="1" customWidth="1"/>
    <col min="18" max="18" width="19.7109375" bestFit="1" customWidth="1"/>
  </cols>
  <sheetData>
    <row r="8" spans="3:13" x14ac:dyDescent="0.25">
      <c r="E8" s="108" t="s">
        <v>119</v>
      </c>
      <c r="F8" s="108" t="s">
        <v>6</v>
      </c>
      <c r="G8" s="108" t="s">
        <v>7</v>
      </c>
      <c r="H8" s="108" t="s">
        <v>21</v>
      </c>
    </row>
    <row r="9" spans="3:13" x14ac:dyDescent="0.25">
      <c r="C9" s="3"/>
      <c r="E9" s="109">
        <v>1</v>
      </c>
      <c r="F9" s="110" t="s">
        <v>4</v>
      </c>
      <c r="G9" s="110">
        <v>74</v>
      </c>
      <c r="H9" s="111" t="s">
        <v>22</v>
      </c>
      <c r="K9" s="120" t="s">
        <v>8</v>
      </c>
      <c r="L9" s="120"/>
      <c r="M9" s="122" t="s">
        <v>118</v>
      </c>
    </row>
    <row r="10" spans="3:13" x14ac:dyDescent="0.25">
      <c r="C10" s="3"/>
      <c r="E10" s="103">
        <v>2</v>
      </c>
      <c r="F10" s="104" t="s">
        <v>0</v>
      </c>
      <c r="G10" s="105">
        <v>100</v>
      </c>
      <c r="H10" s="106" t="s">
        <v>23</v>
      </c>
      <c r="K10" s="121" t="s">
        <v>6</v>
      </c>
      <c r="L10" s="121" t="s">
        <v>7</v>
      </c>
      <c r="M10" s="123" t="s">
        <v>41</v>
      </c>
    </row>
    <row r="11" spans="3:13" x14ac:dyDescent="0.25">
      <c r="C11" s="3"/>
      <c r="E11" s="112">
        <v>3</v>
      </c>
      <c r="F11" s="113" t="s">
        <v>4</v>
      </c>
      <c r="G11" s="114">
        <v>62</v>
      </c>
      <c r="H11" s="115" t="s">
        <v>24</v>
      </c>
      <c r="K11" s="109" t="s">
        <v>0</v>
      </c>
      <c r="L11" s="124">
        <f t="shared" ref="L11:L16" si="0">SUMIFS($G$9:$G$135,$H$9:$H$135,$M$10,$F$9:$F$135,K11)</f>
        <v>73</v>
      </c>
      <c r="M11" s="3"/>
    </row>
    <row r="12" spans="3:13" x14ac:dyDescent="0.25">
      <c r="C12" s="3"/>
      <c r="E12" s="103">
        <v>4</v>
      </c>
      <c r="F12" s="104" t="s">
        <v>0</v>
      </c>
      <c r="G12" s="105">
        <v>51</v>
      </c>
      <c r="H12" s="106" t="s">
        <v>25</v>
      </c>
      <c r="K12" s="103" t="s">
        <v>1</v>
      </c>
      <c r="L12" s="125">
        <f t="shared" si="0"/>
        <v>79</v>
      </c>
      <c r="M12" s="3"/>
    </row>
    <row r="13" spans="3:13" x14ac:dyDescent="0.25">
      <c r="C13" s="3"/>
      <c r="E13" s="112">
        <v>5</v>
      </c>
      <c r="F13" s="113" t="s">
        <v>2</v>
      </c>
      <c r="G13" s="114">
        <v>88</v>
      </c>
      <c r="H13" s="115" t="s">
        <v>26</v>
      </c>
      <c r="K13" s="112" t="s">
        <v>2</v>
      </c>
      <c r="L13" s="126">
        <f t="shared" si="0"/>
        <v>57</v>
      </c>
      <c r="M13" s="3"/>
    </row>
    <row r="14" spans="3:13" x14ac:dyDescent="0.25">
      <c r="C14" s="3"/>
      <c r="E14" s="103">
        <v>6</v>
      </c>
      <c r="F14" s="104" t="s">
        <v>2</v>
      </c>
      <c r="G14" s="105">
        <v>68</v>
      </c>
      <c r="H14" s="106" t="s">
        <v>27</v>
      </c>
      <c r="K14" s="103" t="s">
        <v>3</v>
      </c>
      <c r="L14" s="125">
        <f t="shared" si="0"/>
        <v>71</v>
      </c>
      <c r="M14" s="3"/>
    </row>
    <row r="15" spans="3:13" x14ac:dyDescent="0.25">
      <c r="E15" s="112">
        <v>7</v>
      </c>
      <c r="F15" s="113" t="s">
        <v>5</v>
      </c>
      <c r="G15" s="114">
        <v>62</v>
      </c>
      <c r="H15" s="115" t="s">
        <v>28</v>
      </c>
      <c r="K15" s="112" t="s">
        <v>4</v>
      </c>
      <c r="L15" s="126">
        <f t="shared" si="0"/>
        <v>85</v>
      </c>
      <c r="M15" s="3"/>
    </row>
    <row r="16" spans="3:13" x14ac:dyDescent="0.25">
      <c r="E16" s="103">
        <v>8</v>
      </c>
      <c r="F16" s="104" t="s">
        <v>1</v>
      </c>
      <c r="G16" s="105">
        <v>93</v>
      </c>
      <c r="H16" s="106" t="s">
        <v>29</v>
      </c>
      <c r="K16" s="107" t="s">
        <v>5</v>
      </c>
      <c r="L16" s="127">
        <f t="shared" si="0"/>
        <v>74</v>
      </c>
      <c r="M16" s="3"/>
    </row>
    <row r="17" spans="5:13" x14ac:dyDescent="0.25">
      <c r="E17" s="112">
        <v>9</v>
      </c>
      <c r="F17" s="113" t="s">
        <v>3</v>
      </c>
      <c r="G17" s="114">
        <v>89</v>
      </c>
      <c r="H17" s="115" t="s">
        <v>30</v>
      </c>
    </row>
    <row r="18" spans="5:13" x14ac:dyDescent="0.25">
      <c r="E18" s="103">
        <v>10</v>
      </c>
      <c r="F18" s="104" t="s">
        <v>0</v>
      </c>
      <c r="G18" s="105">
        <v>62</v>
      </c>
      <c r="H18" s="106" t="s">
        <v>31</v>
      </c>
    </row>
    <row r="19" spans="5:13" x14ac:dyDescent="0.25">
      <c r="E19" s="112">
        <v>11</v>
      </c>
      <c r="F19" s="113" t="s">
        <v>4</v>
      </c>
      <c r="G19" s="114">
        <v>62</v>
      </c>
      <c r="H19" s="115" t="s">
        <v>32</v>
      </c>
    </row>
    <row r="20" spans="5:13" x14ac:dyDescent="0.25">
      <c r="E20" s="103">
        <v>12</v>
      </c>
      <c r="F20" s="104" t="s">
        <v>0</v>
      </c>
      <c r="G20" s="105">
        <v>66</v>
      </c>
      <c r="H20" s="106" t="s">
        <v>33</v>
      </c>
    </row>
    <row r="21" spans="5:13" x14ac:dyDescent="0.25">
      <c r="E21" s="112">
        <v>13</v>
      </c>
      <c r="F21" s="113" t="s">
        <v>5</v>
      </c>
      <c r="G21" s="114">
        <v>56</v>
      </c>
      <c r="H21" s="115" t="str">
        <f>H20</f>
        <v>Daoud Al-Sabah</v>
      </c>
      <c r="K21" s="120" t="s">
        <v>8</v>
      </c>
      <c r="L21" s="120"/>
      <c r="M21" s="122" t="s">
        <v>118</v>
      </c>
    </row>
    <row r="22" spans="5:13" x14ac:dyDescent="0.25">
      <c r="E22" s="103">
        <v>14</v>
      </c>
      <c r="F22" s="104" t="s">
        <v>4</v>
      </c>
      <c r="G22" s="105">
        <v>51</v>
      </c>
      <c r="H22" s="106" t="s">
        <v>34</v>
      </c>
      <c r="K22" s="121" t="s">
        <v>6</v>
      </c>
      <c r="L22" s="121" t="s">
        <v>7</v>
      </c>
      <c r="M22" s="13" t="s">
        <v>110</v>
      </c>
    </row>
    <row r="23" spans="5:13" x14ac:dyDescent="0.25">
      <c r="E23" s="112">
        <v>15</v>
      </c>
      <c r="F23" s="113" t="s">
        <v>3</v>
      </c>
      <c r="G23" s="114">
        <v>100</v>
      </c>
      <c r="H23" s="115" t="s">
        <v>35</v>
      </c>
      <c r="K23" s="109" t="s">
        <v>0</v>
      </c>
      <c r="L23" s="124">
        <f t="shared" ref="L23:L28" si="1">SUMIFS($G$9:$G$135,$H$9:$H$135,$M$22,$F$9:$F$135,K23)</f>
        <v>100</v>
      </c>
      <c r="M23" s="3"/>
    </row>
    <row r="24" spans="5:13" x14ac:dyDescent="0.25">
      <c r="E24" s="103">
        <v>16</v>
      </c>
      <c r="F24" s="104" t="s">
        <v>1</v>
      </c>
      <c r="G24" s="105">
        <v>87</v>
      </c>
      <c r="H24" s="106" t="s">
        <v>36</v>
      </c>
      <c r="K24" s="103" t="s">
        <v>1</v>
      </c>
      <c r="L24" s="125">
        <f t="shared" si="1"/>
        <v>50</v>
      </c>
      <c r="M24" s="3"/>
    </row>
    <row r="25" spans="5:13" x14ac:dyDescent="0.25">
      <c r="E25" s="112">
        <v>17</v>
      </c>
      <c r="F25" s="113" t="s">
        <v>0</v>
      </c>
      <c r="G25" s="114">
        <v>60</v>
      </c>
      <c r="H25" s="115" t="s">
        <v>37</v>
      </c>
      <c r="K25" s="112" t="s">
        <v>2</v>
      </c>
      <c r="L25" s="126">
        <f t="shared" si="1"/>
        <v>93</v>
      </c>
      <c r="M25" s="3"/>
    </row>
    <row r="26" spans="5:13" x14ac:dyDescent="0.25">
      <c r="E26" s="103">
        <v>18</v>
      </c>
      <c r="F26" s="104" t="s">
        <v>0</v>
      </c>
      <c r="G26" s="105">
        <v>88</v>
      </c>
      <c r="H26" s="106" t="s">
        <v>38</v>
      </c>
      <c r="K26" s="103" t="s">
        <v>3</v>
      </c>
      <c r="L26" s="125">
        <f t="shared" si="1"/>
        <v>85</v>
      </c>
      <c r="M26" s="3"/>
    </row>
    <row r="27" spans="5:13" x14ac:dyDescent="0.25">
      <c r="E27" s="112">
        <v>19</v>
      </c>
      <c r="F27" s="113" t="s">
        <v>5</v>
      </c>
      <c r="G27" s="114">
        <v>81</v>
      </c>
      <c r="H27" s="115" t="s">
        <v>39</v>
      </c>
      <c r="K27" s="112" t="s">
        <v>4</v>
      </c>
      <c r="L27" s="126">
        <f t="shared" si="1"/>
        <v>0</v>
      </c>
      <c r="M27" s="3"/>
    </row>
    <row r="28" spans="5:13" x14ac:dyDescent="0.25">
      <c r="E28" s="103">
        <v>20</v>
      </c>
      <c r="F28" s="104" t="s">
        <v>4</v>
      </c>
      <c r="G28" s="105">
        <v>61</v>
      </c>
      <c r="H28" s="106" t="s">
        <v>40</v>
      </c>
      <c r="K28" s="107" t="s">
        <v>5</v>
      </c>
      <c r="L28" s="127">
        <f t="shared" si="1"/>
        <v>0</v>
      </c>
      <c r="M28" s="3"/>
    </row>
    <row r="29" spans="5:13" x14ac:dyDescent="0.25">
      <c r="E29" s="112">
        <v>21</v>
      </c>
      <c r="F29" s="113" t="s">
        <v>3</v>
      </c>
      <c r="G29" s="114">
        <v>71</v>
      </c>
      <c r="H29" s="115" t="s">
        <v>41</v>
      </c>
    </row>
    <row r="30" spans="5:13" x14ac:dyDescent="0.25">
      <c r="E30" s="103">
        <v>22</v>
      </c>
      <c r="F30" s="104" t="s">
        <v>0</v>
      </c>
      <c r="G30" s="105">
        <v>73</v>
      </c>
      <c r="H30" s="106" t="str">
        <f>H29</f>
        <v>Howard Smith</v>
      </c>
    </row>
    <row r="31" spans="5:13" x14ac:dyDescent="0.25">
      <c r="E31" s="112">
        <v>23</v>
      </c>
      <c r="F31" s="113" t="s">
        <v>2</v>
      </c>
      <c r="G31" s="114">
        <v>71</v>
      </c>
      <c r="H31" s="115" t="s">
        <v>42</v>
      </c>
    </row>
    <row r="32" spans="5:13" x14ac:dyDescent="0.25">
      <c r="E32" s="103">
        <v>24</v>
      </c>
      <c r="F32" s="104" t="s">
        <v>1</v>
      </c>
      <c r="G32" s="105">
        <v>97</v>
      </c>
      <c r="H32" s="106" t="s">
        <v>43</v>
      </c>
      <c r="K32" s="120" t="s">
        <v>8</v>
      </c>
      <c r="L32" s="120"/>
      <c r="M32" s="122" t="s">
        <v>118</v>
      </c>
    </row>
    <row r="33" spans="5:13" x14ac:dyDescent="0.25">
      <c r="E33" s="112">
        <v>25</v>
      </c>
      <c r="F33" s="113" t="s">
        <v>2</v>
      </c>
      <c r="G33" s="114">
        <v>75</v>
      </c>
      <c r="H33" s="115" t="s">
        <v>44</v>
      </c>
      <c r="K33" s="121" t="s">
        <v>6</v>
      </c>
      <c r="L33" s="121" t="s">
        <v>7</v>
      </c>
      <c r="M33" s="13" t="s">
        <v>56</v>
      </c>
    </row>
    <row r="34" spans="5:13" x14ac:dyDescent="0.25">
      <c r="E34" s="103">
        <v>26</v>
      </c>
      <c r="F34" s="104" t="s">
        <v>1</v>
      </c>
      <c r="G34" s="105">
        <v>89</v>
      </c>
      <c r="H34" s="106" t="s">
        <v>45</v>
      </c>
      <c r="K34" s="109" t="s">
        <v>0</v>
      </c>
      <c r="L34" s="124">
        <f t="shared" ref="L34:L39" si="2">SUMIFS($G$9:$G$135,$H$9:$H$135,$M$33,$F$9:$F$135,K34)</f>
        <v>161</v>
      </c>
      <c r="M34" s="3"/>
    </row>
    <row r="35" spans="5:13" x14ac:dyDescent="0.25">
      <c r="E35" s="112">
        <v>27</v>
      </c>
      <c r="F35" s="113" t="s">
        <v>3</v>
      </c>
      <c r="G35" s="114">
        <v>50</v>
      </c>
      <c r="H35" s="115" t="s">
        <v>46</v>
      </c>
      <c r="K35" s="103" t="s">
        <v>1</v>
      </c>
      <c r="L35" s="125">
        <f t="shared" si="2"/>
        <v>66</v>
      </c>
      <c r="M35" s="3"/>
    </row>
    <row r="36" spans="5:13" x14ac:dyDescent="0.25">
      <c r="E36" s="103">
        <v>28</v>
      </c>
      <c r="F36" s="104" t="s">
        <v>2</v>
      </c>
      <c r="G36" s="105">
        <v>75</v>
      </c>
      <c r="H36" s="106" t="s">
        <v>47</v>
      </c>
      <c r="K36" s="112" t="s">
        <v>2</v>
      </c>
      <c r="L36" s="126">
        <f t="shared" si="2"/>
        <v>78</v>
      </c>
      <c r="M36" s="3"/>
    </row>
    <row r="37" spans="5:13" x14ac:dyDescent="0.25">
      <c r="E37" s="112">
        <v>29</v>
      </c>
      <c r="F37" s="113" t="s">
        <v>1</v>
      </c>
      <c r="G37" s="114">
        <v>75</v>
      </c>
      <c r="H37" s="115" t="s">
        <v>48</v>
      </c>
      <c r="K37" s="103" t="s">
        <v>3</v>
      </c>
      <c r="L37" s="125">
        <f t="shared" si="2"/>
        <v>85</v>
      </c>
      <c r="M37" s="3"/>
    </row>
    <row r="38" spans="5:13" x14ac:dyDescent="0.25">
      <c r="E38" s="103">
        <v>30</v>
      </c>
      <c r="F38" s="104" t="s">
        <v>3</v>
      </c>
      <c r="G38" s="105">
        <v>69</v>
      </c>
      <c r="H38" s="106" t="s">
        <v>49</v>
      </c>
      <c r="K38" s="112" t="s">
        <v>4</v>
      </c>
      <c r="L38" s="126">
        <f t="shared" si="2"/>
        <v>89</v>
      </c>
      <c r="M38" s="3"/>
    </row>
    <row r="39" spans="5:13" x14ac:dyDescent="0.25">
      <c r="E39" s="112">
        <v>31</v>
      </c>
      <c r="F39" s="113" t="s">
        <v>2</v>
      </c>
      <c r="G39" s="114">
        <v>90</v>
      </c>
      <c r="H39" s="115" t="s">
        <v>50</v>
      </c>
      <c r="K39" s="107" t="s">
        <v>5</v>
      </c>
      <c r="L39" s="127">
        <f t="shared" si="2"/>
        <v>100</v>
      </c>
      <c r="M39" s="3"/>
    </row>
    <row r="40" spans="5:13" x14ac:dyDescent="0.25">
      <c r="E40" s="103">
        <v>32</v>
      </c>
      <c r="F40" s="104" t="s">
        <v>3</v>
      </c>
      <c r="G40" s="105">
        <v>81</v>
      </c>
      <c r="H40" s="106" t="str">
        <f>H39</f>
        <v>Allen Planta</v>
      </c>
    </row>
    <row r="41" spans="5:13" x14ac:dyDescent="0.25">
      <c r="E41" s="112">
        <v>33</v>
      </c>
      <c r="F41" s="113" t="s">
        <v>5</v>
      </c>
      <c r="G41" s="114">
        <v>61</v>
      </c>
      <c r="H41" s="115" t="s">
        <v>51</v>
      </c>
    </row>
    <row r="42" spans="5:13" x14ac:dyDescent="0.25">
      <c r="E42" s="103">
        <v>34</v>
      </c>
      <c r="F42" s="104" t="s">
        <v>2</v>
      </c>
      <c r="G42" s="105">
        <v>61</v>
      </c>
      <c r="H42" s="106" t="s">
        <v>52</v>
      </c>
    </row>
    <row r="43" spans="5:13" x14ac:dyDescent="0.25">
      <c r="E43" s="112">
        <v>35</v>
      </c>
      <c r="F43" s="113" t="s">
        <v>0</v>
      </c>
      <c r="G43" s="114">
        <v>100</v>
      </c>
      <c r="H43" s="115" t="s">
        <v>53</v>
      </c>
    </row>
    <row r="44" spans="5:13" x14ac:dyDescent="0.25">
      <c r="E44" s="103">
        <v>36</v>
      </c>
      <c r="F44" s="104" t="s">
        <v>2</v>
      </c>
      <c r="G44" s="105">
        <v>73</v>
      </c>
      <c r="H44" s="106" t="s">
        <v>54</v>
      </c>
    </row>
    <row r="45" spans="5:13" x14ac:dyDescent="0.25">
      <c r="E45" s="112">
        <v>37</v>
      </c>
      <c r="F45" s="113" t="s">
        <v>0</v>
      </c>
      <c r="G45" s="114">
        <v>82</v>
      </c>
      <c r="H45" s="115" t="s">
        <v>55</v>
      </c>
    </row>
    <row r="46" spans="5:13" x14ac:dyDescent="0.25">
      <c r="E46" s="103">
        <v>38</v>
      </c>
      <c r="F46" s="104" t="s">
        <v>0</v>
      </c>
      <c r="G46" s="105">
        <v>74</v>
      </c>
      <c r="H46" s="106" t="str">
        <f>H45</f>
        <v>Sandra Simplicio</v>
      </c>
    </row>
    <row r="47" spans="5:13" x14ac:dyDescent="0.25">
      <c r="E47" s="112">
        <v>39</v>
      </c>
      <c r="F47" s="113" t="s">
        <v>3</v>
      </c>
      <c r="G47" s="114">
        <v>85</v>
      </c>
      <c r="H47" s="115" t="s">
        <v>56</v>
      </c>
    </row>
    <row r="48" spans="5:13" x14ac:dyDescent="0.25">
      <c r="E48" s="103">
        <v>40</v>
      </c>
      <c r="F48" s="104" t="s">
        <v>2</v>
      </c>
      <c r="G48" s="105">
        <v>78</v>
      </c>
      <c r="H48" s="106" t="str">
        <f>H47</f>
        <v>Steven Chuveiro</v>
      </c>
    </row>
    <row r="49" spans="5:8" x14ac:dyDescent="0.25">
      <c r="E49" s="112">
        <v>41</v>
      </c>
      <c r="F49" s="113" t="s">
        <v>4</v>
      </c>
      <c r="G49" s="114">
        <v>62</v>
      </c>
      <c r="H49" s="115" t="s">
        <v>57</v>
      </c>
    </row>
    <row r="50" spans="5:8" x14ac:dyDescent="0.25">
      <c r="E50" s="103">
        <v>42</v>
      </c>
      <c r="F50" s="104" t="s">
        <v>0</v>
      </c>
      <c r="G50" s="105">
        <v>57</v>
      </c>
      <c r="H50" s="106" t="str">
        <f>H49</f>
        <v>Roberto Tercio</v>
      </c>
    </row>
    <row r="51" spans="5:8" x14ac:dyDescent="0.25">
      <c r="E51" s="112">
        <v>43</v>
      </c>
      <c r="F51" s="113" t="s">
        <v>1</v>
      </c>
      <c r="G51" s="114">
        <v>62</v>
      </c>
      <c r="H51" s="115" t="s">
        <v>58</v>
      </c>
    </row>
    <row r="52" spans="5:8" x14ac:dyDescent="0.25">
      <c r="E52" s="103">
        <v>44</v>
      </c>
      <c r="F52" s="104" t="s">
        <v>0</v>
      </c>
      <c r="G52" s="105">
        <v>51</v>
      </c>
      <c r="H52" s="106" t="s">
        <v>59</v>
      </c>
    </row>
    <row r="53" spans="5:8" x14ac:dyDescent="0.25">
      <c r="E53" s="112">
        <v>45</v>
      </c>
      <c r="F53" s="113" t="s">
        <v>3</v>
      </c>
      <c r="G53" s="114">
        <v>76</v>
      </c>
      <c r="H53" s="115" t="s">
        <v>60</v>
      </c>
    </row>
    <row r="54" spans="5:8" x14ac:dyDescent="0.25">
      <c r="E54" s="103">
        <v>46</v>
      </c>
      <c r="F54" s="104" t="s">
        <v>3</v>
      </c>
      <c r="G54" s="105">
        <v>60</v>
      </c>
      <c r="H54" s="106" t="s">
        <v>61</v>
      </c>
    </row>
    <row r="55" spans="5:8" x14ac:dyDescent="0.25">
      <c r="E55" s="112">
        <v>47</v>
      </c>
      <c r="F55" s="113" t="s">
        <v>3</v>
      </c>
      <c r="G55" s="114">
        <v>95</v>
      </c>
      <c r="H55" s="115" t="s">
        <v>62</v>
      </c>
    </row>
    <row r="56" spans="5:8" x14ac:dyDescent="0.25">
      <c r="E56" s="103">
        <v>48</v>
      </c>
      <c r="F56" s="104" t="s">
        <v>1</v>
      </c>
      <c r="G56" s="105">
        <v>90</v>
      </c>
      <c r="H56" s="106" t="s">
        <v>63</v>
      </c>
    </row>
    <row r="57" spans="5:8" x14ac:dyDescent="0.25">
      <c r="E57" s="112">
        <v>49</v>
      </c>
      <c r="F57" s="113" t="s">
        <v>2</v>
      </c>
      <c r="G57" s="114">
        <v>100</v>
      </c>
      <c r="H57" s="115" t="str">
        <f>H56</f>
        <v>Maria Casimiro</v>
      </c>
    </row>
    <row r="58" spans="5:8" x14ac:dyDescent="0.25">
      <c r="E58" s="103">
        <v>50</v>
      </c>
      <c r="F58" s="104" t="s">
        <v>1</v>
      </c>
      <c r="G58" s="105">
        <v>91</v>
      </c>
      <c r="H58" s="106" t="s">
        <v>64</v>
      </c>
    </row>
    <row r="59" spans="5:8" x14ac:dyDescent="0.25">
      <c r="E59" s="112">
        <v>51</v>
      </c>
      <c r="F59" s="113" t="s">
        <v>3</v>
      </c>
      <c r="G59" s="114">
        <v>91</v>
      </c>
      <c r="H59" s="115" t="s">
        <v>65</v>
      </c>
    </row>
    <row r="60" spans="5:8" x14ac:dyDescent="0.25">
      <c r="E60" s="103">
        <v>52</v>
      </c>
      <c r="F60" s="104" t="s">
        <v>3</v>
      </c>
      <c r="G60" s="105">
        <v>58</v>
      </c>
      <c r="H60" s="106" t="s">
        <v>66</v>
      </c>
    </row>
    <row r="61" spans="5:8" x14ac:dyDescent="0.25">
      <c r="E61" s="112">
        <v>53</v>
      </c>
      <c r="F61" s="113" t="s">
        <v>3</v>
      </c>
      <c r="G61" s="114">
        <v>87</v>
      </c>
      <c r="H61" s="115" t="s">
        <v>67</v>
      </c>
    </row>
    <row r="62" spans="5:8" x14ac:dyDescent="0.25">
      <c r="E62" s="103">
        <v>54</v>
      </c>
      <c r="F62" s="104" t="s">
        <v>1</v>
      </c>
      <c r="G62" s="105">
        <v>83</v>
      </c>
      <c r="H62" s="106" t="s">
        <v>68</v>
      </c>
    </row>
    <row r="63" spans="5:8" x14ac:dyDescent="0.25">
      <c r="E63" s="112">
        <v>55</v>
      </c>
      <c r="F63" s="113" t="s">
        <v>5</v>
      </c>
      <c r="G63" s="114">
        <v>58</v>
      </c>
      <c r="H63" s="115" t="str">
        <f>H62</f>
        <v>Karen Quanto</v>
      </c>
    </row>
    <row r="64" spans="5:8" x14ac:dyDescent="0.25">
      <c r="E64" s="103">
        <v>56</v>
      </c>
      <c r="F64" s="104" t="s">
        <v>4</v>
      </c>
      <c r="G64" s="105">
        <v>67</v>
      </c>
      <c r="H64" s="106" t="s">
        <v>69</v>
      </c>
    </row>
    <row r="65" spans="5:8" x14ac:dyDescent="0.25">
      <c r="E65" s="112">
        <v>57</v>
      </c>
      <c r="F65" s="113" t="s">
        <v>1</v>
      </c>
      <c r="G65" s="114">
        <v>96</v>
      </c>
      <c r="H65" s="115" t="s">
        <v>70</v>
      </c>
    </row>
    <row r="66" spans="5:8" x14ac:dyDescent="0.25">
      <c r="E66" s="103">
        <v>58</v>
      </c>
      <c r="F66" s="104" t="s">
        <v>5</v>
      </c>
      <c r="G66" s="105">
        <v>93</v>
      </c>
      <c r="H66" s="106" t="s">
        <v>71</v>
      </c>
    </row>
    <row r="67" spans="5:8" x14ac:dyDescent="0.25">
      <c r="E67" s="112">
        <v>59</v>
      </c>
      <c r="F67" s="113" t="s">
        <v>1</v>
      </c>
      <c r="G67" s="114">
        <v>58</v>
      </c>
      <c r="H67" s="115" t="s">
        <v>72</v>
      </c>
    </row>
    <row r="68" spans="5:8" x14ac:dyDescent="0.25">
      <c r="E68" s="103">
        <v>60</v>
      </c>
      <c r="F68" s="104" t="s">
        <v>1</v>
      </c>
      <c r="G68" s="105">
        <v>50</v>
      </c>
      <c r="H68" s="106" t="s">
        <v>73</v>
      </c>
    </row>
    <row r="69" spans="5:8" x14ac:dyDescent="0.25">
      <c r="E69" s="112">
        <v>61</v>
      </c>
      <c r="F69" s="113" t="s">
        <v>2</v>
      </c>
      <c r="G69" s="114">
        <v>87</v>
      </c>
      <c r="H69" s="115" t="s">
        <v>74</v>
      </c>
    </row>
    <row r="70" spans="5:8" x14ac:dyDescent="0.25">
      <c r="E70" s="103">
        <v>62</v>
      </c>
      <c r="F70" s="104" t="s">
        <v>4</v>
      </c>
      <c r="G70" s="105">
        <v>75</v>
      </c>
      <c r="H70" s="106" t="s">
        <v>75</v>
      </c>
    </row>
    <row r="71" spans="5:8" x14ac:dyDescent="0.25">
      <c r="E71" s="112">
        <v>63</v>
      </c>
      <c r="F71" s="113" t="s">
        <v>0</v>
      </c>
      <c r="G71" s="114">
        <v>68</v>
      </c>
      <c r="H71" s="115" t="s">
        <v>76</v>
      </c>
    </row>
    <row r="72" spans="5:8" x14ac:dyDescent="0.25">
      <c r="E72" s="103">
        <v>64</v>
      </c>
      <c r="F72" s="104" t="s">
        <v>5</v>
      </c>
      <c r="G72" s="105">
        <v>68</v>
      </c>
      <c r="H72" s="106" t="s">
        <v>77</v>
      </c>
    </row>
    <row r="73" spans="5:8" x14ac:dyDescent="0.25">
      <c r="E73" s="112">
        <v>65</v>
      </c>
      <c r="F73" s="113" t="s">
        <v>1</v>
      </c>
      <c r="G73" s="114">
        <v>99</v>
      </c>
      <c r="H73" s="115" t="s">
        <v>78</v>
      </c>
    </row>
    <row r="74" spans="5:8" x14ac:dyDescent="0.25">
      <c r="E74" s="103">
        <v>66</v>
      </c>
      <c r="F74" s="104" t="s">
        <v>2</v>
      </c>
      <c r="G74" s="105">
        <v>95</v>
      </c>
      <c r="H74" s="106" t="s">
        <v>79</v>
      </c>
    </row>
    <row r="75" spans="5:8" x14ac:dyDescent="0.25">
      <c r="E75" s="112">
        <v>67</v>
      </c>
      <c r="F75" s="113" t="s">
        <v>1</v>
      </c>
      <c r="G75" s="114">
        <v>68</v>
      </c>
      <c r="H75" s="115" t="s">
        <v>80</v>
      </c>
    </row>
    <row r="76" spans="5:8" x14ac:dyDescent="0.25">
      <c r="E76" s="103">
        <v>68</v>
      </c>
      <c r="F76" s="104" t="s">
        <v>0</v>
      </c>
      <c r="G76" s="105">
        <v>54</v>
      </c>
      <c r="H76" s="106" t="s">
        <v>81</v>
      </c>
    </row>
    <row r="77" spans="5:8" x14ac:dyDescent="0.25">
      <c r="E77" s="112">
        <v>69</v>
      </c>
      <c r="F77" s="113" t="s">
        <v>5</v>
      </c>
      <c r="G77" s="114">
        <v>85</v>
      </c>
      <c r="H77" s="115" t="s">
        <v>82</v>
      </c>
    </row>
    <row r="78" spans="5:8" x14ac:dyDescent="0.25">
      <c r="E78" s="103">
        <v>70</v>
      </c>
      <c r="F78" s="104" t="s">
        <v>5</v>
      </c>
      <c r="G78" s="105">
        <v>62</v>
      </c>
      <c r="H78" s="106" t="s">
        <v>83</v>
      </c>
    </row>
    <row r="79" spans="5:8" x14ac:dyDescent="0.25">
      <c r="E79" s="112">
        <v>71</v>
      </c>
      <c r="F79" s="113" t="s">
        <v>5</v>
      </c>
      <c r="G79" s="114">
        <v>59</v>
      </c>
      <c r="H79" s="115" t="s">
        <v>84</v>
      </c>
    </row>
    <row r="80" spans="5:8" x14ac:dyDescent="0.25">
      <c r="E80" s="103">
        <v>72</v>
      </c>
      <c r="F80" s="104" t="s">
        <v>2</v>
      </c>
      <c r="G80" s="105">
        <v>89</v>
      </c>
      <c r="H80" s="106" t="s">
        <v>85</v>
      </c>
    </row>
    <row r="81" spans="5:8" x14ac:dyDescent="0.25">
      <c r="E81" s="112">
        <v>73</v>
      </c>
      <c r="F81" s="113" t="s">
        <v>0</v>
      </c>
      <c r="G81" s="114">
        <v>50</v>
      </c>
      <c r="H81" s="115" t="s">
        <v>86</v>
      </c>
    </row>
    <row r="82" spans="5:8" x14ac:dyDescent="0.25">
      <c r="E82" s="103">
        <v>74</v>
      </c>
      <c r="F82" s="104" t="s">
        <v>5</v>
      </c>
      <c r="G82" s="105">
        <v>74</v>
      </c>
      <c r="H82" s="106" t="s">
        <v>41</v>
      </c>
    </row>
    <row r="83" spans="5:8" x14ac:dyDescent="0.25">
      <c r="E83" s="112">
        <v>75</v>
      </c>
      <c r="F83" s="113" t="s">
        <v>0</v>
      </c>
      <c r="G83" s="114">
        <v>75</v>
      </c>
      <c r="H83" s="115" t="s">
        <v>87</v>
      </c>
    </row>
    <row r="84" spans="5:8" x14ac:dyDescent="0.25">
      <c r="E84" s="103">
        <v>76</v>
      </c>
      <c r="F84" s="104" t="s">
        <v>3</v>
      </c>
      <c r="G84" s="105">
        <v>100</v>
      </c>
      <c r="H84" s="106" t="s">
        <v>88</v>
      </c>
    </row>
    <row r="85" spans="5:8" x14ac:dyDescent="0.25">
      <c r="E85" s="112">
        <v>77</v>
      </c>
      <c r="F85" s="113" t="s">
        <v>1</v>
      </c>
      <c r="G85" s="114">
        <v>62</v>
      </c>
      <c r="H85" s="115" t="str">
        <f t="shared" ref="H85:H86" si="3">H84</f>
        <v>Samuel Weston</v>
      </c>
    </row>
    <row r="86" spans="5:8" x14ac:dyDescent="0.25">
      <c r="E86" s="103">
        <v>78</v>
      </c>
      <c r="F86" s="104" t="s">
        <v>5</v>
      </c>
      <c r="G86" s="105">
        <v>90</v>
      </c>
      <c r="H86" s="106" t="str">
        <f t="shared" si="3"/>
        <v>Samuel Weston</v>
      </c>
    </row>
    <row r="87" spans="5:8" x14ac:dyDescent="0.25">
      <c r="E87" s="112">
        <v>79</v>
      </c>
      <c r="F87" s="113" t="s">
        <v>3</v>
      </c>
      <c r="G87" s="114">
        <v>51</v>
      </c>
      <c r="H87" s="115" t="s">
        <v>89</v>
      </c>
    </row>
    <row r="88" spans="5:8" x14ac:dyDescent="0.25">
      <c r="E88" s="103">
        <v>80</v>
      </c>
      <c r="F88" s="104" t="s">
        <v>2</v>
      </c>
      <c r="G88" s="105">
        <v>89</v>
      </c>
      <c r="H88" s="106" t="s">
        <v>90</v>
      </c>
    </row>
    <row r="89" spans="5:8" x14ac:dyDescent="0.25">
      <c r="E89" s="112">
        <v>81</v>
      </c>
      <c r="F89" s="113" t="s">
        <v>1</v>
      </c>
      <c r="G89" s="114">
        <v>69</v>
      </c>
      <c r="H89" s="115" t="s">
        <v>91</v>
      </c>
    </row>
    <row r="90" spans="5:8" x14ac:dyDescent="0.25">
      <c r="E90" s="103">
        <v>82</v>
      </c>
      <c r="F90" s="104" t="s">
        <v>5</v>
      </c>
      <c r="G90" s="105">
        <v>68</v>
      </c>
      <c r="H90" s="106" t="s">
        <v>92</v>
      </c>
    </row>
    <row r="91" spans="5:8" x14ac:dyDescent="0.25">
      <c r="E91" s="112">
        <v>83</v>
      </c>
      <c r="F91" s="113" t="s">
        <v>0</v>
      </c>
      <c r="G91" s="114">
        <v>85</v>
      </c>
      <c r="H91" s="115" t="str">
        <f>H90</f>
        <v>Cindy Stone</v>
      </c>
    </row>
    <row r="92" spans="5:8" x14ac:dyDescent="0.25">
      <c r="E92" s="103">
        <v>84</v>
      </c>
      <c r="F92" s="104" t="s">
        <v>5</v>
      </c>
      <c r="G92" s="105">
        <v>97</v>
      </c>
      <c r="H92" s="106" t="s">
        <v>93</v>
      </c>
    </row>
    <row r="93" spans="5:8" x14ac:dyDescent="0.25">
      <c r="E93" s="112">
        <v>85</v>
      </c>
      <c r="F93" s="113" t="s">
        <v>2</v>
      </c>
      <c r="G93" s="114">
        <v>63</v>
      </c>
      <c r="H93" s="115" t="s">
        <v>94</v>
      </c>
    </row>
    <row r="94" spans="5:8" x14ac:dyDescent="0.25">
      <c r="E94" s="103">
        <v>86</v>
      </c>
      <c r="F94" s="104" t="s">
        <v>4</v>
      </c>
      <c r="G94" s="105">
        <v>99</v>
      </c>
      <c r="H94" s="106" t="str">
        <f>H93</f>
        <v>Sandra Bartholomeu</v>
      </c>
    </row>
    <row r="95" spans="5:8" x14ac:dyDescent="0.25">
      <c r="E95" s="112">
        <v>87</v>
      </c>
      <c r="F95" s="113" t="s">
        <v>0</v>
      </c>
      <c r="G95" s="114">
        <v>53</v>
      </c>
      <c r="H95" s="115" t="s">
        <v>95</v>
      </c>
    </row>
    <row r="96" spans="5:8" x14ac:dyDescent="0.25">
      <c r="E96" s="103">
        <v>88</v>
      </c>
      <c r="F96" s="104" t="s">
        <v>2</v>
      </c>
      <c r="G96" s="105">
        <v>58</v>
      </c>
      <c r="H96" s="106" t="s">
        <v>96</v>
      </c>
    </row>
    <row r="97" spans="5:8" x14ac:dyDescent="0.25">
      <c r="E97" s="112">
        <v>89</v>
      </c>
      <c r="F97" s="113" t="s">
        <v>1</v>
      </c>
      <c r="G97" s="114">
        <v>76</v>
      </c>
      <c r="H97" s="115" t="s">
        <v>97</v>
      </c>
    </row>
    <row r="98" spans="5:8" x14ac:dyDescent="0.25">
      <c r="E98" s="103">
        <v>90</v>
      </c>
      <c r="F98" s="104" t="s">
        <v>1</v>
      </c>
      <c r="G98" s="105">
        <v>67</v>
      </c>
      <c r="H98" s="106" t="s">
        <v>98</v>
      </c>
    </row>
    <row r="99" spans="5:8" x14ac:dyDescent="0.25">
      <c r="E99" s="112">
        <v>91</v>
      </c>
      <c r="F99" s="113" t="s">
        <v>5</v>
      </c>
      <c r="G99" s="114">
        <v>76</v>
      </c>
      <c r="H99" s="115" t="str">
        <f>H98</f>
        <v>Bill Hardy</v>
      </c>
    </row>
    <row r="100" spans="5:8" x14ac:dyDescent="0.25">
      <c r="E100" s="103">
        <v>92</v>
      </c>
      <c r="F100" s="104" t="s">
        <v>0</v>
      </c>
      <c r="G100" s="105">
        <v>54</v>
      </c>
      <c r="H100" s="106" t="s">
        <v>99</v>
      </c>
    </row>
    <row r="101" spans="5:8" x14ac:dyDescent="0.25">
      <c r="E101" s="112">
        <v>93</v>
      </c>
      <c r="F101" s="113" t="s">
        <v>5</v>
      </c>
      <c r="G101" s="114">
        <v>80</v>
      </c>
      <c r="H101" s="115" t="str">
        <f>H100</f>
        <v>Burt Constancia</v>
      </c>
    </row>
    <row r="102" spans="5:8" x14ac:dyDescent="0.25">
      <c r="E102" s="103">
        <v>94</v>
      </c>
      <c r="F102" s="104" t="s">
        <v>1</v>
      </c>
      <c r="G102" s="105">
        <v>69</v>
      </c>
      <c r="H102" s="106" t="s">
        <v>100</v>
      </c>
    </row>
    <row r="103" spans="5:8" x14ac:dyDescent="0.25">
      <c r="E103" s="112">
        <v>95</v>
      </c>
      <c r="F103" s="113" t="s">
        <v>2</v>
      </c>
      <c r="G103" s="114">
        <v>74</v>
      </c>
      <c r="H103" s="115" t="s">
        <v>101</v>
      </c>
    </row>
    <row r="104" spans="5:8" x14ac:dyDescent="0.25">
      <c r="E104" s="103">
        <v>96</v>
      </c>
      <c r="F104" s="104" t="s">
        <v>4</v>
      </c>
      <c r="G104" s="105">
        <v>85</v>
      </c>
      <c r="H104" s="106" t="s">
        <v>102</v>
      </c>
    </row>
    <row r="105" spans="5:8" x14ac:dyDescent="0.25">
      <c r="E105" s="112">
        <v>97</v>
      </c>
      <c r="F105" s="113" t="s">
        <v>0</v>
      </c>
      <c r="G105" s="114">
        <v>69</v>
      </c>
      <c r="H105" s="115" t="s">
        <v>103</v>
      </c>
    </row>
    <row r="106" spans="5:8" x14ac:dyDescent="0.25">
      <c r="E106" s="103">
        <v>98</v>
      </c>
      <c r="F106" s="104" t="s">
        <v>2</v>
      </c>
      <c r="G106" s="105">
        <v>64</v>
      </c>
      <c r="H106" s="106" t="str">
        <f>H105</f>
        <v>Ari Solomon</v>
      </c>
    </row>
    <row r="107" spans="5:8" x14ac:dyDescent="0.25">
      <c r="E107" s="112">
        <v>99</v>
      </c>
      <c r="F107" s="113" t="s">
        <v>5</v>
      </c>
      <c r="G107" s="114">
        <v>69</v>
      </c>
      <c r="H107" s="115" t="s">
        <v>104</v>
      </c>
    </row>
    <row r="108" spans="5:8" x14ac:dyDescent="0.25">
      <c r="E108" s="103">
        <v>100</v>
      </c>
      <c r="F108" s="104" t="s">
        <v>3</v>
      </c>
      <c r="G108" s="105">
        <v>90</v>
      </c>
      <c r="H108" s="106" t="s">
        <v>105</v>
      </c>
    </row>
    <row r="109" spans="5:8" x14ac:dyDescent="0.25">
      <c r="E109" s="112">
        <v>101</v>
      </c>
      <c r="F109" s="113" t="s">
        <v>5</v>
      </c>
      <c r="G109" s="114">
        <v>65</v>
      </c>
      <c r="H109" s="115" t="s">
        <v>106</v>
      </c>
    </row>
    <row r="110" spans="5:8" x14ac:dyDescent="0.25">
      <c r="E110" s="103">
        <v>102</v>
      </c>
      <c r="F110" s="104" t="s">
        <v>4</v>
      </c>
      <c r="G110" s="105">
        <v>62</v>
      </c>
      <c r="H110" s="106" t="s">
        <v>107</v>
      </c>
    </row>
    <row r="111" spans="5:8" x14ac:dyDescent="0.25">
      <c r="E111" s="112">
        <v>103</v>
      </c>
      <c r="F111" s="113" t="s">
        <v>2</v>
      </c>
      <c r="G111" s="114">
        <v>61</v>
      </c>
      <c r="H111" s="115" t="s">
        <v>108</v>
      </c>
    </row>
    <row r="112" spans="5:8" x14ac:dyDescent="0.25">
      <c r="E112" s="103">
        <v>104</v>
      </c>
      <c r="F112" s="104" t="s">
        <v>4</v>
      </c>
      <c r="G112" s="105">
        <v>59</v>
      </c>
      <c r="H112" s="106" t="s">
        <v>109</v>
      </c>
    </row>
    <row r="113" spans="5:8" x14ac:dyDescent="0.25">
      <c r="E113" s="112">
        <v>105</v>
      </c>
      <c r="F113" s="113" t="s">
        <v>0</v>
      </c>
      <c r="G113" s="114">
        <v>100</v>
      </c>
      <c r="H113" s="115" t="s">
        <v>110</v>
      </c>
    </row>
    <row r="114" spans="5:8" x14ac:dyDescent="0.25">
      <c r="E114" s="103">
        <v>106</v>
      </c>
      <c r="F114" s="104" t="s">
        <v>1</v>
      </c>
      <c r="G114" s="105">
        <v>50</v>
      </c>
      <c r="H114" s="106" t="str">
        <f>H113</f>
        <v>Rica Smith</v>
      </c>
    </row>
    <row r="115" spans="5:8" x14ac:dyDescent="0.25">
      <c r="E115" s="112">
        <v>107</v>
      </c>
      <c r="F115" s="113" t="s">
        <v>5</v>
      </c>
      <c r="G115" s="114">
        <v>98</v>
      </c>
      <c r="H115" s="115" t="s">
        <v>111</v>
      </c>
    </row>
    <row r="116" spans="5:8" x14ac:dyDescent="0.25">
      <c r="E116" s="103">
        <v>108</v>
      </c>
      <c r="F116" s="104" t="s">
        <v>5</v>
      </c>
      <c r="G116" s="105">
        <v>77</v>
      </c>
      <c r="H116" s="106" t="s">
        <v>112</v>
      </c>
    </row>
    <row r="117" spans="5:8" x14ac:dyDescent="0.25">
      <c r="E117" s="112">
        <v>109</v>
      </c>
      <c r="F117" s="113" t="s">
        <v>2</v>
      </c>
      <c r="G117" s="114">
        <v>88</v>
      </c>
      <c r="H117" s="115" t="str">
        <f t="shared" ref="H117:H118" si="4">H116</f>
        <v>Cara West</v>
      </c>
    </row>
    <row r="118" spans="5:8" x14ac:dyDescent="0.25">
      <c r="E118" s="103">
        <v>110</v>
      </c>
      <c r="F118" s="104" t="s">
        <v>4</v>
      </c>
      <c r="G118" s="105">
        <v>100</v>
      </c>
      <c r="H118" s="106" t="str">
        <f t="shared" si="4"/>
        <v>Cara West</v>
      </c>
    </row>
    <row r="119" spans="5:8" x14ac:dyDescent="0.25">
      <c r="E119" s="112">
        <v>111</v>
      </c>
      <c r="F119" s="113" t="s">
        <v>0</v>
      </c>
      <c r="G119" s="114">
        <v>96</v>
      </c>
      <c r="H119" s="115" t="s">
        <v>113</v>
      </c>
    </row>
    <row r="120" spans="5:8" x14ac:dyDescent="0.25">
      <c r="E120" s="103">
        <v>112</v>
      </c>
      <c r="F120" s="104" t="s">
        <v>2</v>
      </c>
      <c r="G120" s="105">
        <v>65</v>
      </c>
      <c r="H120" s="106" t="s">
        <v>114</v>
      </c>
    </row>
    <row r="121" spans="5:8" x14ac:dyDescent="0.25">
      <c r="E121" s="112">
        <v>113</v>
      </c>
      <c r="F121" s="113" t="s">
        <v>5</v>
      </c>
      <c r="G121" s="114">
        <v>88</v>
      </c>
      <c r="H121" s="115" t="str">
        <f>H120</f>
        <v>Hilda Wolf</v>
      </c>
    </row>
    <row r="122" spans="5:8" x14ac:dyDescent="0.25">
      <c r="E122" s="103">
        <v>114</v>
      </c>
      <c r="F122" s="104" t="s">
        <v>3</v>
      </c>
      <c r="G122" s="105">
        <v>99</v>
      </c>
      <c r="H122" s="106" t="s">
        <v>115</v>
      </c>
    </row>
    <row r="123" spans="5:8" x14ac:dyDescent="0.25">
      <c r="E123" s="112">
        <v>115</v>
      </c>
      <c r="F123" s="113" t="s">
        <v>5</v>
      </c>
      <c r="G123" s="114">
        <v>90</v>
      </c>
      <c r="H123" s="115" t="s">
        <v>116</v>
      </c>
    </row>
    <row r="124" spans="5:8" x14ac:dyDescent="0.25">
      <c r="E124" s="103">
        <v>116</v>
      </c>
      <c r="F124" s="104" t="s">
        <v>4</v>
      </c>
      <c r="G124" s="105">
        <v>59</v>
      </c>
      <c r="H124" s="106" t="str">
        <f t="shared" ref="H124:H125" si="5">H123</f>
        <v>José Gonzales</v>
      </c>
    </row>
    <row r="125" spans="5:8" x14ac:dyDescent="0.25">
      <c r="E125" s="112">
        <v>117</v>
      </c>
      <c r="F125" s="113" t="s">
        <v>2</v>
      </c>
      <c r="G125" s="114">
        <v>51</v>
      </c>
      <c r="H125" s="115" t="str">
        <f t="shared" si="5"/>
        <v>José Gonzales</v>
      </c>
    </row>
    <row r="126" spans="5:8" x14ac:dyDescent="0.25">
      <c r="E126" s="103">
        <v>118</v>
      </c>
      <c r="F126" s="104" t="s">
        <v>0</v>
      </c>
      <c r="G126" s="105">
        <v>95</v>
      </c>
      <c r="H126" s="106" t="s">
        <v>56</v>
      </c>
    </row>
    <row r="127" spans="5:8" x14ac:dyDescent="0.25">
      <c r="E127" s="112">
        <v>119</v>
      </c>
      <c r="F127" s="113" t="s">
        <v>1</v>
      </c>
      <c r="G127" s="114">
        <v>79</v>
      </c>
      <c r="H127" s="115" t="s">
        <v>41</v>
      </c>
    </row>
    <row r="128" spans="5:8" x14ac:dyDescent="0.25">
      <c r="E128" s="103">
        <v>120</v>
      </c>
      <c r="F128" s="104" t="s">
        <v>2</v>
      </c>
      <c r="G128" s="105">
        <v>57</v>
      </c>
      <c r="H128" s="106" t="s">
        <v>41</v>
      </c>
    </row>
    <row r="129" spans="5:8" x14ac:dyDescent="0.25">
      <c r="E129" s="112">
        <v>121</v>
      </c>
      <c r="F129" s="113" t="s">
        <v>4</v>
      </c>
      <c r="G129" s="114">
        <v>85</v>
      </c>
      <c r="H129" s="115" t="s">
        <v>41</v>
      </c>
    </row>
    <row r="130" spans="5:8" x14ac:dyDescent="0.25">
      <c r="E130" s="103">
        <v>122</v>
      </c>
      <c r="F130" s="104" t="s">
        <v>2</v>
      </c>
      <c r="G130" s="105">
        <v>93</v>
      </c>
      <c r="H130" s="106" t="s">
        <v>110</v>
      </c>
    </row>
    <row r="131" spans="5:8" x14ac:dyDescent="0.25">
      <c r="E131" s="112">
        <v>123</v>
      </c>
      <c r="F131" s="113" t="s">
        <v>3</v>
      </c>
      <c r="G131" s="114">
        <v>85</v>
      </c>
      <c r="H131" s="115" t="s">
        <v>110</v>
      </c>
    </row>
    <row r="132" spans="5:8" x14ac:dyDescent="0.25">
      <c r="E132" s="103">
        <v>124</v>
      </c>
      <c r="F132" s="104" t="s">
        <v>0</v>
      </c>
      <c r="G132" s="105">
        <v>66</v>
      </c>
      <c r="H132" s="106" t="s">
        <v>56</v>
      </c>
    </row>
    <row r="133" spans="5:8" x14ac:dyDescent="0.25">
      <c r="E133" s="112">
        <v>125</v>
      </c>
      <c r="F133" s="113" t="s">
        <v>1</v>
      </c>
      <c r="G133" s="114">
        <v>66</v>
      </c>
      <c r="H133" s="115" t="s">
        <v>56</v>
      </c>
    </row>
    <row r="134" spans="5:8" x14ac:dyDescent="0.25">
      <c r="E134" s="103">
        <v>126</v>
      </c>
      <c r="F134" s="104" t="s">
        <v>4</v>
      </c>
      <c r="G134" s="105">
        <v>89</v>
      </c>
      <c r="H134" s="106" t="s">
        <v>56</v>
      </c>
    </row>
    <row r="135" spans="5:8" x14ac:dyDescent="0.25">
      <c r="E135" s="116">
        <v>127</v>
      </c>
      <c r="F135" s="117" t="s">
        <v>5</v>
      </c>
      <c r="G135" s="118">
        <v>100</v>
      </c>
      <c r="H135" s="119" t="s">
        <v>56</v>
      </c>
    </row>
    <row r="136" spans="5:8" x14ac:dyDescent="0.25">
      <c r="F136" s="1"/>
    </row>
    <row r="137" spans="5:8" x14ac:dyDescent="0.25">
      <c r="F137" s="1"/>
    </row>
    <row r="138" spans="5:8" x14ac:dyDescent="0.25">
      <c r="F138" s="1"/>
    </row>
    <row r="139" spans="5:8" x14ac:dyDescent="0.25">
      <c r="F139" s="1"/>
    </row>
    <row r="140" spans="5:8" x14ac:dyDescent="0.25">
      <c r="F140" s="1"/>
    </row>
    <row r="141" spans="5:8" x14ac:dyDescent="0.25">
      <c r="F141" s="1"/>
    </row>
    <row r="142" spans="5:8" x14ac:dyDescent="0.25">
      <c r="F142" s="1"/>
    </row>
    <row r="143" spans="5:8" x14ac:dyDescent="0.25">
      <c r="F143" s="1"/>
    </row>
    <row r="144" spans="5:8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</sheetData>
  <autoFilter ref="E8:H135"/>
  <mergeCells count="3">
    <mergeCell ref="K32:L32"/>
    <mergeCell ref="K9:L9"/>
    <mergeCell ref="K21:L21"/>
  </mergeCells>
  <conditionalFormatting sqref="M22">
    <cfRule type="duplicateValues" dxfId="1" priority="3"/>
  </conditionalFormatting>
  <conditionalFormatting sqref="M3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R133"/>
  <sheetViews>
    <sheetView showGridLines="0" tabSelected="1" workbookViewId="0">
      <selection activeCell="E24" sqref="E24"/>
    </sheetView>
  </sheetViews>
  <sheetFormatPr defaultColWidth="9.140625" defaultRowHeight="10.5" x14ac:dyDescent="0.15"/>
  <cols>
    <col min="1" max="1" width="2" style="57" customWidth="1"/>
    <col min="2" max="2" width="10.85546875" style="76" customWidth="1"/>
    <col min="3" max="3" width="12.5703125" style="57" customWidth="1"/>
    <col min="4" max="4" width="9.7109375" style="57" customWidth="1"/>
    <col min="5" max="5" width="30.85546875" style="57" bestFit="1" customWidth="1"/>
    <col min="6" max="6" width="15" style="57" bestFit="1" customWidth="1"/>
    <col min="7" max="7" width="12.28515625" style="57" bestFit="1" customWidth="1"/>
    <col min="8" max="8" width="12" style="59" bestFit="1" customWidth="1"/>
    <col min="9" max="9" width="12" style="60" customWidth="1"/>
    <col min="10" max="10" width="12.42578125" style="57" customWidth="1"/>
    <col min="11" max="11" width="9.140625" style="57"/>
    <col min="12" max="12" width="15.28515625" style="57" hidden="1" customWidth="1"/>
    <col min="13" max="16384" width="9.140625" style="57"/>
  </cols>
  <sheetData>
    <row r="1" spans="2:14" ht="45.6" customHeight="1" x14ac:dyDescent="0.15">
      <c r="B1" s="79" t="s">
        <v>427</v>
      </c>
      <c r="C1" s="80"/>
      <c r="D1" s="80"/>
      <c r="E1" s="80"/>
      <c r="F1" s="80"/>
      <c r="G1" s="80"/>
      <c r="H1" s="80"/>
      <c r="I1" s="80"/>
      <c r="J1" s="80"/>
    </row>
    <row r="2" spans="2:14" x14ac:dyDescent="0.15">
      <c r="B2" s="58"/>
    </row>
    <row r="3" spans="2:14" s="61" customFormat="1" ht="14.25" x14ac:dyDescent="0.25">
      <c r="B3" s="62" t="s">
        <v>183</v>
      </c>
      <c r="C3" s="63" t="s">
        <v>184</v>
      </c>
      <c r="D3" s="63" t="s">
        <v>168</v>
      </c>
      <c r="E3" s="63" t="s">
        <v>185</v>
      </c>
      <c r="F3" s="63" t="s">
        <v>186</v>
      </c>
      <c r="G3" s="63" t="s">
        <v>187</v>
      </c>
      <c r="H3" s="63" t="s">
        <v>188</v>
      </c>
      <c r="I3" s="63" t="s">
        <v>189</v>
      </c>
      <c r="J3" s="64" t="s">
        <v>190</v>
      </c>
      <c r="M3" s="65"/>
      <c r="N3" s="65"/>
    </row>
    <row r="4" spans="2:14" ht="14.25" hidden="1" x14ac:dyDescent="0.25">
      <c r="B4" s="66">
        <v>1793</v>
      </c>
      <c r="C4" s="67" t="s">
        <v>191</v>
      </c>
      <c r="D4" s="67" t="s">
        <v>192</v>
      </c>
      <c r="E4" s="67" t="s">
        <v>193</v>
      </c>
      <c r="F4" s="67" t="s">
        <v>194</v>
      </c>
      <c r="G4" s="67" t="s">
        <v>195</v>
      </c>
      <c r="H4" s="67">
        <v>24179.5</v>
      </c>
      <c r="I4" s="68">
        <v>33223</v>
      </c>
      <c r="J4" s="69">
        <v>25125</v>
      </c>
      <c r="L4" s="57" t="str">
        <f>CONCATENATE(D4, " ",C4)</f>
        <v>Aaron Abel</v>
      </c>
      <c r="M4" s="60"/>
      <c r="N4" s="60"/>
    </row>
    <row r="5" spans="2:14" ht="14.25" hidden="1" x14ac:dyDescent="0.25">
      <c r="B5" s="66">
        <v>1725</v>
      </c>
      <c r="C5" s="67" t="s">
        <v>196</v>
      </c>
      <c r="D5" s="67" t="s">
        <v>197</v>
      </c>
      <c r="E5" s="67" t="s">
        <v>198</v>
      </c>
      <c r="F5" s="67" t="s">
        <v>194</v>
      </c>
      <c r="G5" s="67" t="s">
        <v>199</v>
      </c>
      <c r="H5" s="67">
        <v>79061.279999999999</v>
      </c>
      <c r="I5" s="68">
        <v>28533</v>
      </c>
      <c r="J5" s="69">
        <v>20235</v>
      </c>
      <c r="L5" s="57" t="str">
        <f t="shared" ref="L5:L68" si="0">CONCATENATE(D5, " ",C5)</f>
        <v>Alex Hodge</v>
      </c>
      <c r="M5" s="60"/>
      <c r="N5" s="60"/>
    </row>
    <row r="6" spans="2:14" ht="14.25" hidden="1" x14ac:dyDescent="0.25">
      <c r="B6" s="66">
        <v>1531</v>
      </c>
      <c r="C6" s="67" t="s">
        <v>200</v>
      </c>
      <c r="D6" s="67" t="s">
        <v>201</v>
      </c>
      <c r="E6" s="67" t="s">
        <v>202</v>
      </c>
      <c r="F6" s="67" t="s">
        <v>203</v>
      </c>
      <c r="G6" s="67" t="s">
        <v>204</v>
      </c>
      <c r="H6" s="67">
        <v>41053.480000000003</v>
      </c>
      <c r="I6" s="68">
        <v>31543</v>
      </c>
      <c r="J6" s="69">
        <v>24491</v>
      </c>
      <c r="L6" s="57" t="str">
        <f t="shared" si="0"/>
        <v>Alexandra Lemos</v>
      </c>
      <c r="M6" s="60"/>
      <c r="N6" s="60"/>
    </row>
    <row r="7" spans="2:14" ht="14.25" hidden="1" x14ac:dyDescent="0.25">
      <c r="B7" s="66">
        <v>1360</v>
      </c>
      <c r="C7" s="67" t="s">
        <v>205</v>
      </c>
      <c r="D7" s="67" t="s">
        <v>206</v>
      </c>
      <c r="E7" s="67" t="s">
        <v>207</v>
      </c>
      <c r="F7" s="67" t="s">
        <v>208</v>
      </c>
      <c r="G7" s="67" t="s">
        <v>204</v>
      </c>
      <c r="H7" s="67">
        <v>33051.480000000003</v>
      </c>
      <c r="I7" s="68">
        <v>32356</v>
      </c>
      <c r="J7" s="69">
        <v>22085</v>
      </c>
      <c r="L7" s="57" t="str">
        <f t="shared" si="0"/>
        <v>Alice Raye</v>
      </c>
      <c r="M7" s="60"/>
      <c r="N7" s="60"/>
    </row>
    <row r="8" spans="2:14" ht="14.25" hidden="1" x14ac:dyDescent="0.25">
      <c r="B8" s="66">
        <v>1153</v>
      </c>
      <c r="C8" s="67" t="s">
        <v>209</v>
      </c>
      <c r="D8" s="67" t="s">
        <v>210</v>
      </c>
      <c r="E8" s="67" t="s">
        <v>207</v>
      </c>
      <c r="F8" s="67" t="s">
        <v>211</v>
      </c>
      <c r="G8" s="67" t="s">
        <v>199</v>
      </c>
      <c r="H8" s="67">
        <v>28043.68</v>
      </c>
      <c r="I8" s="68">
        <v>32886</v>
      </c>
      <c r="J8" s="69">
        <v>24049</v>
      </c>
      <c r="L8" s="57" t="str">
        <f t="shared" si="0"/>
        <v>Allen Planta</v>
      </c>
      <c r="M8" s="60"/>
      <c r="N8" s="60"/>
    </row>
    <row r="9" spans="2:14" ht="14.25" hidden="1" x14ac:dyDescent="0.25">
      <c r="B9" s="66">
        <v>1068</v>
      </c>
      <c r="C9" s="67" t="s">
        <v>212</v>
      </c>
      <c r="D9" s="67" t="s">
        <v>213</v>
      </c>
      <c r="E9" s="67" t="s">
        <v>214</v>
      </c>
      <c r="F9" s="67" t="s">
        <v>208</v>
      </c>
      <c r="G9" s="67" t="s">
        <v>199</v>
      </c>
      <c r="H9" s="67">
        <v>47883.199999999997</v>
      </c>
      <c r="I9" s="68">
        <v>32032</v>
      </c>
      <c r="J9" s="69">
        <v>22565</v>
      </c>
      <c r="L9" s="57" t="str">
        <f t="shared" si="0"/>
        <v>Alyssa Mann</v>
      </c>
      <c r="M9" s="60"/>
      <c r="N9" s="60"/>
    </row>
    <row r="10" spans="2:14" ht="14.25" hidden="1" x14ac:dyDescent="0.25">
      <c r="B10" s="66">
        <v>1330</v>
      </c>
      <c r="C10" s="67" t="s">
        <v>215</v>
      </c>
      <c r="D10" s="67" t="s">
        <v>216</v>
      </c>
      <c r="E10" s="67" t="s">
        <v>217</v>
      </c>
      <c r="F10" s="67" t="s">
        <v>211</v>
      </c>
      <c r="G10" s="67" t="s">
        <v>204</v>
      </c>
      <c r="H10" s="67">
        <v>31539.24</v>
      </c>
      <c r="I10" s="68">
        <v>32553</v>
      </c>
      <c r="J10" s="69">
        <v>23514</v>
      </c>
      <c r="L10" s="57" t="str">
        <f t="shared" si="0"/>
        <v>Anna Selznick</v>
      </c>
      <c r="M10" s="60"/>
      <c r="N10" s="60"/>
    </row>
    <row r="11" spans="2:14" ht="14.25" hidden="1" x14ac:dyDescent="0.25">
      <c r="B11" s="66">
        <v>1154</v>
      </c>
      <c r="C11" s="67" t="s">
        <v>218</v>
      </c>
      <c r="D11" s="67" t="s">
        <v>219</v>
      </c>
      <c r="E11" s="67" t="s">
        <v>220</v>
      </c>
      <c r="F11" s="67" t="s">
        <v>208</v>
      </c>
      <c r="G11" s="67" t="s">
        <v>204</v>
      </c>
      <c r="H11" s="67">
        <v>56177.3</v>
      </c>
      <c r="I11" s="68">
        <v>31965</v>
      </c>
      <c r="J11" s="69">
        <v>20400</v>
      </c>
      <c r="L11" s="57" t="str">
        <f t="shared" si="0"/>
        <v>Ari Solomon</v>
      </c>
      <c r="M11" s="60"/>
      <c r="N11" s="60"/>
    </row>
    <row r="12" spans="2:14" ht="14.25" hidden="1" x14ac:dyDescent="0.25">
      <c r="B12" s="66">
        <v>1301</v>
      </c>
      <c r="C12" s="67" t="s">
        <v>221</v>
      </c>
      <c r="D12" s="67" t="s">
        <v>222</v>
      </c>
      <c r="E12" s="67" t="s">
        <v>223</v>
      </c>
      <c r="F12" s="67" t="s">
        <v>208</v>
      </c>
      <c r="G12" s="67" t="s">
        <v>199</v>
      </c>
      <c r="H12" s="67">
        <v>58325.82</v>
      </c>
      <c r="I12" s="68">
        <v>31421</v>
      </c>
      <c r="J12" s="69">
        <v>20360</v>
      </c>
      <c r="L12" s="57" t="str">
        <f t="shared" si="0"/>
        <v>Ariel Sofia</v>
      </c>
      <c r="M12" s="60"/>
      <c r="N12" s="60"/>
    </row>
    <row r="13" spans="2:14" ht="14.25" hidden="1" x14ac:dyDescent="0.25">
      <c r="B13" s="66">
        <v>1922</v>
      </c>
      <c r="C13" s="67" t="s">
        <v>224</v>
      </c>
      <c r="D13" s="67" t="s">
        <v>225</v>
      </c>
      <c r="E13" s="67" t="s">
        <v>226</v>
      </c>
      <c r="F13" s="67" t="s">
        <v>208</v>
      </c>
      <c r="G13" s="67" t="s">
        <v>199</v>
      </c>
      <c r="H13" s="67">
        <v>28404.799999999999</v>
      </c>
      <c r="I13" s="68">
        <v>31751</v>
      </c>
      <c r="J13" s="69">
        <v>22336</v>
      </c>
      <c r="L13" s="57" t="str">
        <f t="shared" si="0"/>
        <v>Barbara Smith</v>
      </c>
      <c r="M13" s="60"/>
      <c r="N13" s="60"/>
    </row>
    <row r="14" spans="2:14" ht="14.25" hidden="1" x14ac:dyDescent="0.25">
      <c r="B14" s="66">
        <v>1353</v>
      </c>
      <c r="C14" s="67" t="s">
        <v>227</v>
      </c>
      <c r="D14" s="67" t="s">
        <v>228</v>
      </c>
      <c r="E14" s="67" t="s">
        <v>229</v>
      </c>
      <c r="F14" s="67" t="s">
        <v>203</v>
      </c>
      <c r="G14" s="67" t="s">
        <v>199</v>
      </c>
      <c r="H14" s="67">
        <v>59455.199999999997</v>
      </c>
      <c r="I14" s="68">
        <v>30204</v>
      </c>
      <c r="J14" s="69">
        <v>21399</v>
      </c>
      <c r="L14" s="57" t="str">
        <f t="shared" si="0"/>
        <v>Bill Hardy</v>
      </c>
      <c r="M14" s="60"/>
      <c r="N14" s="60"/>
    </row>
    <row r="15" spans="2:14" ht="14.25" hidden="1" x14ac:dyDescent="0.25">
      <c r="B15" s="66">
        <v>1573</v>
      </c>
      <c r="C15" s="67" t="s">
        <v>230</v>
      </c>
      <c r="D15" s="67" t="s">
        <v>231</v>
      </c>
      <c r="E15" s="67" t="s">
        <v>217</v>
      </c>
      <c r="F15" s="67" t="s">
        <v>211</v>
      </c>
      <c r="G15" s="67" t="s">
        <v>195</v>
      </c>
      <c r="H15" s="67">
        <v>35889.480000000003</v>
      </c>
      <c r="I15" s="68">
        <v>32331</v>
      </c>
      <c r="J15" s="69">
        <v>22067</v>
      </c>
      <c r="L15" s="57" t="str">
        <f t="shared" si="0"/>
        <v>Bob Robinson</v>
      </c>
      <c r="M15" s="60"/>
      <c r="N15" s="60"/>
    </row>
    <row r="16" spans="2:14" ht="14.25" hidden="1" x14ac:dyDescent="0.25">
      <c r="B16" s="66">
        <v>1302</v>
      </c>
      <c r="C16" s="67" t="s">
        <v>232</v>
      </c>
      <c r="D16" s="67" t="s">
        <v>233</v>
      </c>
      <c r="E16" s="67" t="s">
        <v>234</v>
      </c>
      <c r="F16" s="67" t="s">
        <v>208</v>
      </c>
      <c r="G16" s="67" t="s">
        <v>195</v>
      </c>
      <c r="H16" s="67">
        <v>79280.160000000003</v>
      </c>
      <c r="I16" s="68">
        <v>30892</v>
      </c>
      <c r="J16" s="69">
        <v>20276</v>
      </c>
      <c r="L16" s="57" t="str">
        <f t="shared" si="0"/>
        <v>Bobby Berger</v>
      </c>
      <c r="M16" s="60"/>
      <c r="N16" s="60"/>
    </row>
    <row r="17" spans="2:14" ht="14.25" hidden="1" x14ac:dyDescent="0.25">
      <c r="B17" s="66">
        <v>1076</v>
      </c>
      <c r="C17" s="67" t="s">
        <v>235</v>
      </c>
      <c r="D17" s="67" t="s">
        <v>236</v>
      </c>
      <c r="E17" s="67" t="s">
        <v>237</v>
      </c>
      <c r="F17" s="67" t="s">
        <v>208</v>
      </c>
      <c r="G17" s="67" t="s">
        <v>204</v>
      </c>
      <c r="H17" s="67">
        <v>105753.02</v>
      </c>
      <c r="I17" s="68">
        <v>29066</v>
      </c>
      <c r="J17" s="69">
        <v>14862</v>
      </c>
      <c r="L17" s="57" t="str">
        <f t="shared" si="0"/>
        <v>Brad McKormick</v>
      </c>
      <c r="M17" s="60"/>
      <c r="N17" s="60"/>
    </row>
    <row r="18" spans="2:14" ht="14.25" hidden="1" x14ac:dyDescent="0.25">
      <c r="B18" s="66">
        <v>1293</v>
      </c>
      <c r="C18" s="67" t="s">
        <v>238</v>
      </c>
      <c r="D18" s="67" t="s">
        <v>239</v>
      </c>
      <c r="E18" s="67" t="s">
        <v>240</v>
      </c>
      <c r="F18" s="67" t="s">
        <v>208</v>
      </c>
      <c r="G18" s="67" t="s">
        <v>199</v>
      </c>
      <c r="H18" s="67">
        <v>40897.35</v>
      </c>
      <c r="I18" s="68">
        <v>30939</v>
      </c>
      <c r="J18" s="69">
        <v>19961</v>
      </c>
      <c r="L18" s="57" t="str">
        <f t="shared" si="0"/>
        <v>Brent Cronometro</v>
      </c>
      <c r="M18" s="60"/>
      <c r="N18" s="60"/>
    </row>
    <row r="19" spans="2:14" ht="14.25" hidden="1" x14ac:dyDescent="0.25">
      <c r="B19" s="66">
        <v>1291</v>
      </c>
      <c r="C19" s="67" t="s">
        <v>241</v>
      </c>
      <c r="D19" s="67" t="s">
        <v>242</v>
      </c>
      <c r="E19" s="67" t="s">
        <v>193</v>
      </c>
      <c r="F19" s="67" t="s">
        <v>194</v>
      </c>
      <c r="G19" s="67" t="s">
        <v>199</v>
      </c>
      <c r="H19" s="67">
        <v>35785.660000000003</v>
      </c>
      <c r="I19" s="68">
        <v>31042</v>
      </c>
      <c r="J19" s="69">
        <v>20559</v>
      </c>
      <c r="L19" s="57" t="str">
        <f t="shared" si="0"/>
        <v>Burt Constancia</v>
      </c>
      <c r="M19" s="60"/>
      <c r="N19" s="60"/>
    </row>
    <row r="20" spans="2:14" ht="14.25" x14ac:dyDescent="0.25">
      <c r="B20" s="66">
        <v>1969</v>
      </c>
      <c r="C20" s="67" t="s">
        <v>243</v>
      </c>
      <c r="D20" s="67" t="s">
        <v>244</v>
      </c>
      <c r="E20" s="67" t="s">
        <v>245</v>
      </c>
      <c r="F20" s="67" t="s">
        <v>246</v>
      </c>
      <c r="G20" s="67" t="s">
        <v>199</v>
      </c>
      <c r="H20" s="70">
        <v>58277.52</v>
      </c>
      <c r="I20" s="68">
        <v>32612</v>
      </c>
      <c r="J20" s="69">
        <v>18903</v>
      </c>
      <c r="L20" s="57" t="str">
        <f t="shared" si="0"/>
        <v>Cara West</v>
      </c>
      <c r="M20" s="60"/>
      <c r="N20" s="60"/>
    </row>
    <row r="21" spans="2:14" ht="14.25" x14ac:dyDescent="0.25">
      <c r="B21" s="66">
        <v>1949</v>
      </c>
      <c r="C21" s="67" t="s">
        <v>247</v>
      </c>
      <c r="D21" s="67" t="s">
        <v>248</v>
      </c>
      <c r="E21" s="67" t="s">
        <v>249</v>
      </c>
      <c r="F21" s="67" t="s">
        <v>246</v>
      </c>
      <c r="G21" s="67" t="s">
        <v>204</v>
      </c>
      <c r="H21" s="70">
        <v>62981.1</v>
      </c>
      <c r="I21" s="68">
        <v>29871</v>
      </c>
      <c r="J21" s="69">
        <v>18685</v>
      </c>
      <c r="L21" s="57" t="str">
        <f t="shared" si="0"/>
        <v>Carla Sampson</v>
      </c>
      <c r="M21" s="60"/>
      <c r="N21" s="60"/>
    </row>
    <row r="22" spans="2:14" ht="14.25" hidden="1" x14ac:dyDescent="0.25">
      <c r="B22" s="66">
        <v>1815</v>
      </c>
      <c r="C22" s="67" t="s">
        <v>250</v>
      </c>
      <c r="D22" s="67" t="s">
        <v>251</v>
      </c>
      <c r="E22" s="67" t="s">
        <v>234</v>
      </c>
      <c r="F22" s="67" t="s">
        <v>208</v>
      </c>
      <c r="G22" s="67" t="s">
        <v>204</v>
      </c>
      <c r="H22" s="67">
        <v>70934.880000000005</v>
      </c>
      <c r="I22" s="68">
        <v>29276</v>
      </c>
      <c r="J22" s="69">
        <v>21790</v>
      </c>
      <c r="L22" s="57" t="str">
        <f t="shared" si="0"/>
        <v>Carolina Fein</v>
      </c>
      <c r="M22" s="60"/>
      <c r="N22" s="60"/>
    </row>
    <row r="23" spans="2:14" ht="14.25" hidden="1" x14ac:dyDescent="0.25">
      <c r="B23" s="66">
        <v>1696</v>
      </c>
      <c r="C23" s="67" t="s">
        <v>252</v>
      </c>
      <c r="D23" s="67" t="s">
        <v>253</v>
      </c>
      <c r="E23" s="67" t="s">
        <v>214</v>
      </c>
      <c r="F23" s="67" t="s">
        <v>208</v>
      </c>
      <c r="G23" s="67" t="s">
        <v>204</v>
      </c>
      <c r="H23" s="67">
        <v>79306.55</v>
      </c>
      <c r="I23" s="68">
        <v>30967</v>
      </c>
      <c r="J23" s="69">
        <v>14626</v>
      </c>
      <c r="L23" s="57" t="str">
        <f t="shared" si="0"/>
        <v>Catia Abdul</v>
      </c>
      <c r="M23" s="60"/>
      <c r="N23" s="60"/>
    </row>
    <row r="24" spans="2:14" ht="14.25" x14ac:dyDescent="0.25">
      <c r="B24" s="66">
        <v>1967</v>
      </c>
      <c r="C24" s="67" t="s">
        <v>254</v>
      </c>
      <c r="D24" s="67" t="s">
        <v>255</v>
      </c>
      <c r="E24" s="67" t="s">
        <v>245</v>
      </c>
      <c r="F24" s="67" t="s">
        <v>246</v>
      </c>
      <c r="G24" s="67" t="s">
        <v>204</v>
      </c>
      <c r="H24" s="70">
        <v>58277.52</v>
      </c>
      <c r="I24" s="68">
        <v>30054</v>
      </c>
      <c r="J24" s="69">
        <v>18888</v>
      </c>
      <c r="L24" s="57" t="str">
        <f t="shared" si="0"/>
        <v>Charles Cortina</v>
      </c>
      <c r="M24" s="60"/>
      <c r="N24" s="60"/>
    </row>
    <row r="25" spans="2:14" ht="14.25" hidden="1" x14ac:dyDescent="0.25">
      <c r="B25" s="66">
        <v>1361</v>
      </c>
      <c r="C25" s="67" t="s">
        <v>256</v>
      </c>
      <c r="D25" s="67" t="s">
        <v>257</v>
      </c>
      <c r="E25" s="67" t="s">
        <v>240</v>
      </c>
      <c r="F25" s="67" t="s">
        <v>203</v>
      </c>
      <c r="G25" s="67" t="s">
        <v>199</v>
      </c>
      <c r="H25" s="67">
        <v>34605.449999999997</v>
      </c>
      <c r="I25" s="68">
        <v>32346</v>
      </c>
      <c r="J25" s="69">
        <v>22089</v>
      </c>
      <c r="L25" s="57" t="str">
        <f t="shared" si="0"/>
        <v>Cindy Stone</v>
      </c>
      <c r="M25" s="60"/>
      <c r="N25" s="60"/>
    </row>
    <row r="26" spans="2:14" ht="14.25" hidden="1" x14ac:dyDescent="0.25">
      <c r="B26" s="66">
        <v>1814</v>
      </c>
      <c r="C26" s="67" t="s">
        <v>258</v>
      </c>
      <c r="D26" s="67" t="s">
        <v>259</v>
      </c>
      <c r="E26" s="67" t="s">
        <v>226</v>
      </c>
      <c r="F26" s="67" t="s">
        <v>208</v>
      </c>
      <c r="G26" s="67" t="s">
        <v>195</v>
      </c>
      <c r="H26" s="67">
        <v>21303.599999999999</v>
      </c>
      <c r="I26" s="68">
        <v>32571</v>
      </c>
      <c r="J26" s="69">
        <v>25432</v>
      </c>
      <c r="L26" s="57" t="str">
        <f t="shared" si="0"/>
        <v>Daoud Al-Sabah</v>
      </c>
      <c r="M26" s="60"/>
      <c r="N26" s="60"/>
    </row>
    <row r="27" spans="2:14" ht="14.25" hidden="1" x14ac:dyDescent="0.25">
      <c r="B27" s="66">
        <v>1427</v>
      </c>
      <c r="C27" s="67" t="s">
        <v>260</v>
      </c>
      <c r="D27" s="67" t="s">
        <v>261</v>
      </c>
      <c r="E27" s="67" t="s">
        <v>229</v>
      </c>
      <c r="F27" s="67" t="s">
        <v>203</v>
      </c>
      <c r="G27" s="67" t="s">
        <v>204</v>
      </c>
      <c r="H27" s="67">
        <v>59455.199999999997</v>
      </c>
      <c r="I27" s="68">
        <v>28368</v>
      </c>
      <c r="J27" s="69">
        <v>21263</v>
      </c>
      <c r="L27" s="57" t="str">
        <f t="shared" si="0"/>
        <v>Davi Price</v>
      </c>
      <c r="M27" s="60"/>
      <c r="N27" s="60"/>
    </row>
    <row r="28" spans="2:14" ht="14.25" hidden="1" x14ac:dyDescent="0.25">
      <c r="B28" s="66">
        <v>1674</v>
      </c>
      <c r="C28" s="67" t="s">
        <v>262</v>
      </c>
      <c r="D28" s="67" t="s">
        <v>263</v>
      </c>
      <c r="E28" s="67" t="s">
        <v>207</v>
      </c>
      <c r="F28" s="67" t="s">
        <v>203</v>
      </c>
      <c r="G28" s="67" t="s">
        <v>204</v>
      </c>
      <c r="H28" s="67">
        <v>31048.36</v>
      </c>
      <c r="I28" s="68">
        <v>32971</v>
      </c>
      <c r="J28" s="69">
        <v>22901</v>
      </c>
      <c r="L28" s="57" t="str">
        <f t="shared" si="0"/>
        <v>David Cummins</v>
      </c>
      <c r="M28" s="60"/>
      <c r="N28" s="60"/>
    </row>
    <row r="29" spans="2:14" ht="14.25" hidden="1" x14ac:dyDescent="0.25">
      <c r="B29" s="66">
        <v>1658</v>
      </c>
      <c r="C29" s="67" t="s">
        <v>264</v>
      </c>
      <c r="D29" s="67" t="s">
        <v>265</v>
      </c>
      <c r="E29" s="67" t="s">
        <v>220</v>
      </c>
      <c r="F29" s="67" t="s">
        <v>208</v>
      </c>
      <c r="G29" s="67" t="s">
        <v>204</v>
      </c>
      <c r="H29" s="67">
        <v>44350.5</v>
      </c>
      <c r="I29" s="68">
        <v>32300</v>
      </c>
      <c r="J29" s="69">
        <v>23298</v>
      </c>
      <c r="L29" s="57" t="str">
        <f t="shared" si="0"/>
        <v>Dennis Coyote</v>
      </c>
      <c r="M29" s="60"/>
      <c r="N29" s="60"/>
    </row>
    <row r="30" spans="2:14" ht="14.25" hidden="1" x14ac:dyDescent="0.25">
      <c r="B30" s="66">
        <v>1303</v>
      </c>
      <c r="C30" s="67" t="s">
        <v>266</v>
      </c>
      <c r="D30" s="67" t="s">
        <v>267</v>
      </c>
      <c r="E30" s="67" t="s">
        <v>220</v>
      </c>
      <c r="F30" s="67" t="s">
        <v>208</v>
      </c>
      <c r="G30" s="67" t="s">
        <v>199</v>
      </c>
      <c r="H30" s="67">
        <v>56177.3</v>
      </c>
      <c r="I30" s="68">
        <v>32205</v>
      </c>
      <c r="J30" s="69">
        <v>20280</v>
      </c>
      <c r="L30" s="57" t="str">
        <f t="shared" si="0"/>
        <v>Donaldo Lark</v>
      </c>
      <c r="M30" s="60"/>
      <c r="N30" s="60"/>
    </row>
    <row r="31" spans="2:14" ht="14.25" hidden="1" x14ac:dyDescent="0.25">
      <c r="B31" s="66">
        <v>1695</v>
      </c>
      <c r="C31" s="67" t="s">
        <v>268</v>
      </c>
      <c r="D31" s="67" t="s">
        <v>269</v>
      </c>
      <c r="E31" s="67" t="s">
        <v>270</v>
      </c>
      <c r="F31" s="67" t="s">
        <v>271</v>
      </c>
      <c r="G31" s="67" t="s">
        <v>195</v>
      </c>
      <c r="H31" s="67">
        <v>38094.21</v>
      </c>
      <c r="I31" s="68">
        <v>30975</v>
      </c>
      <c r="J31" s="69">
        <v>21920</v>
      </c>
      <c r="L31" s="57" t="str">
        <f t="shared" si="0"/>
        <v>Edison Nelson</v>
      </c>
      <c r="M31" s="60"/>
      <c r="N31" s="60"/>
    </row>
    <row r="32" spans="2:14" ht="14.25" hidden="1" x14ac:dyDescent="0.25">
      <c r="B32" s="66">
        <v>1792</v>
      </c>
      <c r="C32" s="67" t="s">
        <v>272</v>
      </c>
      <c r="D32" s="67" t="s">
        <v>273</v>
      </c>
      <c r="E32" s="67" t="s">
        <v>270</v>
      </c>
      <c r="F32" s="67" t="s">
        <v>271</v>
      </c>
      <c r="G32" s="67" t="s">
        <v>204</v>
      </c>
      <c r="H32" s="67">
        <v>28859.25</v>
      </c>
      <c r="I32" s="68">
        <v>33231</v>
      </c>
      <c r="J32" s="69">
        <v>25114</v>
      </c>
      <c r="L32" s="57" t="str">
        <f t="shared" si="0"/>
        <v>Eileen Bartolomeu</v>
      </c>
      <c r="M32" s="60"/>
      <c r="N32" s="60"/>
    </row>
    <row r="33" spans="2:14" ht="14.25" hidden="1" x14ac:dyDescent="0.25">
      <c r="B33" s="66">
        <v>1310</v>
      </c>
      <c r="C33" s="67" t="s">
        <v>224</v>
      </c>
      <c r="D33" s="67" t="s">
        <v>274</v>
      </c>
      <c r="E33" s="67" t="s">
        <v>240</v>
      </c>
      <c r="F33" s="67" t="s">
        <v>208</v>
      </c>
      <c r="G33" s="67" t="s">
        <v>195</v>
      </c>
      <c r="H33" s="67">
        <v>30410.85</v>
      </c>
      <c r="I33" s="68">
        <v>31689</v>
      </c>
      <c r="J33" s="69">
        <v>23683</v>
      </c>
      <c r="L33" s="57" t="str">
        <f t="shared" si="0"/>
        <v>Ellen Smith</v>
      </c>
      <c r="M33" s="60"/>
      <c r="N33" s="60"/>
    </row>
    <row r="34" spans="2:14" ht="14.25" hidden="1" x14ac:dyDescent="0.25">
      <c r="B34" s="66">
        <v>1079</v>
      </c>
      <c r="C34" s="67" t="s">
        <v>260</v>
      </c>
      <c r="D34" s="67" t="s">
        <v>274</v>
      </c>
      <c r="E34" s="67" t="s">
        <v>193</v>
      </c>
      <c r="F34" s="67" t="s">
        <v>194</v>
      </c>
      <c r="G34" s="67" t="s">
        <v>199</v>
      </c>
      <c r="H34" s="67">
        <v>29982.58</v>
      </c>
      <c r="I34" s="68">
        <v>31495</v>
      </c>
      <c r="J34" s="69">
        <v>22982</v>
      </c>
      <c r="L34" s="57" t="str">
        <f t="shared" si="0"/>
        <v>Ellen Price</v>
      </c>
      <c r="M34" s="60"/>
      <c r="N34" s="60"/>
    </row>
    <row r="35" spans="2:14" ht="14.25" hidden="1" x14ac:dyDescent="0.25">
      <c r="B35" s="66">
        <v>1932</v>
      </c>
      <c r="C35" s="67" t="s">
        <v>275</v>
      </c>
      <c r="D35" s="67" t="s">
        <v>274</v>
      </c>
      <c r="E35" s="67" t="s">
        <v>217</v>
      </c>
      <c r="F35" s="67" t="s">
        <v>211</v>
      </c>
      <c r="G35" s="67" t="s">
        <v>195</v>
      </c>
      <c r="H35" s="67">
        <v>47852.639999999999</v>
      </c>
      <c r="I35" s="68">
        <v>32671</v>
      </c>
      <c r="J35" s="69">
        <v>18057</v>
      </c>
      <c r="L35" s="57" t="str">
        <f t="shared" si="0"/>
        <v>Ellen McGuire</v>
      </c>
      <c r="M35" s="60"/>
      <c r="N35" s="60"/>
    </row>
    <row r="36" spans="2:14" ht="14.25" hidden="1" x14ac:dyDescent="0.25">
      <c r="B36" s="66">
        <v>1677</v>
      </c>
      <c r="C36" s="67" t="s">
        <v>276</v>
      </c>
      <c r="D36" s="67" t="s">
        <v>277</v>
      </c>
      <c r="E36" s="67" t="s">
        <v>202</v>
      </c>
      <c r="F36" s="67" t="s">
        <v>203</v>
      </c>
      <c r="G36" s="67" t="s">
        <v>195</v>
      </c>
      <c r="H36" s="67">
        <v>37895.519999999997</v>
      </c>
      <c r="I36" s="68">
        <v>32087</v>
      </c>
      <c r="J36" s="69">
        <v>25462</v>
      </c>
      <c r="L36" s="57" t="str">
        <f t="shared" si="0"/>
        <v>Erico Levi</v>
      </c>
      <c r="M36" s="60"/>
      <c r="N36" s="60"/>
    </row>
    <row r="37" spans="2:14" ht="14.25" hidden="1" x14ac:dyDescent="0.25">
      <c r="B37" s="66">
        <v>1968</v>
      </c>
      <c r="C37" s="67" t="s">
        <v>278</v>
      </c>
      <c r="D37" s="67" t="s">
        <v>279</v>
      </c>
      <c r="E37" s="67" t="s">
        <v>280</v>
      </c>
      <c r="F37" s="67" t="s">
        <v>194</v>
      </c>
      <c r="G37" s="67" t="s">
        <v>199</v>
      </c>
      <c r="H37" s="67">
        <v>65821.56</v>
      </c>
      <c r="I37" s="68">
        <v>30046</v>
      </c>
      <c r="J37" s="69">
        <v>18899</v>
      </c>
      <c r="L37" s="57" t="str">
        <f t="shared" si="0"/>
        <v>Erika Larssen</v>
      </c>
      <c r="M37" s="60"/>
      <c r="N37" s="60"/>
    </row>
    <row r="38" spans="2:14" ht="14.25" hidden="1" x14ac:dyDescent="0.25">
      <c r="B38" s="66">
        <v>1558</v>
      </c>
      <c r="C38" s="67" t="s">
        <v>281</v>
      </c>
      <c r="D38" s="67" t="s">
        <v>282</v>
      </c>
      <c r="E38" s="67" t="s">
        <v>249</v>
      </c>
      <c r="F38" s="67" t="s">
        <v>246</v>
      </c>
      <c r="G38" s="67" t="s">
        <v>204</v>
      </c>
      <c r="H38" s="70">
        <v>41987.4</v>
      </c>
      <c r="I38" s="68">
        <v>30240</v>
      </c>
      <c r="J38" s="69">
        <v>24011</v>
      </c>
      <c r="L38" s="57" t="str">
        <f t="shared" si="0"/>
        <v>Evelina Sargento</v>
      </c>
      <c r="M38" s="60"/>
      <c r="N38" s="60"/>
    </row>
    <row r="39" spans="2:14" ht="14.25" hidden="1" x14ac:dyDescent="0.25">
      <c r="B39" s="66">
        <v>1370</v>
      </c>
      <c r="C39" s="67" t="s">
        <v>283</v>
      </c>
      <c r="D39" s="67" t="s">
        <v>284</v>
      </c>
      <c r="E39" s="67" t="s">
        <v>202</v>
      </c>
      <c r="F39" s="67" t="s">
        <v>203</v>
      </c>
      <c r="G39" s="67" t="s">
        <v>199</v>
      </c>
      <c r="H39" s="67">
        <v>53685.32</v>
      </c>
      <c r="I39" s="68">
        <v>32108</v>
      </c>
      <c r="J39" s="69">
        <v>21693</v>
      </c>
      <c r="L39" s="57" t="str">
        <f t="shared" si="0"/>
        <v>Everett Townes</v>
      </c>
      <c r="M39" s="60"/>
      <c r="N39" s="60"/>
    </row>
    <row r="40" spans="2:14" ht="14.25" hidden="1" x14ac:dyDescent="0.25">
      <c r="B40" s="66">
        <v>1967</v>
      </c>
      <c r="C40" s="67" t="s">
        <v>285</v>
      </c>
      <c r="D40" s="67" t="s">
        <v>286</v>
      </c>
      <c r="E40" s="67" t="s">
        <v>193</v>
      </c>
      <c r="F40" s="67" t="s">
        <v>194</v>
      </c>
      <c r="G40" s="67" t="s">
        <v>204</v>
      </c>
      <c r="H40" s="67">
        <v>23212.32</v>
      </c>
      <c r="I40" s="68">
        <v>33551</v>
      </c>
      <c r="J40" s="69">
        <v>25338</v>
      </c>
      <c r="L40" s="57" t="str">
        <f t="shared" si="0"/>
        <v>Felicio Arruda</v>
      </c>
      <c r="M40" s="60"/>
      <c r="N40" s="60"/>
    </row>
    <row r="41" spans="2:14" ht="14.25" hidden="1" x14ac:dyDescent="0.25">
      <c r="B41" s="66">
        <v>1080</v>
      </c>
      <c r="C41" s="67" t="s">
        <v>287</v>
      </c>
      <c r="D41" s="67" t="s">
        <v>286</v>
      </c>
      <c r="E41" s="67" t="s">
        <v>202</v>
      </c>
      <c r="F41" s="67" t="s">
        <v>203</v>
      </c>
      <c r="G41" s="67" t="s">
        <v>199</v>
      </c>
      <c r="H41" s="67">
        <v>64738.18</v>
      </c>
      <c r="I41" s="68">
        <v>32445</v>
      </c>
      <c r="J41" s="69">
        <v>19334</v>
      </c>
      <c r="L41" s="57" t="str">
        <f t="shared" si="0"/>
        <v>Felicio Fossatti</v>
      </c>
      <c r="M41" s="60"/>
      <c r="N41" s="60"/>
    </row>
    <row r="42" spans="2:14" ht="14.25" hidden="1" x14ac:dyDescent="0.25">
      <c r="B42" s="66">
        <v>1674</v>
      </c>
      <c r="C42" s="67" t="s">
        <v>288</v>
      </c>
      <c r="D42" s="67" t="s">
        <v>289</v>
      </c>
      <c r="E42" s="67" t="s">
        <v>290</v>
      </c>
      <c r="F42" s="67" t="s">
        <v>211</v>
      </c>
      <c r="G42" s="67" t="s">
        <v>195</v>
      </c>
      <c r="H42" s="67">
        <v>27597.85</v>
      </c>
      <c r="I42" s="68">
        <v>33688</v>
      </c>
      <c r="J42" s="69">
        <v>23393</v>
      </c>
      <c r="L42" s="57" t="str">
        <f t="shared" si="0"/>
        <v>Francisco Boucinhas</v>
      </c>
      <c r="M42" s="60"/>
      <c r="N42" s="60"/>
    </row>
    <row r="43" spans="2:14" ht="14.25" x14ac:dyDescent="0.25">
      <c r="B43" s="66">
        <v>1284</v>
      </c>
      <c r="C43" s="67" t="s">
        <v>291</v>
      </c>
      <c r="D43" s="67" t="s">
        <v>289</v>
      </c>
      <c r="E43" s="67" t="s">
        <v>249</v>
      </c>
      <c r="F43" s="67" t="s">
        <v>246</v>
      </c>
      <c r="G43" s="67" t="s">
        <v>195</v>
      </c>
      <c r="H43" s="70">
        <v>46486.05</v>
      </c>
      <c r="I43" s="68">
        <v>31051</v>
      </c>
      <c r="J43" s="69">
        <v>22991</v>
      </c>
      <c r="L43" s="57" t="str">
        <f t="shared" si="0"/>
        <v>Francisco Bellwood</v>
      </c>
      <c r="M43" s="60"/>
      <c r="N43" s="60"/>
    </row>
    <row r="44" spans="2:14" ht="14.25" hidden="1" x14ac:dyDescent="0.25">
      <c r="B44" s="66">
        <v>1067</v>
      </c>
      <c r="C44" s="67" t="s">
        <v>292</v>
      </c>
      <c r="D44" s="67" t="s">
        <v>293</v>
      </c>
      <c r="E44" s="67" t="s">
        <v>270</v>
      </c>
      <c r="F44" s="67" t="s">
        <v>271</v>
      </c>
      <c r="G44" s="67" t="s">
        <v>195</v>
      </c>
      <c r="H44" s="67">
        <v>36939.839999999997</v>
      </c>
      <c r="I44" s="68">
        <v>32040</v>
      </c>
      <c r="J44" s="69">
        <v>22554</v>
      </c>
      <c r="L44" s="57" t="str">
        <f t="shared" si="0"/>
        <v>Gail Scoteiro</v>
      </c>
      <c r="M44" s="60"/>
      <c r="N44" s="60"/>
    </row>
    <row r="45" spans="2:14" ht="14.25" hidden="1" x14ac:dyDescent="0.25">
      <c r="B45" s="66">
        <v>1011</v>
      </c>
      <c r="C45" s="67" t="s">
        <v>294</v>
      </c>
      <c r="D45" s="67" t="s">
        <v>295</v>
      </c>
      <c r="E45" s="67" t="s">
        <v>290</v>
      </c>
      <c r="F45" s="67" t="s">
        <v>211</v>
      </c>
      <c r="G45" s="67" t="s">
        <v>204</v>
      </c>
      <c r="H45" s="67">
        <v>27597.85</v>
      </c>
      <c r="I45" s="68">
        <v>31446</v>
      </c>
      <c r="J45" s="69">
        <v>23702</v>
      </c>
      <c r="L45" s="57" t="str">
        <f t="shared" si="0"/>
        <v>Hazel Gordon</v>
      </c>
      <c r="M45" s="60"/>
      <c r="N45" s="60"/>
    </row>
    <row r="46" spans="2:14" ht="14.25" x14ac:dyDescent="0.25">
      <c r="B46" s="66">
        <v>1962</v>
      </c>
      <c r="C46" s="67" t="s">
        <v>296</v>
      </c>
      <c r="D46" s="67" t="s">
        <v>297</v>
      </c>
      <c r="E46" s="67" t="s">
        <v>245</v>
      </c>
      <c r="F46" s="67" t="s">
        <v>246</v>
      </c>
      <c r="G46" s="67" t="s">
        <v>199</v>
      </c>
      <c r="H46" s="70">
        <v>66602.880000000005</v>
      </c>
      <c r="I46" s="68">
        <v>32072</v>
      </c>
      <c r="J46" s="69">
        <v>16533</v>
      </c>
      <c r="L46" s="57" t="str">
        <f t="shared" si="0"/>
        <v>Hilda Wolf</v>
      </c>
      <c r="M46" s="60"/>
      <c r="N46" s="60"/>
    </row>
    <row r="47" spans="2:14" ht="14.25" hidden="1" x14ac:dyDescent="0.25">
      <c r="B47" s="66">
        <v>1054</v>
      </c>
      <c r="C47" s="67" t="s">
        <v>224</v>
      </c>
      <c r="D47" s="67" t="s">
        <v>298</v>
      </c>
      <c r="E47" s="67" t="s">
        <v>299</v>
      </c>
      <c r="F47" s="67" t="s">
        <v>271</v>
      </c>
      <c r="G47" s="67" t="s">
        <v>204</v>
      </c>
      <c r="H47" s="67">
        <v>25176.06</v>
      </c>
      <c r="I47" s="68">
        <v>33344</v>
      </c>
      <c r="J47" s="69">
        <v>24693</v>
      </c>
      <c r="L47" s="57" t="str">
        <f t="shared" si="0"/>
        <v>Howard Smith</v>
      </c>
      <c r="M47" s="60"/>
      <c r="N47" s="60"/>
    </row>
    <row r="48" spans="2:14" ht="14.25" hidden="1" x14ac:dyDescent="0.25">
      <c r="B48" s="66">
        <v>1530</v>
      </c>
      <c r="C48" s="67" t="s">
        <v>300</v>
      </c>
      <c r="D48" s="67" t="s">
        <v>301</v>
      </c>
      <c r="E48" s="67" t="s">
        <v>193</v>
      </c>
      <c r="F48" s="67" t="s">
        <v>194</v>
      </c>
      <c r="G48" s="67" t="s">
        <v>199</v>
      </c>
      <c r="H48" s="67">
        <v>25146.68</v>
      </c>
      <c r="I48" s="68">
        <v>33258</v>
      </c>
      <c r="J48" s="69">
        <v>24487</v>
      </c>
      <c r="L48" s="57" t="str">
        <f t="shared" si="0"/>
        <v>Iain Stenio</v>
      </c>
      <c r="M48" s="60"/>
      <c r="N48" s="60"/>
    </row>
    <row r="49" spans="2:14" ht="14.25" hidden="1" x14ac:dyDescent="0.25">
      <c r="B49" s="66">
        <v>1723</v>
      </c>
      <c r="C49" s="67" t="s">
        <v>302</v>
      </c>
      <c r="D49" s="67" t="s">
        <v>303</v>
      </c>
      <c r="E49" s="67" t="s">
        <v>240</v>
      </c>
      <c r="F49" s="67" t="s">
        <v>208</v>
      </c>
      <c r="G49" s="67" t="s">
        <v>195</v>
      </c>
      <c r="H49" s="67">
        <v>29362.2</v>
      </c>
      <c r="I49" s="68">
        <v>33091</v>
      </c>
      <c r="J49" s="69">
        <v>23872</v>
      </c>
      <c r="L49" s="57" t="str">
        <f t="shared" si="0"/>
        <v>Isolda Alsino</v>
      </c>
      <c r="M49" s="60"/>
      <c r="N49" s="60"/>
    </row>
    <row r="50" spans="2:14" ht="14.25" hidden="1" x14ac:dyDescent="0.25">
      <c r="B50" s="66">
        <v>1675</v>
      </c>
      <c r="C50" s="67" t="s">
        <v>304</v>
      </c>
      <c r="D50" s="67" t="s">
        <v>305</v>
      </c>
      <c r="E50" s="67" t="s">
        <v>207</v>
      </c>
      <c r="F50" s="67" t="s">
        <v>211</v>
      </c>
      <c r="G50" s="67" t="s">
        <v>195</v>
      </c>
      <c r="H50" s="67">
        <v>29045.24</v>
      </c>
      <c r="I50" s="68">
        <v>33680</v>
      </c>
      <c r="J50" s="69">
        <v>23404</v>
      </c>
      <c r="L50" s="57" t="str">
        <f t="shared" si="0"/>
        <v>Jaime Melo</v>
      </c>
      <c r="M50" s="60"/>
      <c r="N50" s="60"/>
    </row>
    <row r="51" spans="2:14" ht="14.25" hidden="1" x14ac:dyDescent="0.25">
      <c r="B51" s="66">
        <v>1675</v>
      </c>
      <c r="C51" s="67" t="s">
        <v>306</v>
      </c>
      <c r="D51" s="67" t="s">
        <v>307</v>
      </c>
      <c r="E51" s="67" t="s">
        <v>245</v>
      </c>
      <c r="F51" s="67" t="s">
        <v>246</v>
      </c>
      <c r="G51" s="67" t="s">
        <v>204</v>
      </c>
      <c r="H51" s="70">
        <v>33301.440000000002</v>
      </c>
      <c r="I51" s="68">
        <v>29885</v>
      </c>
      <c r="J51" s="69">
        <v>25447</v>
      </c>
      <c r="K51" s="71"/>
      <c r="L51" s="57" t="str">
        <f t="shared" si="0"/>
        <v>Janete Miller</v>
      </c>
      <c r="M51" s="71"/>
      <c r="N51" s="60"/>
    </row>
    <row r="52" spans="2:14" ht="14.25" hidden="1" x14ac:dyDescent="0.25">
      <c r="B52" s="66">
        <v>1676</v>
      </c>
      <c r="C52" s="67" t="s">
        <v>308</v>
      </c>
      <c r="D52" s="67" t="s">
        <v>309</v>
      </c>
      <c r="E52" s="67" t="s">
        <v>193</v>
      </c>
      <c r="F52" s="67" t="s">
        <v>194</v>
      </c>
      <c r="G52" s="67" t="s">
        <v>204</v>
      </c>
      <c r="H52" s="67">
        <v>23212.32</v>
      </c>
      <c r="I52" s="68">
        <v>29877</v>
      </c>
      <c r="J52" s="69">
        <v>25458</v>
      </c>
      <c r="K52" s="71"/>
      <c r="L52" s="57" t="str">
        <f t="shared" si="0"/>
        <v>Jason Wellington</v>
      </c>
      <c r="M52" s="71"/>
      <c r="N52" s="60"/>
    </row>
    <row r="53" spans="2:14" ht="14.25" hidden="1" x14ac:dyDescent="0.25">
      <c r="B53" s="66">
        <v>1978</v>
      </c>
      <c r="C53" s="67" t="s">
        <v>310</v>
      </c>
      <c r="D53" s="67" t="s">
        <v>311</v>
      </c>
      <c r="E53" s="67" t="s">
        <v>237</v>
      </c>
      <c r="F53" s="67" t="s">
        <v>208</v>
      </c>
      <c r="G53" s="67" t="s">
        <v>195</v>
      </c>
      <c r="H53" s="67">
        <v>51878.84</v>
      </c>
      <c r="I53" s="68">
        <v>29377</v>
      </c>
      <c r="J53" s="69">
        <v>24741</v>
      </c>
      <c r="L53" s="57" t="str">
        <f t="shared" si="0"/>
        <v>Jay Silveira</v>
      </c>
      <c r="M53" s="60"/>
      <c r="N53" s="60"/>
    </row>
    <row r="54" spans="2:14" ht="14.25" hidden="1" x14ac:dyDescent="0.25">
      <c r="B54" s="66">
        <v>1960</v>
      </c>
      <c r="C54" s="67" t="s">
        <v>312</v>
      </c>
      <c r="D54" s="67" t="s">
        <v>313</v>
      </c>
      <c r="E54" s="67" t="s">
        <v>207</v>
      </c>
      <c r="F54" s="67" t="s">
        <v>211</v>
      </c>
      <c r="G54" s="67" t="s">
        <v>204</v>
      </c>
      <c r="H54" s="67">
        <v>28043.68</v>
      </c>
      <c r="I54" s="68">
        <v>31729</v>
      </c>
      <c r="J54" s="69">
        <v>23823</v>
      </c>
      <c r="L54" s="57" t="str">
        <f t="shared" si="0"/>
        <v>Jean Fontoura</v>
      </c>
      <c r="M54" s="60"/>
      <c r="N54" s="60"/>
    </row>
    <row r="55" spans="2:14" ht="14.25" hidden="1" x14ac:dyDescent="0.25">
      <c r="B55" s="66">
        <v>1169</v>
      </c>
      <c r="C55" s="67" t="s">
        <v>314</v>
      </c>
      <c r="D55" s="67" t="s">
        <v>315</v>
      </c>
      <c r="E55" s="67" t="s">
        <v>220</v>
      </c>
      <c r="F55" s="67" t="s">
        <v>208</v>
      </c>
      <c r="G55" s="67" t="s">
        <v>204</v>
      </c>
      <c r="H55" s="67">
        <v>34002.050000000003</v>
      </c>
      <c r="I55" s="68">
        <v>33890</v>
      </c>
      <c r="J55" s="69">
        <v>25761</v>
      </c>
      <c r="L55" s="57" t="str">
        <f t="shared" si="0"/>
        <v>Jeremias Dorio</v>
      </c>
      <c r="M55" s="60"/>
      <c r="N55" s="60"/>
    </row>
    <row r="56" spans="2:14" ht="14.25" hidden="1" x14ac:dyDescent="0.25">
      <c r="B56" s="66">
        <v>1510</v>
      </c>
      <c r="C56" s="67" t="s">
        <v>316</v>
      </c>
      <c r="D56" s="67" t="s">
        <v>317</v>
      </c>
      <c r="E56" s="67" t="s">
        <v>214</v>
      </c>
      <c r="F56" s="67" t="s">
        <v>208</v>
      </c>
      <c r="G56" s="67" t="s">
        <v>204</v>
      </c>
      <c r="H56" s="67">
        <v>46386.85</v>
      </c>
      <c r="I56" s="68">
        <v>31209</v>
      </c>
      <c r="J56" s="69">
        <v>22954</v>
      </c>
      <c r="L56" s="57" t="str">
        <f t="shared" si="0"/>
        <v>Jessica White</v>
      </c>
      <c r="M56" s="60"/>
      <c r="N56" s="60"/>
    </row>
    <row r="57" spans="2:14" ht="14.25" hidden="1" x14ac:dyDescent="0.25">
      <c r="B57" s="66">
        <v>1056</v>
      </c>
      <c r="C57" s="67" t="s">
        <v>318</v>
      </c>
      <c r="D57" s="67" t="s">
        <v>319</v>
      </c>
      <c r="E57" s="67" t="s">
        <v>198</v>
      </c>
      <c r="F57" s="67" t="s">
        <v>194</v>
      </c>
      <c r="G57" s="67" t="s">
        <v>204</v>
      </c>
      <c r="H57" s="67">
        <v>116511.36</v>
      </c>
      <c r="I57" s="68">
        <v>29153</v>
      </c>
      <c r="J57" s="69">
        <v>13751</v>
      </c>
      <c r="L57" s="57" t="str">
        <f t="shared" si="0"/>
        <v>José Gonzales</v>
      </c>
      <c r="M57" s="60"/>
      <c r="N57" s="60"/>
    </row>
    <row r="58" spans="2:14" ht="14.25" hidden="1" x14ac:dyDescent="0.25">
      <c r="B58" s="66">
        <v>1428</v>
      </c>
      <c r="C58" s="67" t="s">
        <v>320</v>
      </c>
      <c r="D58" s="67" t="s">
        <v>321</v>
      </c>
      <c r="E58" s="67" t="s">
        <v>223</v>
      </c>
      <c r="F58" s="67" t="s">
        <v>208</v>
      </c>
      <c r="G58" s="67" t="s">
        <v>199</v>
      </c>
      <c r="H58" s="67">
        <v>53721.15</v>
      </c>
      <c r="I58" s="68">
        <v>31728</v>
      </c>
      <c r="J58" s="69">
        <v>21267</v>
      </c>
      <c r="L58" s="57" t="str">
        <f t="shared" si="0"/>
        <v>Julio Fernando</v>
      </c>
      <c r="M58" s="60"/>
      <c r="N58" s="60"/>
    </row>
    <row r="59" spans="2:14" ht="14.25" hidden="1" x14ac:dyDescent="0.25">
      <c r="B59" s="66">
        <v>1556</v>
      </c>
      <c r="C59" s="67" t="s">
        <v>322</v>
      </c>
      <c r="D59" s="67" t="s">
        <v>323</v>
      </c>
      <c r="E59" s="67" t="s">
        <v>240</v>
      </c>
      <c r="F59" s="67" t="s">
        <v>208</v>
      </c>
      <c r="G59" s="67" t="s">
        <v>199</v>
      </c>
      <c r="H59" s="67">
        <v>29362.2</v>
      </c>
      <c r="I59" s="68">
        <v>29916</v>
      </c>
      <c r="J59" s="69">
        <v>23996</v>
      </c>
      <c r="L59" s="57" t="str">
        <f t="shared" si="0"/>
        <v>Karen Davino</v>
      </c>
      <c r="M59" s="60"/>
      <c r="N59" s="60"/>
    </row>
    <row r="60" spans="2:14" ht="14.25" hidden="1" x14ac:dyDescent="0.25">
      <c r="B60" s="66">
        <v>1517</v>
      </c>
      <c r="C60" s="67" t="s">
        <v>324</v>
      </c>
      <c r="D60" s="67" t="s">
        <v>323</v>
      </c>
      <c r="E60" s="67" t="s">
        <v>325</v>
      </c>
      <c r="F60" s="67" t="s">
        <v>208</v>
      </c>
      <c r="G60" s="67" t="s">
        <v>199</v>
      </c>
      <c r="H60" s="67">
        <v>62589.599999999999</v>
      </c>
      <c r="I60" s="68">
        <v>31104</v>
      </c>
      <c r="J60" s="69">
        <v>23199</v>
      </c>
      <c r="L60" s="57" t="str">
        <f t="shared" si="0"/>
        <v>Karen Quanto</v>
      </c>
      <c r="M60" s="60"/>
      <c r="N60" s="60"/>
    </row>
    <row r="61" spans="2:14" ht="14.25" hidden="1" x14ac:dyDescent="0.25">
      <c r="B61" s="66">
        <v>1078</v>
      </c>
      <c r="C61" s="67" t="s">
        <v>326</v>
      </c>
      <c r="D61" s="67" t="s">
        <v>327</v>
      </c>
      <c r="E61" s="67" t="s">
        <v>193</v>
      </c>
      <c r="F61" s="67" t="s">
        <v>246</v>
      </c>
      <c r="G61" s="67" t="s">
        <v>199</v>
      </c>
      <c r="H61" s="70">
        <v>29982.58</v>
      </c>
      <c r="I61" s="68">
        <v>31503</v>
      </c>
      <c r="J61" s="69">
        <v>22971</v>
      </c>
      <c r="L61" s="57" t="str">
        <f t="shared" si="0"/>
        <v>Kendrick Hapsbuch</v>
      </c>
      <c r="M61" s="60"/>
      <c r="N61" s="60"/>
    </row>
    <row r="62" spans="2:14" ht="14.25" hidden="1" x14ac:dyDescent="0.25">
      <c r="B62" s="66">
        <v>1961</v>
      </c>
      <c r="C62" s="67" t="s">
        <v>328</v>
      </c>
      <c r="D62" s="67" t="s">
        <v>329</v>
      </c>
      <c r="E62" s="67" t="s">
        <v>193</v>
      </c>
      <c r="F62" s="67" t="s">
        <v>194</v>
      </c>
      <c r="G62" s="67" t="s">
        <v>195</v>
      </c>
      <c r="H62" s="67">
        <v>27081.040000000001</v>
      </c>
      <c r="I62" s="68">
        <v>31721</v>
      </c>
      <c r="J62" s="69">
        <v>23834</v>
      </c>
      <c r="L62" s="57" t="str">
        <f t="shared" si="0"/>
        <v>Kristina Mueller</v>
      </c>
      <c r="M62" s="60"/>
      <c r="N62" s="60"/>
    </row>
    <row r="63" spans="2:14" ht="14.25" hidden="1" x14ac:dyDescent="0.25">
      <c r="B63" s="66">
        <v>1975</v>
      </c>
      <c r="C63" s="67" t="s">
        <v>330</v>
      </c>
      <c r="D63" s="67" t="s">
        <v>331</v>
      </c>
      <c r="E63" s="67" t="s">
        <v>290</v>
      </c>
      <c r="F63" s="67" t="s">
        <v>211</v>
      </c>
      <c r="G63" s="67" t="s">
        <v>204</v>
      </c>
      <c r="H63" s="67">
        <v>21887.95</v>
      </c>
      <c r="I63" s="68">
        <v>33365</v>
      </c>
      <c r="J63" s="69">
        <v>25839</v>
      </c>
      <c r="L63" s="57" t="str">
        <f t="shared" si="0"/>
        <v>Lauro Franco</v>
      </c>
      <c r="M63" s="60"/>
      <c r="N63" s="60"/>
    </row>
    <row r="64" spans="2:14" ht="14.25" hidden="1" x14ac:dyDescent="0.25">
      <c r="B64" s="66">
        <v>1518</v>
      </c>
      <c r="C64" s="67" t="s">
        <v>332</v>
      </c>
      <c r="D64" s="67" t="s">
        <v>333</v>
      </c>
      <c r="E64" s="67" t="s">
        <v>220</v>
      </c>
      <c r="F64" s="67" t="s">
        <v>208</v>
      </c>
      <c r="G64" s="67" t="s">
        <v>199</v>
      </c>
      <c r="H64" s="67">
        <v>44350.5</v>
      </c>
      <c r="I64" s="68">
        <v>33042</v>
      </c>
      <c r="J64" s="69">
        <v>23203</v>
      </c>
      <c r="L64" s="57" t="str">
        <f t="shared" si="0"/>
        <v>Leslie Smythe</v>
      </c>
      <c r="M64" s="60"/>
      <c r="N64" s="60"/>
    </row>
    <row r="65" spans="2:14" ht="14.25" hidden="1" x14ac:dyDescent="0.25">
      <c r="B65" s="66">
        <v>1290</v>
      </c>
      <c r="C65" s="67" t="s">
        <v>334</v>
      </c>
      <c r="D65" s="67" t="s">
        <v>335</v>
      </c>
      <c r="E65" s="67" t="s">
        <v>193</v>
      </c>
      <c r="F65" s="67" t="s">
        <v>194</v>
      </c>
      <c r="G65" s="67" t="s">
        <v>195</v>
      </c>
      <c r="H65" s="67">
        <v>26113.86</v>
      </c>
      <c r="I65" s="68">
        <v>31050</v>
      </c>
      <c r="J65" s="69">
        <v>24200</v>
      </c>
      <c r="L65" s="57" t="str">
        <f t="shared" si="0"/>
        <v>Linda Cooper</v>
      </c>
      <c r="M65" s="60"/>
      <c r="N65" s="60"/>
    </row>
    <row r="66" spans="2:14" ht="14.25" hidden="1" x14ac:dyDescent="0.25">
      <c r="B66" s="66">
        <v>1557</v>
      </c>
      <c r="C66" s="67" t="s">
        <v>336</v>
      </c>
      <c r="D66" s="67" t="s">
        <v>337</v>
      </c>
      <c r="E66" s="67" t="s">
        <v>193</v>
      </c>
      <c r="F66" s="67" t="s">
        <v>194</v>
      </c>
      <c r="G66" s="67" t="s">
        <v>204</v>
      </c>
      <c r="H66" s="67">
        <v>27081.040000000001</v>
      </c>
      <c r="I66" s="68">
        <v>29908</v>
      </c>
      <c r="J66" s="69">
        <v>24007</v>
      </c>
      <c r="L66" s="57" t="str">
        <f t="shared" si="0"/>
        <v>Lisa Batista</v>
      </c>
      <c r="M66" s="60"/>
      <c r="N66" s="60"/>
    </row>
    <row r="67" spans="2:14" ht="14.25" x14ac:dyDescent="0.25">
      <c r="B67" s="66">
        <v>1923</v>
      </c>
      <c r="C67" s="67" t="s">
        <v>338</v>
      </c>
      <c r="D67" s="67" t="s">
        <v>337</v>
      </c>
      <c r="E67" s="67" t="s">
        <v>249</v>
      </c>
      <c r="F67" s="67" t="s">
        <v>246</v>
      </c>
      <c r="G67" s="67" t="s">
        <v>195</v>
      </c>
      <c r="H67" s="70">
        <v>47985.599999999999</v>
      </c>
      <c r="I67" s="68">
        <v>31743</v>
      </c>
      <c r="J67" s="69">
        <v>22347</v>
      </c>
      <c r="L67" s="57" t="str">
        <f t="shared" si="0"/>
        <v>Lisa Barbeiro</v>
      </c>
      <c r="M67" s="60"/>
      <c r="N67" s="60"/>
    </row>
    <row r="68" spans="2:14" ht="14.25" hidden="1" x14ac:dyDescent="0.25">
      <c r="B68" s="66">
        <v>1352</v>
      </c>
      <c r="C68" s="67" t="s">
        <v>339</v>
      </c>
      <c r="D68" s="67" t="s">
        <v>337</v>
      </c>
      <c r="E68" s="67" t="s">
        <v>226</v>
      </c>
      <c r="F68" s="67" t="s">
        <v>208</v>
      </c>
      <c r="G68" s="67" t="s">
        <v>199</v>
      </c>
      <c r="H68" s="67">
        <v>31067.75</v>
      </c>
      <c r="I68" s="68">
        <v>30212</v>
      </c>
      <c r="J68" s="69">
        <v>21388</v>
      </c>
      <c r="L68" s="57" t="str">
        <f t="shared" si="0"/>
        <v>Lisa Ygarre</v>
      </c>
      <c r="M68" s="60"/>
      <c r="N68" s="60"/>
    </row>
    <row r="69" spans="2:14" ht="14.25" hidden="1" x14ac:dyDescent="0.25">
      <c r="B69" s="66">
        <v>1572</v>
      </c>
      <c r="C69" s="67" t="s">
        <v>340</v>
      </c>
      <c r="D69" s="67" t="s">
        <v>341</v>
      </c>
      <c r="E69" s="67" t="s">
        <v>240</v>
      </c>
      <c r="F69" s="67" t="s">
        <v>208</v>
      </c>
      <c r="G69" s="67" t="s">
        <v>199</v>
      </c>
      <c r="H69" s="67">
        <v>34605.449999999997</v>
      </c>
      <c r="I69" s="68">
        <v>32339</v>
      </c>
      <c r="J69" s="69">
        <v>22056</v>
      </c>
      <c r="L69" s="57" t="str">
        <f t="shared" ref="L69:L117" si="1">CONCATENATE(D69, " ",C69)</f>
        <v>Lise-Anne Tupã</v>
      </c>
      <c r="M69" s="60"/>
      <c r="N69" s="60"/>
    </row>
    <row r="70" spans="2:14" ht="14.25" hidden="1" x14ac:dyDescent="0.25">
      <c r="B70" s="66">
        <v>1012</v>
      </c>
      <c r="C70" s="67" t="s">
        <v>342</v>
      </c>
      <c r="D70" s="67" t="s">
        <v>343</v>
      </c>
      <c r="E70" s="67" t="s">
        <v>214</v>
      </c>
      <c r="F70" s="67" t="s">
        <v>208</v>
      </c>
      <c r="G70" s="67" t="s">
        <v>199</v>
      </c>
      <c r="H70" s="67">
        <v>43394.15</v>
      </c>
      <c r="I70" s="68">
        <v>31438</v>
      </c>
      <c r="J70" s="69">
        <v>23713</v>
      </c>
      <c r="L70" s="57" t="str">
        <f t="shared" si="1"/>
        <v>Liza Preston</v>
      </c>
      <c r="M70" s="60"/>
      <c r="N70" s="60"/>
    </row>
    <row r="71" spans="2:14" ht="14.25" hidden="1" x14ac:dyDescent="0.25">
      <c r="B71" s="66">
        <v>1794</v>
      </c>
      <c r="C71" s="67" t="s">
        <v>344</v>
      </c>
      <c r="D71" s="67" t="s">
        <v>345</v>
      </c>
      <c r="E71" s="67" t="s">
        <v>249</v>
      </c>
      <c r="F71" s="67" t="s">
        <v>246</v>
      </c>
      <c r="G71" s="67" t="s">
        <v>195</v>
      </c>
      <c r="H71" s="70">
        <v>37488.75</v>
      </c>
      <c r="I71" s="68">
        <v>31034</v>
      </c>
      <c r="J71" s="69">
        <v>25129</v>
      </c>
      <c r="L71" s="57" t="str">
        <f t="shared" si="1"/>
        <v>Malcolm Goldberg</v>
      </c>
      <c r="M71" s="60"/>
      <c r="N71" s="60"/>
    </row>
    <row r="72" spans="2:14" ht="14.25" hidden="1" x14ac:dyDescent="0.25">
      <c r="B72" s="66">
        <v>1331</v>
      </c>
      <c r="C72" s="67" t="s">
        <v>346</v>
      </c>
      <c r="D72" s="67" t="s">
        <v>347</v>
      </c>
      <c r="E72" s="67" t="s">
        <v>220</v>
      </c>
      <c r="F72" s="67" t="s">
        <v>208</v>
      </c>
      <c r="G72" s="67" t="s">
        <v>199</v>
      </c>
      <c r="H72" s="67">
        <v>42872.15</v>
      </c>
      <c r="I72" s="68">
        <v>32639</v>
      </c>
      <c r="J72" s="69">
        <v>23518</v>
      </c>
      <c r="L72" s="57" t="str">
        <f t="shared" si="1"/>
        <v>Maria Casimiro</v>
      </c>
      <c r="M72" s="60"/>
      <c r="N72" s="60"/>
    </row>
    <row r="73" spans="2:14" ht="14.25" hidden="1" x14ac:dyDescent="0.25">
      <c r="B73" s="66">
        <v>1152</v>
      </c>
      <c r="C73" s="67" t="s">
        <v>348</v>
      </c>
      <c r="D73" s="67" t="s">
        <v>349</v>
      </c>
      <c r="E73" s="67" t="s">
        <v>290</v>
      </c>
      <c r="F73" s="67" t="s">
        <v>211</v>
      </c>
      <c r="G73" s="67" t="s">
        <v>199</v>
      </c>
      <c r="H73" s="67">
        <v>26646.2</v>
      </c>
      <c r="I73" s="68">
        <v>32894</v>
      </c>
      <c r="J73" s="69">
        <v>24038</v>
      </c>
      <c r="L73" s="57" t="str">
        <f t="shared" si="1"/>
        <v>Mark Henrique</v>
      </c>
    </row>
    <row r="74" spans="2:14" ht="14.25" x14ac:dyDescent="0.25">
      <c r="B74" s="66">
        <v>1724</v>
      </c>
      <c r="C74" s="67" t="s">
        <v>350</v>
      </c>
      <c r="D74" s="67" t="s">
        <v>349</v>
      </c>
      <c r="E74" s="67" t="s">
        <v>249</v>
      </c>
      <c r="F74" s="67" t="s">
        <v>246</v>
      </c>
      <c r="G74" s="67" t="s">
        <v>199</v>
      </c>
      <c r="H74" s="70">
        <v>58482.45</v>
      </c>
      <c r="I74" s="68">
        <v>28531</v>
      </c>
      <c r="J74" s="69">
        <v>19866</v>
      </c>
      <c r="L74" s="57" t="str">
        <f t="shared" si="1"/>
        <v>Mark Samuel</v>
      </c>
    </row>
    <row r="75" spans="2:14" ht="14.25" x14ac:dyDescent="0.25">
      <c r="B75" s="66">
        <v>1292</v>
      </c>
      <c r="C75" s="67" t="s">
        <v>351</v>
      </c>
      <c r="D75" s="67" t="s">
        <v>352</v>
      </c>
      <c r="E75" s="67" t="s">
        <v>245</v>
      </c>
      <c r="F75" s="67" t="s">
        <v>246</v>
      </c>
      <c r="G75" s="67" t="s">
        <v>199</v>
      </c>
      <c r="H75" s="70">
        <v>51339.72</v>
      </c>
      <c r="I75" s="68">
        <v>32101</v>
      </c>
      <c r="J75" s="69">
        <v>20563</v>
      </c>
      <c r="L75" s="57" t="str">
        <f t="shared" si="1"/>
        <v>Matthias Seidel</v>
      </c>
    </row>
    <row r="76" spans="2:14" ht="14.25" hidden="1" x14ac:dyDescent="0.25">
      <c r="B76" s="66">
        <v>1055</v>
      </c>
      <c r="C76" s="67" t="s">
        <v>353</v>
      </c>
      <c r="D76" s="67" t="s">
        <v>354</v>
      </c>
      <c r="E76" s="67" t="s">
        <v>207</v>
      </c>
      <c r="F76" s="67" t="s">
        <v>246</v>
      </c>
      <c r="G76" s="67" t="s">
        <v>204</v>
      </c>
      <c r="H76" s="70">
        <v>26040.560000000001</v>
      </c>
      <c r="I76" s="68">
        <v>33336</v>
      </c>
      <c r="J76" s="69">
        <v>24704</v>
      </c>
      <c r="L76" s="57" t="str">
        <f t="shared" si="1"/>
        <v>Maximo Alberto</v>
      </c>
    </row>
    <row r="77" spans="2:14" ht="14.25" hidden="1" x14ac:dyDescent="0.25">
      <c r="B77" s="66">
        <v>1907</v>
      </c>
      <c r="C77" s="67" t="s">
        <v>355</v>
      </c>
      <c r="D77" s="67" t="s">
        <v>356</v>
      </c>
      <c r="E77" s="67" t="s">
        <v>207</v>
      </c>
      <c r="F77" s="67" t="s">
        <v>246</v>
      </c>
      <c r="G77" s="67" t="s">
        <v>199</v>
      </c>
      <c r="H77" s="70">
        <v>33051.480000000003</v>
      </c>
      <c r="I77" s="68">
        <v>32771</v>
      </c>
      <c r="J77" s="69">
        <v>22172</v>
      </c>
      <c r="L77" s="57" t="str">
        <f t="shared" si="1"/>
        <v>Megan Homes</v>
      </c>
    </row>
    <row r="78" spans="2:14" ht="14.25" hidden="1" x14ac:dyDescent="0.25">
      <c r="B78" s="66">
        <v>1758</v>
      </c>
      <c r="C78" s="67" t="s">
        <v>357</v>
      </c>
      <c r="D78" s="67" t="s">
        <v>358</v>
      </c>
      <c r="E78" s="67" t="s">
        <v>270</v>
      </c>
      <c r="F78" s="67" t="s">
        <v>271</v>
      </c>
      <c r="G78" s="67" t="s">
        <v>199</v>
      </c>
      <c r="H78" s="67">
        <v>35785.47</v>
      </c>
      <c r="I78" s="68">
        <v>30028</v>
      </c>
      <c r="J78" s="69">
        <v>22942</v>
      </c>
      <c r="L78" s="57" t="str">
        <f t="shared" si="1"/>
        <v>Melissa Brwyne</v>
      </c>
    </row>
    <row r="79" spans="2:14" ht="14.25" hidden="1" x14ac:dyDescent="0.25">
      <c r="B79" s="66">
        <v>1908</v>
      </c>
      <c r="C79" s="67" t="s">
        <v>359</v>
      </c>
      <c r="D79" s="67" t="s">
        <v>358</v>
      </c>
      <c r="E79" s="67" t="s">
        <v>198</v>
      </c>
      <c r="F79" s="67" t="s">
        <v>194</v>
      </c>
      <c r="G79" s="67" t="s">
        <v>195</v>
      </c>
      <c r="H79" s="67">
        <v>72819.600000000006</v>
      </c>
      <c r="I79" s="68">
        <v>30817</v>
      </c>
      <c r="J79" s="69">
        <v>21449</v>
      </c>
      <c r="L79" s="57" t="str">
        <f t="shared" si="1"/>
        <v>Melissa Zostoc</v>
      </c>
    </row>
    <row r="80" spans="2:14" ht="14.25" hidden="1" x14ac:dyDescent="0.25">
      <c r="B80" s="66">
        <v>1816</v>
      </c>
      <c r="C80" s="67" t="s">
        <v>360</v>
      </c>
      <c r="D80" s="67" t="s">
        <v>361</v>
      </c>
      <c r="E80" s="67" t="s">
        <v>220</v>
      </c>
      <c r="F80" s="67" t="s">
        <v>208</v>
      </c>
      <c r="G80" s="67" t="s">
        <v>195</v>
      </c>
      <c r="H80" s="67">
        <v>35480.400000000001</v>
      </c>
      <c r="I80" s="68">
        <v>33062</v>
      </c>
      <c r="J80" s="69">
        <v>25447</v>
      </c>
      <c r="L80" s="57" t="str">
        <f t="shared" si="1"/>
        <v>Michael Lino</v>
      </c>
    </row>
    <row r="81" spans="2:18" ht="14.25" hidden="1" x14ac:dyDescent="0.25">
      <c r="B81" s="66">
        <v>1334</v>
      </c>
      <c r="C81" s="67" t="s">
        <v>362</v>
      </c>
      <c r="D81" s="67" t="s">
        <v>363</v>
      </c>
      <c r="E81" s="67" t="s">
        <v>207</v>
      </c>
      <c r="F81" s="67" t="s">
        <v>203</v>
      </c>
      <c r="G81" s="67" t="s">
        <v>195</v>
      </c>
      <c r="H81" s="67">
        <v>28043.68</v>
      </c>
      <c r="I81" s="68">
        <v>32971</v>
      </c>
      <c r="J81" s="69">
        <v>24033</v>
      </c>
      <c r="L81" s="57" t="str">
        <f t="shared" si="1"/>
        <v>Midori Kaneko</v>
      </c>
    </row>
    <row r="82" spans="2:18" ht="14.25" hidden="1" x14ac:dyDescent="0.25">
      <c r="B82" s="66">
        <v>1933</v>
      </c>
      <c r="C82" s="67" t="s">
        <v>364</v>
      </c>
      <c r="D82" s="67" t="s">
        <v>365</v>
      </c>
      <c r="E82" s="67" t="s">
        <v>223</v>
      </c>
      <c r="F82" s="67" t="s">
        <v>208</v>
      </c>
      <c r="G82" s="67" t="s">
        <v>195</v>
      </c>
      <c r="H82" s="67">
        <v>67535.16</v>
      </c>
      <c r="I82" s="68">
        <v>30689</v>
      </c>
      <c r="J82" s="69">
        <v>18061</v>
      </c>
      <c r="L82" s="57" t="str">
        <f t="shared" si="1"/>
        <v>Miguel Johnson</v>
      </c>
    </row>
    <row r="83" spans="2:18" ht="14.25" hidden="1" x14ac:dyDescent="0.25">
      <c r="B83" s="66">
        <v>1977</v>
      </c>
      <c r="C83" s="67" t="s">
        <v>366</v>
      </c>
      <c r="D83" s="67" t="s">
        <v>367</v>
      </c>
      <c r="E83" s="67" t="s">
        <v>270</v>
      </c>
      <c r="F83" s="67" t="s">
        <v>271</v>
      </c>
      <c r="G83" s="67" t="s">
        <v>204</v>
      </c>
      <c r="H83" s="67">
        <v>30013.62</v>
      </c>
      <c r="I83" s="68">
        <v>29385</v>
      </c>
      <c r="J83" s="69">
        <v>24730</v>
      </c>
      <c r="L83" s="57" t="str">
        <f t="shared" si="1"/>
        <v>Mollie Maguila</v>
      </c>
    </row>
    <row r="84" spans="2:18" ht="14.25" x14ac:dyDescent="0.25">
      <c r="B84" s="66">
        <v>1311</v>
      </c>
      <c r="C84" s="67" t="s">
        <v>368</v>
      </c>
      <c r="D84" s="67" t="s">
        <v>369</v>
      </c>
      <c r="E84" s="67" t="s">
        <v>249</v>
      </c>
      <c r="F84" s="67" t="s">
        <v>246</v>
      </c>
      <c r="G84" s="67" t="s">
        <v>199</v>
      </c>
      <c r="H84" s="70">
        <v>43486.95</v>
      </c>
      <c r="I84" s="68">
        <v>31681</v>
      </c>
      <c r="J84" s="69">
        <v>23694</v>
      </c>
      <c r="L84" s="57" t="str">
        <f t="shared" si="1"/>
        <v>Natan Canela</v>
      </c>
    </row>
    <row r="85" spans="2:18" ht="14.25" hidden="1" x14ac:dyDescent="0.25">
      <c r="B85" s="66">
        <v>1509</v>
      </c>
      <c r="C85" s="67" t="s">
        <v>370</v>
      </c>
      <c r="D85" s="67" t="s">
        <v>371</v>
      </c>
      <c r="E85" s="67" t="s">
        <v>193</v>
      </c>
      <c r="F85" s="67" t="s">
        <v>208</v>
      </c>
      <c r="G85" s="67" t="s">
        <v>195</v>
      </c>
      <c r="H85" s="67">
        <v>29982.58</v>
      </c>
      <c r="I85" s="68">
        <v>31217</v>
      </c>
      <c r="J85" s="69">
        <v>22943</v>
      </c>
      <c r="L85" s="57" t="str">
        <f t="shared" si="1"/>
        <v>Pamela Kegler</v>
      </c>
    </row>
    <row r="86" spans="2:18" ht="14.25" hidden="1" x14ac:dyDescent="0.25">
      <c r="B86" s="66">
        <v>1426</v>
      </c>
      <c r="C86" s="67" t="s">
        <v>372</v>
      </c>
      <c r="D86" s="67" t="s">
        <v>373</v>
      </c>
      <c r="E86" s="67" t="s">
        <v>245</v>
      </c>
      <c r="F86" s="67" t="s">
        <v>246</v>
      </c>
      <c r="G86" s="67" t="s">
        <v>195</v>
      </c>
      <c r="H86" s="70">
        <v>34689</v>
      </c>
      <c r="I86" s="68">
        <v>28376</v>
      </c>
      <c r="J86" s="69">
        <v>24906</v>
      </c>
      <c r="L86" s="57" t="str">
        <f t="shared" si="1"/>
        <v>Peter Lampião</v>
      </c>
    </row>
    <row r="87" spans="2:18" ht="14.25" hidden="1" x14ac:dyDescent="0.25">
      <c r="B87" s="66">
        <v>1300</v>
      </c>
      <c r="C87" s="67" t="s">
        <v>374</v>
      </c>
      <c r="D87" s="67" t="s">
        <v>375</v>
      </c>
      <c r="E87" s="67" t="s">
        <v>217</v>
      </c>
      <c r="F87" s="67" t="s">
        <v>211</v>
      </c>
      <c r="G87" s="67" t="s">
        <v>199</v>
      </c>
      <c r="H87" s="67">
        <v>30451.68</v>
      </c>
      <c r="I87" s="68">
        <v>32855</v>
      </c>
      <c r="J87" s="69">
        <v>24009</v>
      </c>
      <c r="L87" s="57" t="str">
        <f t="shared" si="1"/>
        <v>Phillipe Ricardo</v>
      </c>
    </row>
    <row r="88" spans="2:18" ht="14.25" x14ac:dyDescent="0.25">
      <c r="B88" s="66">
        <v>1285</v>
      </c>
      <c r="C88" s="67" t="s">
        <v>376</v>
      </c>
      <c r="D88" s="67" t="s">
        <v>377</v>
      </c>
      <c r="E88" s="67" t="s">
        <v>378</v>
      </c>
      <c r="F88" s="67" t="s">
        <v>246</v>
      </c>
      <c r="G88" s="67" t="s">
        <v>199</v>
      </c>
      <c r="H88" s="70">
        <v>77179.149999999994</v>
      </c>
      <c r="I88" s="68">
        <v>31043</v>
      </c>
      <c r="J88" s="69">
        <v>23002</v>
      </c>
      <c r="L88" s="57" t="str">
        <f t="shared" si="1"/>
        <v>Ralph Taylor</v>
      </c>
    </row>
    <row r="89" spans="2:18" ht="14.25" hidden="1" x14ac:dyDescent="0.25">
      <c r="B89" s="66">
        <v>1301</v>
      </c>
      <c r="C89" s="67" t="s">
        <v>379</v>
      </c>
      <c r="D89" s="67" t="s">
        <v>380</v>
      </c>
      <c r="E89" s="67" t="s">
        <v>193</v>
      </c>
      <c r="F89" s="67" t="s">
        <v>246</v>
      </c>
      <c r="G89" s="67" t="s">
        <v>195</v>
      </c>
      <c r="H89" s="70">
        <v>27081.040000000001</v>
      </c>
      <c r="I89" s="68">
        <v>30900</v>
      </c>
      <c r="J89" s="69">
        <v>23918</v>
      </c>
      <c r="L89" s="57" t="str">
        <f t="shared" si="1"/>
        <v>Randy Sinval</v>
      </c>
    </row>
    <row r="90" spans="2:18" ht="14.25" x14ac:dyDescent="0.25">
      <c r="B90" s="66">
        <v>1950</v>
      </c>
      <c r="C90" s="67" t="s">
        <v>224</v>
      </c>
      <c r="D90" s="67" t="s">
        <v>381</v>
      </c>
      <c r="E90" s="67" t="s">
        <v>378</v>
      </c>
      <c r="F90" s="67" t="s">
        <v>246</v>
      </c>
      <c r="G90" s="67" t="s">
        <v>195</v>
      </c>
      <c r="H90" s="70">
        <v>104565.3</v>
      </c>
      <c r="I90" s="68">
        <v>29863</v>
      </c>
      <c r="J90" s="69">
        <v>18696</v>
      </c>
      <c r="L90" s="57" t="str">
        <f t="shared" si="1"/>
        <v>Rica Smith</v>
      </c>
      <c r="N90" s="60"/>
      <c r="O90" s="60"/>
      <c r="Q90" s="60"/>
      <c r="R90" s="60"/>
    </row>
    <row r="91" spans="2:18" ht="14.25" hidden="1" x14ac:dyDescent="0.25">
      <c r="B91" s="66">
        <v>1976</v>
      </c>
      <c r="C91" s="67" t="s">
        <v>382</v>
      </c>
      <c r="D91" s="67" t="s">
        <v>383</v>
      </c>
      <c r="E91" s="67" t="s">
        <v>207</v>
      </c>
      <c r="F91" s="67" t="s">
        <v>208</v>
      </c>
      <c r="G91" s="67" t="s">
        <v>199</v>
      </c>
      <c r="H91" s="67">
        <v>23035.88</v>
      </c>
      <c r="I91" s="68">
        <v>33357</v>
      </c>
      <c r="J91" s="69">
        <v>25850</v>
      </c>
      <c r="L91" s="57" t="str">
        <f t="shared" si="1"/>
        <v>Roberto Petri</v>
      </c>
      <c r="N91" s="60"/>
      <c r="O91" s="60"/>
      <c r="Q91" s="60"/>
      <c r="R91" s="60"/>
    </row>
    <row r="92" spans="2:18" ht="14.25" hidden="1" x14ac:dyDescent="0.25">
      <c r="B92" s="66">
        <v>1041</v>
      </c>
      <c r="C92" s="67" t="s">
        <v>384</v>
      </c>
      <c r="D92" s="67" t="s">
        <v>383</v>
      </c>
      <c r="E92" s="67" t="s">
        <v>207</v>
      </c>
      <c r="F92" s="67" t="s">
        <v>203</v>
      </c>
      <c r="G92" s="67" t="s">
        <v>199</v>
      </c>
      <c r="H92" s="67">
        <v>28043.68</v>
      </c>
      <c r="I92" s="68">
        <v>33710</v>
      </c>
      <c r="J92" s="69">
        <v>23767</v>
      </c>
      <c r="L92" s="57" t="str">
        <f t="shared" si="1"/>
        <v>Roberto Tercio</v>
      </c>
      <c r="N92" s="60"/>
      <c r="O92" s="60"/>
      <c r="Q92" s="60"/>
      <c r="R92" s="60"/>
    </row>
    <row r="93" spans="2:18" ht="14.25" hidden="1" x14ac:dyDescent="0.25">
      <c r="B93" s="66">
        <v>1294</v>
      </c>
      <c r="C93" s="67" t="s">
        <v>385</v>
      </c>
      <c r="D93" s="67" t="s">
        <v>383</v>
      </c>
      <c r="E93" s="67" t="s">
        <v>214</v>
      </c>
      <c r="F93" s="67" t="s">
        <v>208</v>
      </c>
      <c r="G93" s="67" t="s">
        <v>195</v>
      </c>
      <c r="H93" s="67">
        <v>58357.65</v>
      </c>
      <c r="I93" s="68">
        <v>30931</v>
      </c>
      <c r="J93" s="69">
        <v>19972</v>
      </c>
      <c r="L93" s="57" t="str">
        <f t="shared" si="1"/>
        <v>Roberto North</v>
      </c>
      <c r="N93" s="60"/>
      <c r="O93" s="60"/>
      <c r="Q93" s="60"/>
      <c r="R93" s="60"/>
    </row>
    <row r="94" spans="2:18" ht="14.25" hidden="1" x14ac:dyDescent="0.25">
      <c r="B94" s="66">
        <v>1966</v>
      </c>
      <c r="C94" s="67" t="s">
        <v>386</v>
      </c>
      <c r="D94" s="67" t="s">
        <v>230</v>
      </c>
      <c r="E94" s="67" t="s">
        <v>299</v>
      </c>
      <c r="F94" s="67" t="s">
        <v>271</v>
      </c>
      <c r="G94" s="67" t="s">
        <v>195</v>
      </c>
      <c r="H94" s="67">
        <v>23239.439999999999</v>
      </c>
      <c r="I94" s="68">
        <v>33559</v>
      </c>
      <c r="J94" s="69">
        <v>25327</v>
      </c>
      <c r="L94" s="57" t="str">
        <f t="shared" si="1"/>
        <v>Robinson Correia</v>
      </c>
      <c r="N94" s="60"/>
      <c r="O94" s="60"/>
      <c r="Q94" s="60"/>
      <c r="R94" s="60"/>
    </row>
    <row r="95" spans="2:18" ht="14.25" hidden="1" x14ac:dyDescent="0.25">
      <c r="B95" s="66">
        <v>1657</v>
      </c>
      <c r="C95" s="67" t="s">
        <v>387</v>
      </c>
      <c r="D95" s="67" t="s">
        <v>388</v>
      </c>
      <c r="E95" s="67" t="s">
        <v>217</v>
      </c>
      <c r="F95" s="67" t="s">
        <v>211</v>
      </c>
      <c r="G95" s="67" t="s">
        <v>199</v>
      </c>
      <c r="H95" s="67">
        <v>32626.799999999999</v>
      </c>
      <c r="I95" s="68">
        <v>32117</v>
      </c>
      <c r="J95" s="69">
        <v>23294</v>
      </c>
      <c r="L95" s="57" t="str">
        <f t="shared" si="1"/>
        <v>Rose Wells</v>
      </c>
      <c r="N95" s="60"/>
      <c r="O95" s="60"/>
      <c r="Q95" s="60"/>
      <c r="R95" s="60"/>
    </row>
    <row r="96" spans="2:18" ht="14.25" hidden="1" x14ac:dyDescent="0.25">
      <c r="B96" s="66">
        <v>1906</v>
      </c>
      <c r="C96" s="67" t="s">
        <v>389</v>
      </c>
      <c r="D96" s="67" t="s">
        <v>390</v>
      </c>
      <c r="E96" s="67" t="s">
        <v>193</v>
      </c>
      <c r="F96" s="67" t="s">
        <v>246</v>
      </c>
      <c r="G96" s="67" t="s">
        <v>199</v>
      </c>
      <c r="H96" s="70">
        <v>31916.94</v>
      </c>
      <c r="I96" s="68">
        <v>32779</v>
      </c>
      <c r="J96" s="69">
        <v>22161</v>
      </c>
      <c r="L96" s="57" t="str">
        <f t="shared" si="1"/>
        <v>Rowena Bankler</v>
      </c>
      <c r="N96" s="60"/>
      <c r="O96" s="60"/>
      <c r="Q96" s="60"/>
      <c r="R96" s="60"/>
    </row>
    <row r="97" spans="2:18" ht="14.25" hidden="1" x14ac:dyDescent="0.25">
      <c r="B97" s="66">
        <v>1167</v>
      </c>
      <c r="C97" s="67" t="s">
        <v>391</v>
      </c>
      <c r="D97" s="67" t="s">
        <v>350</v>
      </c>
      <c r="E97" s="67" t="s">
        <v>245</v>
      </c>
      <c r="F97" s="67" t="s">
        <v>246</v>
      </c>
      <c r="G97" s="67" t="s">
        <v>204</v>
      </c>
      <c r="H97" s="70">
        <v>31913.88</v>
      </c>
      <c r="I97" s="68">
        <v>33346</v>
      </c>
      <c r="J97" s="69">
        <v>25746</v>
      </c>
      <c r="L97" s="57" t="str">
        <f t="shared" si="1"/>
        <v>Samuel Bernice</v>
      </c>
      <c r="N97" s="60"/>
      <c r="O97" s="60"/>
      <c r="Q97" s="60"/>
      <c r="R97" s="60"/>
    </row>
    <row r="98" spans="2:18" ht="14.25" hidden="1" x14ac:dyDescent="0.25">
      <c r="B98" s="66">
        <v>1574</v>
      </c>
      <c r="C98" s="67" t="s">
        <v>392</v>
      </c>
      <c r="D98" s="67" t="s">
        <v>350</v>
      </c>
      <c r="E98" s="67" t="s">
        <v>223</v>
      </c>
      <c r="F98" s="67" t="s">
        <v>208</v>
      </c>
      <c r="G98" s="67" t="s">
        <v>195</v>
      </c>
      <c r="H98" s="67">
        <v>50651.37</v>
      </c>
      <c r="I98" s="68">
        <v>31452</v>
      </c>
      <c r="J98" s="69">
        <v>22071</v>
      </c>
      <c r="L98" s="57" t="str">
        <f t="shared" si="1"/>
        <v>Samuel Weston</v>
      </c>
      <c r="N98" s="60"/>
      <c r="O98" s="60"/>
      <c r="Q98" s="60"/>
      <c r="R98" s="60"/>
    </row>
    <row r="99" spans="2:18" ht="14.25" x14ac:dyDescent="0.25">
      <c r="B99" s="66">
        <v>1725</v>
      </c>
      <c r="C99" s="67" t="s">
        <v>393</v>
      </c>
      <c r="D99" s="67" t="s">
        <v>350</v>
      </c>
      <c r="E99" s="67" t="s">
        <v>378</v>
      </c>
      <c r="F99" s="67" t="s">
        <v>246</v>
      </c>
      <c r="G99" s="67" t="s">
        <v>204</v>
      </c>
      <c r="H99" s="70">
        <v>97096.35</v>
      </c>
      <c r="I99" s="68">
        <v>28523</v>
      </c>
      <c r="J99" s="69">
        <v>19877</v>
      </c>
      <c r="L99" s="57" t="str">
        <f t="shared" si="1"/>
        <v>Samuel Farley</v>
      </c>
      <c r="N99" s="60"/>
      <c r="O99" s="60"/>
      <c r="Q99" s="60"/>
      <c r="R99" s="60"/>
    </row>
    <row r="100" spans="2:18" ht="14.25" hidden="1" x14ac:dyDescent="0.25">
      <c r="B100" s="66">
        <v>1299</v>
      </c>
      <c r="C100" s="67" t="s">
        <v>394</v>
      </c>
      <c r="D100" s="67" t="s">
        <v>395</v>
      </c>
      <c r="E100" s="67" t="s">
        <v>226</v>
      </c>
      <c r="F100" s="67" t="s">
        <v>208</v>
      </c>
      <c r="G100" s="67" t="s">
        <v>204</v>
      </c>
      <c r="H100" s="67">
        <v>24854.2</v>
      </c>
      <c r="I100" s="68">
        <v>32863</v>
      </c>
      <c r="J100" s="69">
        <v>23998</v>
      </c>
      <c r="L100" s="57" t="str">
        <f t="shared" si="1"/>
        <v>Sandra Simplicio</v>
      </c>
      <c r="N100" s="60"/>
      <c r="O100" s="60"/>
      <c r="Q100" s="60"/>
      <c r="R100" s="60"/>
    </row>
    <row r="101" spans="2:18" ht="14.25" hidden="1" x14ac:dyDescent="0.25">
      <c r="B101" s="66">
        <v>1369</v>
      </c>
      <c r="C101" s="67" t="s">
        <v>396</v>
      </c>
      <c r="D101" s="67" t="s">
        <v>395</v>
      </c>
      <c r="E101" s="67" t="s">
        <v>229</v>
      </c>
      <c r="F101" s="67" t="s">
        <v>203</v>
      </c>
      <c r="G101" s="67" t="s">
        <v>195</v>
      </c>
      <c r="H101" s="67">
        <v>57756.480000000003</v>
      </c>
      <c r="I101" s="68">
        <v>30378</v>
      </c>
      <c r="J101" s="69">
        <v>21689</v>
      </c>
      <c r="L101" s="57" t="str">
        <f t="shared" si="1"/>
        <v>Sandra Bartholomeu</v>
      </c>
      <c r="N101" s="60"/>
      <c r="O101" s="60"/>
      <c r="Q101" s="60"/>
      <c r="R101" s="60"/>
    </row>
    <row r="102" spans="2:18" ht="14.25" hidden="1" x14ac:dyDescent="0.25">
      <c r="B102" s="66">
        <v>1968</v>
      </c>
      <c r="C102" s="67" t="s">
        <v>397</v>
      </c>
      <c r="D102" s="67" t="s">
        <v>398</v>
      </c>
      <c r="E102" s="67" t="s">
        <v>249</v>
      </c>
      <c r="F102" s="67" t="s">
        <v>246</v>
      </c>
      <c r="G102" s="67" t="s">
        <v>204</v>
      </c>
      <c r="H102" s="70">
        <v>35989.199999999997</v>
      </c>
      <c r="I102" s="68">
        <v>33970</v>
      </c>
      <c r="J102" s="69">
        <v>25342</v>
      </c>
      <c r="L102" s="57" t="str">
        <f t="shared" si="1"/>
        <v>Sara Martinez</v>
      </c>
      <c r="N102" s="60"/>
      <c r="O102" s="60"/>
      <c r="Q102" s="60"/>
      <c r="R102" s="60"/>
    </row>
    <row r="103" spans="2:18" ht="14.25" x14ac:dyDescent="0.25">
      <c r="B103" s="66">
        <v>1359</v>
      </c>
      <c r="C103" s="67" t="s">
        <v>399</v>
      </c>
      <c r="D103" s="67" t="s">
        <v>398</v>
      </c>
      <c r="E103" s="67" t="s">
        <v>249</v>
      </c>
      <c r="F103" s="67" t="s">
        <v>246</v>
      </c>
      <c r="G103" s="67" t="s">
        <v>199</v>
      </c>
      <c r="H103" s="70">
        <v>49485.15</v>
      </c>
      <c r="I103" s="68">
        <v>33094</v>
      </c>
      <c r="J103" s="69">
        <v>22074</v>
      </c>
      <c r="L103" s="57" t="str">
        <f t="shared" si="1"/>
        <v>Sara Morton</v>
      </c>
      <c r="N103" s="60"/>
      <c r="O103" s="60"/>
      <c r="Q103" s="60"/>
      <c r="R103" s="60"/>
    </row>
    <row r="104" spans="2:18" ht="14.25" hidden="1" x14ac:dyDescent="0.25">
      <c r="B104" s="66">
        <v>1673</v>
      </c>
      <c r="C104" s="67" t="s">
        <v>400</v>
      </c>
      <c r="D104" s="67" t="s">
        <v>401</v>
      </c>
      <c r="E104" s="67" t="s">
        <v>193</v>
      </c>
      <c r="F104" s="67" t="s">
        <v>208</v>
      </c>
      <c r="G104" s="67" t="s">
        <v>204</v>
      </c>
      <c r="H104" s="67">
        <v>29982.58</v>
      </c>
      <c r="I104" s="68">
        <v>32979</v>
      </c>
      <c r="J104" s="69">
        <v>22890</v>
      </c>
      <c r="L104" s="57" t="str">
        <f t="shared" si="1"/>
        <v>Sherrie Dixon-Waite</v>
      </c>
      <c r="N104" s="60"/>
      <c r="O104" s="60"/>
      <c r="Q104" s="60"/>
      <c r="R104" s="60"/>
    </row>
    <row r="105" spans="2:18" ht="14.25" hidden="1" x14ac:dyDescent="0.25">
      <c r="B105" s="66">
        <v>1075</v>
      </c>
      <c r="C105" s="67" t="s">
        <v>402</v>
      </c>
      <c r="D105" s="67" t="s">
        <v>403</v>
      </c>
      <c r="E105" s="67" t="s">
        <v>299</v>
      </c>
      <c r="F105" s="67" t="s">
        <v>271</v>
      </c>
      <c r="G105" s="67" t="s">
        <v>199</v>
      </c>
      <c r="H105" s="67">
        <v>23239.439999999999</v>
      </c>
      <c r="I105" s="68">
        <v>33823</v>
      </c>
      <c r="J105" s="69">
        <v>25443</v>
      </c>
      <c r="L105" s="57" t="str">
        <f t="shared" si="1"/>
        <v>Sheryl Kane</v>
      </c>
      <c r="N105" s="60"/>
      <c r="O105" s="60"/>
      <c r="Q105" s="60"/>
      <c r="R105" s="60"/>
    </row>
    <row r="106" spans="2:18" ht="14.25" hidden="1" x14ac:dyDescent="0.25">
      <c r="B106" s="66">
        <v>1759</v>
      </c>
      <c r="C106" s="67" t="s">
        <v>404</v>
      </c>
      <c r="D106" s="67" t="s">
        <v>405</v>
      </c>
      <c r="E106" s="67" t="s">
        <v>237</v>
      </c>
      <c r="F106" s="67" t="s">
        <v>208</v>
      </c>
      <c r="G106" s="67" t="s">
        <v>199</v>
      </c>
      <c r="H106" s="67">
        <v>61855.54</v>
      </c>
      <c r="I106" s="68">
        <v>30020</v>
      </c>
      <c r="J106" s="69">
        <v>22953</v>
      </c>
      <c r="L106" s="57" t="str">
        <f t="shared" si="1"/>
        <v>Stephanie Alexi</v>
      </c>
      <c r="N106" s="60"/>
      <c r="O106" s="60"/>
      <c r="Q106" s="60"/>
      <c r="R106" s="60"/>
    </row>
    <row r="107" spans="2:18" ht="14.25" hidden="1" x14ac:dyDescent="0.25">
      <c r="B107" s="66">
        <v>1724</v>
      </c>
      <c r="C107" s="67" t="s">
        <v>406</v>
      </c>
      <c r="D107" s="67" t="s">
        <v>407</v>
      </c>
      <c r="E107" s="67" t="s">
        <v>207</v>
      </c>
      <c r="F107" s="67" t="s">
        <v>246</v>
      </c>
      <c r="G107" s="67" t="s">
        <v>199</v>
      </c>
      <c r="H107" s="70">
        <v>28043.68</v>
      </c>
      <c r="I107" s="68">
        <v>33083</v>
      </c>
      <c r="J107" s="69">
        <v>23883</v>
      </c>
      <c r="L107" s="57" t="str">
        <f t="shared" si="1"/>
        <v>Steven Chuveiro</v>
      </c>
      <c r="N107" s="60"/>
      <c r="O107" s="60"/>
      <c r="Q107" s="60"/>
      <c r="R107" s="60"/>
    </row>
    <row r="108" spans="2:18" ht="14.25" hidden="1" x14ac:dyDescent="0.25">
      <c r="B108" s="66">
        <v>1354</v>
      </c>
      <c r="C108" s="67" t="s">
        <v>408</v>
      </c>
      <c r="D108" s="67" t="s">
        <v>409</v>
      </c>
      <c r="E108" s="67" t="s">
        <v>223</v>
      </c>
      <c r="F108" s="67" t="s">
        <v>208</v>
      </c>
      <c r="G108" s="67" t="s">
        <v>204</v>
      </c>
      <c r="H108" s="67">
        <v>69070.05</v>
      </c>
      <c r="I108" s="68">
        <v>31538</v>
      </c>
      <c r="J108" s="69">
        <v>17751</v>
      </c>
      <c r="L108" s="57" t="str">
        <f t="shared" si="1"/>
        <v>Susana Beech</v>
      </c>
      <c r="N108" s="60"/>
      <c r="O108" s="60"/>
      <c r="Q108" s="60"/>
      <c r="R108" s="60"/>
    </row>
    <row r="109" spans="2:18" ht="14.25" hidden="1" x14ac:dyDescent="0.25">
      <c r="B109" s="66">
        <v>1333</v>
      </c>
      <c r="C109" s="67" t="s">
        <v>410</v>
      </c>
      <c r="D109" s="67" t="s">
        <v>411</v>
      </c>
      <c r="E109" s="67" t="s">
        <v>240</v>
      </c>
      <c r="F109" s="67" t="s">
        <v>208</v>
      </c>
      <c r="G109" s="67" t="s">
        <v>204</v>
      </c>
      <c r="H109" s="67">
        <v>29362.2</v>
      </c>
      <c r="I109" s="68">
        <v>32979</v>
      </c>
      <c r="J109" s="69">
        <v>24022</v>
      </c>
      <c r="L109" s="57" t="str">
        <f t="shared" si="1"/>
        <v>Tadeu Szcznyck</v>
      </c>
      <c r="N109" s="60"/>
      <c r="O109" s="60"/>
      <c r="Q109" s="60"/>
      <c r="R109" s="60"/>
    </row>
    <row r="110" spans="2:18" ht="14.25" hidden="1" x14ac:dyDescent="0.25">
      <c r="B110" s="66">
        <v>1368</v>
      </c>
      <c r="C110" s="67" t="s">
        <v>412</v>
      </c>
      <c r="D110" s="67" t="s">
        <v>413</v>
      </c>
      <c r="E110" s="67" t="s">
        <v>193</v>
      </c>
      <c r="F110" s="67" t="s">
        <v>194</v>
      </c>
      <c r="G110" s="67" t="s">
        <v>195</v>
      </c>
      <c r="H110" s="67">
        <v>32884.120000000003</v>
      </c>
      <c r="I110" s="68">
        <v>30386</v>
      </c>
      <c r="J110" s="69">
        <v>21678</v>
      </c>
      <c r="L110" s="57" t="str">
        <f t="shared" si="1"/>
        <v>Tammy Wu</v>
      </c>
      <c r="N110" s="60"/>
      <c r="O110" s="60"/>
      <c r="Q110" s="60"/>
      <c r="R110" s="60"/>
    </row>
    <row r="111" spans="2:18" ht="14.25" hidden="1" x14ac:dyDescent="0.25">
      <c r="B111" s="66">
        <v>1656</v>
      </c>
      <c r="C111" s="67" t="s">
        <v>414</v>
      </c>
      <c r="D111" s="67" t="s">
        <v>415</v>
      </c>
      <c r="E111" s="67" t="s">
        <v>193</v>
      </c>
      <c r="F111" s="67" t="s">
        <v>246</v>
      </c>
      <c r="G111" s="67" t="s">
        <v>204</v>
      </c>
      <c r="H111" s="70">
        <v>29015.4</v>
      </c>
      <c r="I111" s="68">
        <v>32125</v>
      </c>
      <c r="J111" s="69">
        <v>23283</v>
      </c>
      <c r="L111" s="57" t="str">
        <f t="shared" si="1"/>
        <v>Theodoro Kourios</v>
      </c>
      <c r="N111" s="60"/>
      <c r="O111" s="60"/>
      <c r="Q111" s="60"/>
      <c r="R111" s="60"/>
    </row>
    <row r="112" spans="2:18" ht="14.25" hidden="1" x14ac:dyDescent="0.25">
      <c r="B112" s="66">
        <v>1516</v>
      </c>
      <c r="C112" s="67" t="s">
        <v>416</v>
      </c>
      <c r="D112" s="67" t="s">
        <v>417</v>
      </c>
      <c r="E112" s="67" t="s">
        <v>290</v>
      </c>
      <c r="F112" s="67" t="s">
        <v>211</v>
      </c>
      <c r="G112" s="67" t="s">
        <v>199</v>
      </c>
      <c r="H112" s="67">
        <v>28549.5</v>
      </c>
      <c r="I112" s="68">
        <v>31112</v>
      </c>
      <c r="J112" s="69">
        <v>23188</v>
      </c>
      <c r="L112" s="57" t="str">
        <f t="shared" si="1"/>
        <v>Tom Bellini</v>
      </c>
      <c r="N112" s="60"/>
      <c r="O112" s="60"/>
      <c r="Q112" s="60"/>
      <c r="R112" s="60"/>
    </row>
    <row r="113" spans="2:18" ht="14.25" hidden="1" x14ac:dyDescent="0.25">
      <c r="B113" s="66">
        <v>1529</v>
      </c>
      <c r="C113" s="67" t="s">
        <v>418</v>
      </c>
      <c r="D113" s="67" t="s">
        <v>419</v>
      </c>
      <c r="E113" s="67" t="s">
        <v>193</v>
      </c>
      <c r="F113" s="67" t="s">
        <v>208</v>
      </c>
      <c r="G113" s="67" t="s">
        <v>199</v>
      </c>
      <c r="H113" s="67">
        <v>25146.68</v>
      </c>
      <c r="I113" s="68">
        <v>31805</v>
      </c>
      <c r="J113" s="69">
        <v>24476</v>
      </c>
      <c r="L113" s="57" t="str">
        <f t="shared" si="1"/>
        <v>Tommie Kelly</v>
      </c>
      <c r="N113" s="60"/>
      <c r="O113" s="60"/>
      <c r="Q113" s="60"/>
      <c r="R113" s="60"/>
    </row>
    <row r="114" spans="2:18" ht="14.25" hidden="1" x14ac:dyDescent="0.25">
      <c r="B114" s="66">
        <v>1168</v>
      </c>
      <c r="C114" s="67" t="s">
        <v>420</v>
      </c>
      <c r="D114" s="67" t="s">
        <v>421</v>
      </c>
      <c r="E114" s="67" t="s">
        <v>207</v>
      </c>
      <c r="F114" s="67" t="s">
        <v>208</v>
      </c>
      <c r="G114" s="67" t="s">
        <v>195</v>
      </c>
      <c r="H114" s="67">
        <v>23035.88</v>
      </c>
      <c r="I114" s="68">
        <v>33338</v>
      </c>
      <c r="J114" s="69">
        <v>25757</v>
      </c>
      <c r="L114" s="57" t="str">
        <f t="shared" si="1"/>
        <v>Toninho Assunção</v>
      </c>
      <c r="N114" s="60"/>
      <c r="O114" s="60"/>
      <c r="Q114" s="60"/>
      <c r="R114" s="60"/>
    </row>
    <row r="115" spans="2:18" ht="14.25" hidden="1" x14ac:dyDescent="0.25">
      <c r="B115" s="66">
        <v>1329</v>
      </c>
      <c r="C115" s="67" t="s">
        <v>422</v>
      </c>
      <c r="D115" s="67" t="s">
        <v>423</v>
      </c>
      <c r="E115" s="67" t="s">
        <v>240</v>
      </c>
      <c r="F115" s="67" t="s">
        <v>208</v>
      </c>
      <c r="G115" s="67" t="s">
        <v>199</v>
      </c>
      <c r="H115" s="67">
        <v>30410.85</v>
      </c>
      <c r="I115" s="68">
        <v>32561</v>
      </c>
      <c r="J115" s="69">
        <v>23503</v>
      </c>
      <c r="L115" s="57" t="str">
        <f t="shared" si="1"/>
        <v>Tuome Vuanuo</v>
      </c>
      <c r="N115" s="60"/>
      <c r="O115" s="60"/>
      <c r="Q115" s="60"/>
      <c r="R115" s="60"/>
    </row>
    <row r="116" spans="2:18" ht="14.25" hidden="1" x14ac:dyDescent="0.25">
      <c r="B116" s="66">
        <v>1931</v>
      </c>
      <c r="C116" s="67" t="s">
        <v>328</v>
      </c>
      <c r="D116" s="67" t="s">
        <v>424</v>
      </c>
      <c r="E116" s="67" t="s">
        <v>217</v>
      </c>
      <c r="F116" s="67" t="s">
        <v>211</v>
      </c>
      <c r="G116" s="67" t="s">
        <v>204</v>
      </c>
      <c r="H116" s="67">
        <v>26101.439999999999</v>
      </c>
      <c r="I116" s="68">
        <v>32679</v>
      </c>
      <c r="J116" s="69">
        <v>25351</v>
      </c>
      <c r="L116" s="57" t="str">
        <f t="shared" si="1"/>
        <v>Ursula Mueller</v>
      </c>
      <c r="N116" s="60"/>
      <c r="O116" s="60"/>
    </row>
    <row r="117" spans="2:18" ht="14.25" hidden="1" x14ac:dyDescent="0.25">
      <c r="B117" s="72">
        <v>1977</v>
      </c>
      <c r="C117" s="73" t="s">
        <v>425</v>
      </c>
      <c r="D117" s="73" t="s">
        <v>426</v>
      </c>
      <c r="E117" s="73" t="s">
        <v>220</v>
      </c>
      <c r="F117" s="73" t="s">
        <v>208</v>
      </c>
      <c r="G117" s="73" t="s">
        <v>195</v>
      </c>
      <c r="H117" s="73">
        <v>48785.55</v>
      </c>
      <c r="I117" s="74">
        <v>33490</v>
      </c>
      <c r="J117" s="75">
        <v>22202</v>
      </c>
      <c r="L117" s="57" t="str">
        <f t="shared" si="1"/>
        <v>Wes Gladys</v>
      </c>
      <c r="N117" s="60"/>
      <c r="O117" s="60"/>
    </row>
    <row r="118" spans="2:18" x14ac:dyDescent="0.15">
      <c r="N118" s="60"/>
      <c r="O118" s="60"/>
    </row>
    <row r="119" spans="2:18" x14ac:dyDescent="0.15">
      <c r="N119" s="60"/>
      <c r="O119" s="60"/>
    </row>
    <row r="120" spans="2:18" x14ac:dyDescent="0.15">
      <c r="E120" s="77"/>
      <c r="L120" s="77"/>
      <c r="N120" s="60"/>
      <c r="O120" s="60"/>
    </row>
    <row r="121" spans="2:18" x14ac:dyDescent="0.15">
      <c r="N121" s="60"/>
      <c r="O121" s="60"/>
    </row>
    <row r="122" spans="2:18" x14ac:dyDescent="0.15">
      <c r="N122" s="60"/>
      <c r="O122" s="60"/>
    </row>
    <row r="123" spans="2:18" x14ac:dyDescent="0.15">
      <c r="N123" s="60"/>
      <c r="O123" s="60"/>
    </row>
    <row r="124" spans="2:18" x14ac:dyDescent="0.15">
      <c r="N124" s="60"/>
      <c r="O124" s="60"/>
    </row>
    <row r="125" spans="2:18" x14ac:dyDescent="0.15">
      <c r="N125" s="60"/>
      <c r="O125" s="60"/>
    </row>
    <row r="126" spans="2:18" x14ac:dyDescent="0.15">
      <c r="N126" s="60"/>
      <c r="O126" s="60"/>
    </row>
    <row r="127" spans="2:18" x14ac:dyDescent="0.15">
      <c r="N127" s="60"/>
      <c r="O127" s="60"/>
    </row>
    <row r="128" spans="2:18" x14ac:dyDescent="0.15">
      <c r="N128" s="60"/>
      <c r="O128" s="60"/>
    </row>
    <row r="129" spans="14:15" x14ac:dyDescent="0.15">
      <c r="N129" s="60"/>
      <c r="O129" s="60"/>
    </row>
    <row r="130" spans="14:15" x14ac:dyDescent="0.15">
      <c r="N130" s="60"/>
      <c r="O130" s="60"/>
    </row>
    <row r="131" spans="14:15" x14ac:dyDescent="0.15">
      <c r="N131" s="60"/>
      <c r="O131" s="60"/>
    </row>
    <row r="132" spans="14:15" x14ac:dyDescent="0.15">
      <c r="N132" s="60"/>
      <c r="O132" s="60"/>
    </row>
    <row r="133" spans="14:15" x14ac:dyDescent="0.15">
      <c r="N133" s="60"/>
      <c r="O133" s="60"/>
    </row>
  </sheetData>
  <autoFilter ref="B3:J117">
    <filterColumn colId="4">
      <filters>
        <filter val="Marketing"/>
      </filters>
    </filterColumn>
    <filterColumn colId="6">
      <dynamicFilter type="aboveAverage" val="42754.713947368451"/>
    </filterColumn>
  </autoFilter>
  <sortState ref="B4:J117">
    <sortCondition ref="D4:D117"/>
  </sortState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showGridLines="0" workbookViewId="0">
      <selection activeCell="H3" sqref="H3"/>
    </sheetView>
  </sheetViews>
  <sheetFormatPr defaultRowHeight="15" x14ac:dyDescent="0.25"/>
  <cols>
    <col min="3" max="3" width="32.140625" customWidth="1"/>
    <col min="4" max="4" width="13.28515625" customWidth="1"/>
  </cols>
  <sheetData>
    <row r="2" spans="2:4" x14ac:dyDescent="0.25">
      <c r="B2" t="s">
        <v>145</v>
      </c>
      <c r="C2" t="s">
        <v>146</v>
      </c>
      <c r="D2" t="s">
        <v>147</v>
      </c>
    </row>
    <row r="3" spans="2:4" ht="93" customHeight="1" x14ac:dyDescent="0.25">
      <c r="B3" t="s">
        <v>144</v>
      </c>
      <c r="D3" t="s">
        <v>130</v>
      </c>
    </row>
    <row r="4" spans="2:4" ht="93" customHeight="1" x14ac:dyDescent="0.25">
      <c r="B4" t="s">
        <v>132</v>
      </c>
      <c r="D4" t="s">
        <v>133</v>
      </c>
    </row>
    <row r="5" spans="2:4" ht="93" customHeight="1" x14ac:dyDescent="0.25">
      <c r="B5" t="s">
        <v>137</v>
      </c>
      <c r="D5" t="s">
        <v>135</v>
      </c>
    </row>
    <row r="6" spans="2:4" ht="93" customHeight="1" x14ac:dyDescent="0.25">
      <c r="B6" t="s">
        <v>141</v>
      </c>
      <c r="D6" t="s">
        <v>139</v>
      </c>
    </row>
    <row r="7" spans="2:4" x14ac:dyDescent="0.25">
      <c r="D7" t="s">
        <v>142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workbookViewId="0">
      <selection activeCell="F36" sqref="F36"/>
    </sheetView>
  </sheetViews>
  <sheetFormatPr defaultRowHeight="15" x14ac:dyDescent="0.25"/>
  <cols>
    <col min="2" max="2" width="10.7109375" bestFit="1" customWidth="1"/>
    <col min="3" max="4" width="15.85546875" bestFit="1" customWidth="1"/>
    <col min="5" max="5" width="7.28515625" customWidth="1"/>
    <col min="6" max="6" width="63.42578125" customWidth="1"/>
    <col min="7" max="7" width="15.85546875" bestFit="1" customWidth="1"/>
    <col min="12" max="16" width="15.85546875" bestFit="1" customWidth="1"/>
  </cols>
  <sheetData>
    <row r="2" spans="2:16" x14ac:dyDescent="0.25">
      <c r="C2" t="s">
        <v>9</v>
      </c>
      <c r="D2" t="s">
        <v>10</v>
      </c>
      <c r="E2" t="s">
        <v>18</v>
      </c>
      <c r="F2" t="s">
        <v>19</v>
      </c>
      <c r="G2" t="s">
        <v>20</v>
      </c>
      <c r="L2" t="s">
        <v>9</v>
      </c>
      <c r="M2" t="s">
        <v>10</v>
      </c>
      <c r="N2" t="s">
        <v>18</v>
      </c>
      <c r="O2" t="s">
        <v>19</v>
      </c>
      <c r="P2" t="s">
        <v>20</v>
      </c>
    </row>
    <row r="3" spans="2:16" x14ac:dyDescent="0.25">
      <c r="B3" t="s">
        <v>11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K3" t="s">
        <v>13</v>
      </c>
    </row>
    <row r="4" spans="2:16" x14ac:dyDescent="0.25">
      <c r="B4" s="12">
        <v>42744</v>
      </c>
      <c r="C4" t="s">
        <v>13</v>
      </c>
      <c r="D4" t="s">
        <v>17</v>
      </c>
      <c r="E4" t="s">
        <v>17</v>
      </c>
      <c r="F4" t="s">
        <v>14</v>
      </c>
      <c r="G4" t="s">
        <v>13</v>
      </c>
      <c r="K4" t="s">
        <v>14</v>
      </c>
    </row>
    <row r="5" spans="2:16" x14ac:dyDescent="0.25">
      <c r="B5" s="12">
        <v>42745.3</v>
      </c>
      <c r="C5" t="s">
        <v>17</v>
      </c>
      <c r="D5" t="s">
        <v>13</v>
      </c>
      <c r="E5" t="s">
        <v>13</v>
      </c>
      <c r="F5" t="s">
        <v>13</v>
      </c>
      <c r="G5" t="s">
        <v>14</v>
      </c>
      <c r="K5" t="s">
        <v>15</v>
      </c>
    </row>
    <row r="6" spans="2:16" x14ac:dyDescent="0.25">
      <c r="B6" s="12">
        <v>42746.600000000006</v>
      </c>
      <c r="C6" t="s">
        <v>14</v>
      </c>
      <c r="D6" t="s">
        <v>16</v>
      </c>
      <c r="E6" t="s">
        <v>17</v>
      </c>
      <c r="F6" t="s">
        <v>13</v>
      </c>
      <c r="G6" t="s">
        <v>15</v>
      </c>
      <c r="K6" t="s">
        <v>16</v>
      </c>
    </row>
    <row r="7" spans="2:16" x14ac:dyDescent="0.25">
      <c r="B7" s="12">
        <v>42747.900000000009</v>
      </c>
      <c r="C7" t="s">
        <v>16</v>
      </c>
      <c r="D7" t="s">
        <v>17</v>
      </c>
      <c r="E7" t="s">
        <v>17</v>
      </c>
      <c r="F7" t="s">
        <v>14</v>
      </c>
      <c r="G7" t="s">
        <v>14</v>
      </c>
      <c r="K7" t="s">
        <v>17</v>
      </c>
    </row>
    <row r="8" spans="2:16" x14ac:dyDescent="0.25">
      <c r="B8" s="12">
        <v>42749.200000000012</v>
      </c>
      <c r="C8" t="s">
        <v>17</v>
      </c>
      <c r="D8" t="s">
        <v>13</v>
      </c>
      <c r="E8" t="s">
        <v>15</v>
      </c>
      <c r="F8" t="s">
        <v>15</v>
      </c>
      <c r="G8" t="s">
        <v>17</v>
      </c>
    </row>
    <row r="9" spans="2:16" x14ac:dyDescent="0.25">
      <c r="B9" s="12">
        <v>42750.500000000015</v>
      </c>
      <c r="C9" t="s">
        <v>14</v>
      </c>
      <c r="D9" t="s">
        <v>17</v>
      </c>
      <c r="E9" t="s">
        <v>14</v>
      </c>
      <c r="F9" t="s">
        <v>17</v>
      </c>
      <c r="G9" t="s">
        <v>13</v>
      </c>
    </row>
    <row r="10" spans="2:16" x14ac:dyDescent="0.25">
      <c r="B10" s="12">
        <v>42751.800000000017</v>
      </c>
      <c r="C10" t="s">
        <v>17</v>
      </c>
      <c r="D10" t="s">
        <v>13</v>
      </c>
      <c r="E10" t="s">
        <v>13</v>
      </c>
      <c r="F10" t="s">
        <v>17</v>
      </c>
      <c r="G10" t="s">
        <v>14</v>
      </c>
    </row>
    <row r="11" spans="2:16" x14ac:dyDescent="0.25">
      <c r="B11" s="12">
        <v>42753.10000000002</v>
      </c>
      <c r="C11" t="s">
        <v>14</v>
      </c>
      <c r="D11" t="s">
        <v>17</v>
      </c>
      <c r="E11" t="s">
        <v>13</v>
      </c>
      <c r="F11" t="s">
        <v>15</v>
      </c>
      <c r="G11" t="s">
        <v>16</v>
      </c>
    </row>
    <row r="12" spans="2:16" x14ac:dyDescent="0.25">
      <c r="B12" s="12">
        <v>42754.400000000023</v>
      </c>
      <c r="C12" t="s">
        <v>14</v>
      </c>
      <c r="D12" t="s">
        <v>16</v>
      </c>
      <c r="E12" t="s">
        <v>14</v>
      </c>
      <c r="F12" t="s">
        <v>17</v>
      </c>
      <c r="G12" t="s">
        <v>16</v>
      </c>
    </row>
    <row r="13" spans="2:16" x14ac:dyDescent="0.25">
      <c r="B13" s="12">
        <v>42755.700000000026</v>
      </c>
      <c r="C13" t="s">
        <v>13</v>
      </c>
      <c r="D13" t="s">
        <v>15</v>
      </c>
      <c r="E13" t="s">
        <v>13</v>
      </c>
      <c r="F13" t="s">
        <v>16</v>
      </c>
      <c r="G13" t="s">
        <v>17</v>
      </c>
    </row>
    <row r="14" spans="2:16" x14ac:dyDescent="0.25">
      <c r="B14" s="12">
        <v>42757.000000000029</v>
      </c>
      <c r="C14" t="s">
        <v>13</v>
      </c>
      <c r="D14" t="s">
        <v>17</v>
      </c>
      <c r="E14" t="s">
        <v>14</v>
      </c>
      <c r="F14" t="s">
        <v>15</v>
      </c>
      <c r="G14" t="s">
        <v>13</v>
      </c>
    </row>
    <row r="15" spans="2:16" x14ac:dyDescent="0.25">
      <c r="B15" s="12">
        <v>42758.300000000032</v>
      </c>
      <c r="C15" t="s">
        <v>16</v>
      </c>
      <c r="D15" t="s">
        <v>17</v>
      </c>
      <c r="E15" t="s">
        <v>13</v>
      </c>
      <c r="F15" t="s">
        <v>14</v>
      </c>
      <c r="G15" t="s">
        <v>15</v>
      </c>
    </row>
    <row r="16" spans="2:16" x14ac:dyDescent="0.25">
      <c r="B16" s="12">
        <v>42759.600000000035</v>
      </c>
      <c r="C16" t="s">
        <v>17</v>
      </c>
      <c r="D16" t="s">
        <v>16</v>
      </c>
      <c r="E16" t="s">
        <v>16</v>
      </c>
      <c r="F16" t="s">
        <v>13</v>
      </c>
      <c r="G16" t="s">
        <v>14</v>
      </c>
    </row>
    <row r="17" spans="2:7" x14ac:dyDescent="0.25">
      <c r="B17" s="12">
        <v>42760.900000000038</v>
      </c>
      <c r="C17" t="s">
        <v>17</v>
      </c>
      <c r="D17" t="s">
        <v>15</v>
      </c>
      <c r="E17" t="s">
        <v>14</v>
      </c>
      <c r="F17" t="s">
        <v>16</v>
      </c>
      <c r="G17" t="s">
        <v>14</v>
      </c>
    </row>
    <row r="18" spans="2:7" x14ac:dyDescent="0.25">
      <c r="B18" s="12">
        <v>42762.200000000041</v>
      </c>
      <c r="C18" t="s">
        <v>16</v>
      </c>
      <c r="D18" t="s">
        <v>16</v>
      </c>
      <c r="E18" t="s">
        <v>14</v>
      </c>
      <c r="F18" t="s">
        <v>16</v>
      </c>
      <c r="G18" t="s">
        <v>15</v>
      </c>
    </row>
    <row r="19" spans="2:7" x14ac:dyDescent="0.25">
      <c r="B19" s="12">
        <v>42763.500000000044</v>
      </c>
      <c r="C19" t="s">
        <v>13</v>
      </c>
      <c r="D19" t="s">
        <v>17</v>
      </c>
      <c r="E19" t="s">
        <v>15</v>
      </c>
      <c r="F19" t="s">
        <v>16</v>
      </c>
      <c r="G19" t="s">
        <v>17</v>
      </c>
    </row>
    <row r="20" spans="2:7" x14ac:dyDescent="0.25">
      <c r="B20" s="12">
        <v>42764.800000000047</v>
      </c>
      <c r="C20" t="s">
        <v>17</v>
      </c>
      <c r="D20" t="s">
        <v>13</v>
      </c>
      <c r="E20" t="s">
        <v>14</v>
      </c>
      <c r="F20" t="s">
        <v>16</v>
      </c>
      <c r="G20" t="s">
        <v>14</v>
      </c>
    </row>
    <row r="21" spans="2:7" x14ac:dyDescent="0.25">
      <c r="B21" s="12">
        <v>42766.100000000049</v>
      </c>
      <c r="C21" t="s">
        <v>13</v>
      </c>
      <c r="D21" t="s">
        <v>15</v>
      </c>
      <c r="E21" t="s">
        <v>17</v>
      </c>
      <c r="F21" t="s">
        <v>16</v>
      </c>
      <c r="G21" t="s">
        <v>15</v>
      </c>
    </row>
    <row r="22" spans="2:7" x14ac:dyDescent="0.25">
      <c r="B22" s="12">
        <v>42767.400000000052</v>
      </c>
      <c r="C22" t="s">
        <v>15</v>
      </c>
      <c r="D22" t="s">
        <v>16</v>
      </c>
      <c r="E22" t="s">
        <v>16</v>
      </c>
      <c r="F22" t="s">
        <v>13</v>
      </c>
      <c r="G22" t="s">
        <v>14</v>
      </c>
    </row>
    <row r="23" spans="2:7" x14ac:dyDescent="0.25">
      <c r="B23" s="12">
        <v>42768.700000000055</v>
      </c>
      <c r="C23" t="s">
        <v>14</v>
      </c>
      <c r="D23" t="s">
        <v>15</v>
      </c>
      <c r="E23" t="s">
        <v>15</v>
      </c>
      <c r="F23" t="s">
        <v>16</v>
      </c>
      <c r="G23" t="s">
        <v>15</v>
      </c>
    </row>
    <row r="24" spans="2:7" x14ac:dyDescent="0.25">
      <c r="B24" s="12">
        <v>42770.000000000058</v>
      </c>
      <c r="C24" t="s">
        <v>14</v>
      </c>
      <c r="D24" t="s">
        <v>17</v>
      </c>
      <c r="E24" t="s">
        <v>16</v>
      </c>
      <c r="F24" t="s">
        <v>15</v>
      </c>
      <c r="G24" t="s">
        <v>13</v>
      </c>
    </row>
    <row r="25" spans="2:7" ht="124.5" customHeight="1" x14ac:dyDescent="0.25">
      <c r="B25" s="12">
        <v>42771.300000000061</v>
      </c>
      <c r="C25" t="s">
        <v>16</v>
      </c>
      <c r="D25" t="s">
        <v>16</v>
      </c>
      <c r="E25" t="s">
        <v>17</v>
      </c>
      <c r="F25" t="s">
        <v>14</v>
      </c>
      <c r="G25" t="s">
        <v>16</v>
      </c>
    </row>
    <row r="26" spans="2:7" x14ac:dyDescent="0.25">
      <c r="B26" s="12">
        <v>42772.600000000064</v>
      </c>
      <c r="C26" t="s">
        <v>14</v>
      </c>
      <c r="D26" t="s">
        <v>17</v>
      </c>
      <c r="E26" t="s">
        <v>13</v>
      </c>
      <c r="F26" t="s">
        <v>14</v>
      </c>
      <c r="G26" t="s">
        <v>17</v>
      </c>
    </row>
    <row r="27" spans="2:7" x14ac:dyDescent="0.25">
      <c r="B27" s="12">
        <v>42773.900000000067</v>
      </c>
      <c r="C27" t="s">
        <v>17</v>
      </c>
      <c r="D27" t="s">
        <v>14</v>
      </c>
      <c r="E27" t="s">
        <v>14</v>
      </c>
      <c r="F27" t="s">
        <v>16</v>
      </c>
      <c r="G27" t="s">
        <v>13</v>
      </c>
    </row>
    <row r="28" spans="2:7" x14ac:dyDescent="0.25">
      <c r="B28" s="12">
        <v>42775.20000000007</v>
      </c>
      <c r="C28" t="s">
        <v>13</v>
      </c>
      <c r="D28" t="s">
        <v>13</v>
      </c>
      <c r="E28" t="s">
        <v>13</v>
      </c>
      <c r="F28" t="s">
        <v>16</v>
      </c>
      <c r="G28" t="s">
        <v>13</v>
      </c>
    </row>
    <row r="29" spans="2:7" x14ac:dyDescent="0.25">
      <c r="B29" s="12">
        <v>42776.500000000073</v>
      </c>
      <c r="C29" t="s">
        <v>17</v>
      </c>
      <c r="D29" t="s">
        <v>15</v>
      </c>
      <c r="E29" t="s">
        <v>13</v>
      </c>
      <c r="F29" t="s">
        <v>17</v>
      </c>
      <c r="G29" t="s">
        <v>16</v>
      </c>
    </row>
    <row r="30" spans="2:7" x14ac:dyDescent="0.25">
      <c r="B30" s="12">
        <v>42777.800000000076</v>
      </c>
      <c r="C30" t="s">
        <v>13</v>
      </c>
      <c r="D30" t="s">
        <v>16</v>
      </c>
      <c r="E30" t="s">
        <v>16</v>
      </c>
      <c r="F30" t="s">
        <v>15</v>
      </c>
      <c r="G30" t="s">
        <v>13</v>
      </c>
    </row>
    <row r="31" spans="2:7" x14ac:dyDescent="0.25">
      <c r="B31" s="12">
        <v>42779.100000000079</v>
      </c>
      <c r="C31" t="s">
        <v>15</v>
      </c>
      <c r="D31" t="s">
        <v>14</v>
      </c>
      <c r="E31" t="s">
        <v>13</v>
      </c>
      <c r="F31" t="s">
        <v>13</v>
      </c>
      <c r="G31" t="s">
        <v>16</v>
      </c>
    </row>
    <row r="32" spans="2:7" x14ac:dyDescent="0.25">
      <c r="B32" s="12">
        <v>42780.400000000081</v>
      </c>
      <c r="C32" t="s">
        <v>15</v>
      </c>
      <c r="D32" t="s">
        <v>16</v>
      </c>
      <c r="E32" t="s">
        <v>13</v>
      </c>
      <c r="F32" t="s">
        <v>17</v>
      </c>
      <c r="G32" t="s">
        <v>16</v>
      </c>
    </row>
    <row r="33" spans="2:7" x14ac:dyDescent="0.25">
      <c r="B33" s="12">
        <v>42781.700000000084</v>
      </c>
      <c r="C33" t="s">
        <v>14</v>
      </c>
      <c r="D33" t="s">
        <v>13</v>
      </c>
      <c r="E33" t="s">
        <v>14</v>
      </c>
      <c r="F33" t="s">
        <v>13</v>
      </c>
      <c r="G33" t="s">
        <v>14</v>
      </c>
    </row>
    <row r="34" spans="2:7" x14ac:dyDescent="0.25">
      <c r="B34" s="12">
        <v>42783.000000000087</v>
      </c>
      <c r="C34" t="s">
        <v>17</v>
      </c>
      <c r="D34" t="s">
        <v>15</v>
      </c>
      <c r="E34" t="s">
        <v>14</v>
      </c>
      <c r="F34" t="s">
        <v>16</v>
      </c>
      <c r="G34" t="s">
        <v>13</v>
      </c>
    </row>
    <row r="35" spans="2:7" x14ac:dyDescent="0.25">
      <c r="B35" s="12">
        <v>42784.30000000009</v>
      </c>
      <c r="C35" t="s">
        <v>15</v>
      </c>
      <c r="D35" t="s">
        <v>16</v>
      </c>
      <c r="E35" t="s">
        <v>16</v>
      </c>
      <c r="F35" t="s">
        <v>13</v>
      </c>
      <c r="G35" t="s">
        <v>14</v>
      </c>
    </row>
    <row r="36" spans="2:7" x14ac:dyDescent="0.25">
      <c r="B36" s="12">
        <v>42785.600000000093</v>
      </c>
      <c r="C36" t="s">
        <v>15</v>
      </c>
      <c r="D36" t="s">
        <v>17</v>
      </c>
      <c r="E36" t="s">
        <v>16</v>
      </c>
      <c r="F36" t="s">
        <v>14</v>
      </c>
      <c r="G36" t="s">
        <v>13</v>
      </c>
    </row>
    <row r="37" spans="2:7" x14ac:dyDescent="0.25">
      <c r="B37" s="12">
        <v>42786.900000000096</v>
      </c>
      <c r="C37" t="s">
        <v>13</v>
      </c>
      <c r="D37" t="s">
        <v>16</v>
      </c>
      <c r="E37" t="s">
        <v>14</v>
      </c>
      <c r="F37" t="s">
        <v>15</v>
      </c>
      <c r="G37" t="s">
        <v>17</v>
      </c>
    </row>
    <row r="38" spans="2:7" ht="4.5" customHeight="1" x14ac:dyDescent="0.25">
      <c r="B38" s="12">
        <v>42788.200000000099</v>
      </c>
      <c r="C38" t="s">
        <v>17</v>
      </c>
      <c r="D38" t="s">
        <v>16</v>
      </c>
      <c r="E38" t="s">
        <v>13</v>
      </c>
      <c r="F38" t="s">
        <v>13</v>
      </c>
      <c r="G38" t="s">
        <v>16</v>
      </c>
    </row>
    <row r="39" spans="2:7" x14ac:dyDescent="0.25">
      <c r="B39" s="12">
        <v>42789.500000000102</v>
      </c>
      <c r="C39" t="s">
        <v>17</v>
      </c>
      <c r="D39" t="s">
        <v>16</v>
      </c>
      <c r="E39" t="s">
        <v>14</v>
      </c>
      <c r="F39" t="s">
        <v>16</v>
      </c>
      <c r="G39" t="s">
        <v>16</v>
      </c>
    </row>
    <row r="40" spans="2:7" x14ac:dyDescent="0.25">
      <c r="B40" s="12">
        <v>42790.800000000105</v>
      </c>
      <c r="C40" t="s">
        <v>17</v>
      </c>
      <c r="D40" t="s">
        <v>14</v>
      </c>
      <c r="E40" t="s">
        <v>15</v>
      </c>
      <c r="F40" t="s">
        <v>13</v>
      </c>
      <c r="G40" t="s">
        <v>14</v>
      </c>
    </row>
    <row r="41" spans="2:7" x14ac:dyDescent="0.25">
      <c r="B41" s="12">
        <v>42792.100000000108</v>
      </c>
      <c r="C41" t="s">
        <v>17</v>
      </c>
      <c r="D41" t="s">
        <v>17</v>
      </c>
      <c r="E41" t="s">
        <v>15</v>
      </c>
      <c r="F41" t="s">
        <v>17</v>
      </c>
      <c r="G41" t="s">
        <v>13</v>
      </c>
    </row>
    <row r="42" spans="2:7" x14ac:dyDescent="0.25">
      <c r="B42" s="12">
        <v>42793.400000000111</v>
      </c>
      <c r="C42" t="s">
        <v>16</v>
      </c>
      <c r="D42" t="s">
        <v>15</v>
      </c>
      <c r="E42" t="s">
        <v>16</v>
      </c>
      <c r="F42" t="s">
        <v>15</v>
      </c>
      <c r="G42" t="s">
        <v>17</v>
      </c>
    </row>
    <row r="43" spans="2:7" x14ac:dyDescent="0.25">
      <c r="B43" s="12">
        <v>42794.700000000114</v>
      </c>
      <c r="C43" t="s">
        <v>13</v>
      </c>
      <c r="D43" t="s">
        <v>17</v>
      </c>
      <c r="E43" t="s">
        <v>15</v>
      </c>
      <c r="F43" t="s">
        <v>16</v>
      </c>
      <c r="G43" t="s">
        <v>14</v>
      </c>
    </row>
    <row r="44" spans="2:7" x14ac:dyDescent="0.25">
      <c r="B44" s="12">
        <v>42796.000000000116</v>
      </c>
      <c r="C44" t="s">
        <v>17</v>
      </c>
      <c r="D44" t="s">
        <v>13</v>
      </c>
      <c r="E44" t="s">
        <v>16</v>
      </c>
      <c r="F44" t="s">
        <v>13</v>
      </c>
      <c r="G44" t="s">
        <v>13</v>
      </c>
    </row>
    <row r="45" spans="2:7" x14ac:dyDescent="0.25">
      <c r="B45" s="12">
        <v>42797.300000000119</v>
      </c>
      <c r="C45" t="s">
        <v>16</v>
      </c>
      <c r="D45" t="s">
        <v>17</v>
      </c>
      <c r="E45" t="s">
        <v>16</v>
      </c>
      <c r="F45" t="s">
        <v>17</v>
      </c>
      <c r="G45" t="s">
        <v>14</v>
      </c>
    </row>
    <row r="46" spans="2:7" x14ac:dyDescent="0.25">
      <c r="B46" s="12">
        <v>42798.600000000122</v>
      </c>
      <c r="C46" t="s">
        <v>13</v>
      </c>
      <c r="D46" t="s">
        <v>16</v>
      </c>
      <c r="E46" t="s">
        <v>16</v>
      </c>
      <c r="F46" t="s">
        <v>15</v>
      </c>
      <c r="G46" t="s">
        <v>16</v>
      </c>
    </row>
    <row r="47" spans="2:7" x14ac:dyDescent="0.25">
      <c r="B47" s="12">
        <v>42799.900000000125</v>
      </c>
      <c r="C47" t="s">
        <v>15</v>
      </c>
      <c r="D47" t="s">
        <v>13</v>
      </c>
      <c r="E47" t="s">
        <v>13</v>
      </c>
      <c r="F47" t="s">
        <v>15</v>
      </c>
      <c r="G47" t="s">
        <v>13</v>
      </c>
    </row>
    <row r="48" spans="2:7" x14ac:dyDescent="0.25">
      <c r="B48" s="12">
        <v>42801.200000000128</v>
      </c>
      <c r="C48" t="s">
        <v>17</v>
      </c>
      <c r="D48" t="s">
        <v>15</v>
      </c>
      <c r="E48" t="s">
        <v>14</v>
      </c>
      <c r="F48" t="s">
        <v>15</v>
      </c>
      <c r="G48" t="s">
        <v>17</v>
      </c>
    </row>
    <row r="49" spans="2:7" x14ac:dyDescent="0.25">
      <c r="B49" s="12">
        <v>42802.500000000131</v>
      </c>
      <c r="C49" t="s">
        <v>16</v>
      </c>
      <c r="D49" t="s">
        <v>16</v>
      </c>
      <c r="E49" t="s">
        <v>17</v>
      </c>
      <c r="F49" t="s">
        <v>13</v>
      </c>
      <c r="G49" t="s">
        <v>13</v>
      </c>
    </row>
    <row r="50" spans="2:7" x14ac:dyDescent="0.25">
      <c r="B50" s="12">
        <v>42803.800000000134</v>
      </c>
      <c r="C50" t="s">
        <v>16</v>
      </c>
      <c r="D50" t="s">
        <v>14</v>
      </c>
      <c r="E50" t="s">
        <v>14</v>
      </c>
      <c r="F50" t="s">
        <v>16</v>
      </c>
      <c r="G50" t="s">
        <v>14</v>
      </c>
    </row>
    <row r="51" spans="2:7" x14ac:dyDescent="0.25">
      <c r="B51" s="12">
        <v>42805.100000000137</v>
      </c>
      <c r="C51" t="s">
        <v>16</v>
      </c>
      <c r="D51" t="s">
        <v>15</v>
      </c>
      <c r="E51" t="s">
        <v>14</v>
      </c>
      <c r="F51" t="s">
        <v>13</v>
      </c>
      <c r="G51" t="s">
        <v>16</v>
      </c>
    </row>
    <row r="52" spans="2:7" x14ac:dyDescent="0.25">
      <c r="B52" s="12">
        <v>42806.40000000014</v>
      </c>
      <c r="C52" t="s">
        <v>15</v>
      </c>
      <c r="D52" t="s">
        <v>14</v>
      </c>
      <c r="E52" t="s">
        <v>14</v>
      </c>
      <c r="F52" t="s">
        <v>17</v>
      </c>
      <c r="G52" t="s">
        <v>15</v>
      </c>
    </row>
    <row r="53" spans="2:7" x14ac:dyDescent="0.25">
      <c r="B53" s="12">
        <v>42807.700000000143</v>
      </c>
      <c r="C53" t="s">
        <v>15</v>
      </c>
      <c r="D53" t="s">
        <v>13</v>
      </c>
      <c r="E53" t="s">
        <v>15</v>
      </c>
      <c r="F53" t="s">
        <v>17</v>
      </c>
      <c r="G53" t="s">
        <v>13</v>
      </c>
    </row>
    <row r="54" spans="2:7" x14ac:dyDescent="0.25">
      <c r="B54" s="12">
        <v>42809.000000000146</v>
      </c>
      <c r="C54" t="s">
        <v>15</v>
      </c>
      <c r="D54" t="s">
        <v>13</v>
      </c>
      <c r="E54" t="s">
        <v>17</v>
      </c>
      <c r="F54" t="s">
        <v>14</v>
      </c>
      <c r="G5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Enunciado</vt:lpstr>
      <vt:lpstr>Base</vt:lpstr>
      <vt:lpstr>Resumo</vt:lpstr>
      <vt:lpstr>Estoque</vt:lpstr>
      <vt:lpstr>Desafio - Enunciado</vt:lpstr>
      <vt:lpstr>Desafio - Exerc.</vt:lpstr>
      <vt:lpstr>DESAFIO</vt:lpstr>
      <vt:lpstr>Aux</vt:lpstr>
      <vt:lpstr>Plan2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Vanessa</cp:lastModifiedBy>
  <dcterms:created xsi:type="dcterms:W3CDTF">2017-01-09T16:17:08Z</dcterms:created>
  <dcterms:modified xsi:type="dcterms:W3CDTF">2021-05-25T14:19:11Z</dcterms:modified>
</cp:coreProperties>
</file>