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 activeTab="1"/>
  </bookViews>
  <sheets>
    <sheet name="PlanxReal" sheetId="1" r:id="rId1"/>
    <sheet name="Produção" sheetId="2" r:id="rId2"/>
  </sheets>
  <externalReferences>
    <externalReference r:id="rId3"/>
  </externalReferences>
  <definedNames>
    <definedName name="CANDIDATO">[1]HELP!$D$1</definedName>
    <definedName name="DATA">[1]HELP!$D$4</definedName>
    <definedName name="INICIAIS">[1]HELP!$D$2</definedName>
    <definedName name="NIVEL">[1]HELP!$D$3</definedName>
    <definedName name="ScoreBas">[1]IDENT!$B$54:$C$60</definedName>
    <definedName name="SgOpenCount">[1]Seguro!$C$15</definedName>
    <definedName name="SgOpenLim">[1]Seguro!$C$14</definedName>
    <definedName name="SgTestCount">[1]Seguro!$C$19</definedName>
    <definedName name="SgTestLim">[1]Seguro!$C$18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B21" i="1"/>
  <c r="B20" i="1"/>
  <c r="C20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B18" i="2"/>
  <c r="E18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B8" i="2"/>
  <c r="B9" i="2" s="1"/>
  <c r="E7" i="2"/>
  <c r="B10" i="2" l="1"/>
  <c r="E9" i="2"/>
  <c r="E8" i="2"/>
  <c r="B11" i="2" l="1"/>
  <c r="E10" i="2"/>
  <c r="E11" i="2" l="1"/>
  <c r="B12" i="2"/>
  <c r="B13" i="2" l="1"/>
  <c r="E12" i="2"/>
  <c r="B14" i="2" l="1"/>
  <c r="E13" i="2"/>
  <c r="B15" i="2" l="1"/>
  <c r="E14" i="2"/>
  <c r="E15" i="2" l="1"/>
  <c r="B16" i="2"/>
  <c r="B17" i="2" l="1"/>
  <c r="E17" i="2" s="1"/>
  <c r="E16" i="2"/>
</calcChain>
</file>

<file path=xl/sharedStrings.xml><?xml version="1.0" encoding="utf-8"?>
<sst xmlns="http://schemas.openxmlformats.org/spreadsheetml/2006/main" count="40" uniqueCount="27">
  <si>
    <t>Produção por Máquina</t>
  </si>
  <si>
    <t>Mês</t>
  </si>
  <si>
    <t>Planejado</t>
  </si>
  <si>
    <t>Realizado</t>
  </si>
  <si>
    <t>Diferença R$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</si>
  <si>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</si>
  <si>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</si>
  <si>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</si>
  <si>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</si>
  <si>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</si>
  <si>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</si>
  <si>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</si>
  <si>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</si>
  <si>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</si>
  <si>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</si>
  <si>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</si>
  <si>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</si>
  <si>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Totais</t>
  </si>
  <si>
    <t>Média</t>
  </si>
  <si>
    <t>Máquina 1</t>
  </si>
  <si>
    <t>Máquina 2</t>
  </si>
  <si>
    <t>Máquina 3</t>
  </si>
  <si>
    <t>Total</t>
  </si>
  <si>
    <t xml:space="preserve"> (%)</t>
  </si>
  <si>
    <t>Criar um gráfico comparando o Planejado X Realizado que visualmente fique claro ao seu gestor.</t>
  </si>
  <si>
    <t>Crie um gráfico pizza para representar o Total de Produção Percentualmente, mostrando informações claras ao gestor.</t>
  </si>
  <si>
    <t>Produção por Máquina (em milhões)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</si>
</sst>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7" formatCode="_-* #,##0_-;\-* #,##0_-;_-* &quot;-&quot;??_-;_-@_-"/>
    <numFmt numFmtId="168" formatCode="0.0,,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sz val="12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11"/>
      <name val="Calibri"/>
      <family val="2"/>
      <scheme val="minor"/>
    </font>
    <font>
      <b/>
      <sz val="1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8AFA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8AFA7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/>
    <xf numFmtId="0" fontId="3" fillId="0" borderId="0" xfId="0" applyFont="1"/>
    <xf numFmtId="0" fontId="5" fillId="0" borderId="0" xfId="0" applyFont="1"/>
    <xf numFmtId="0" fontId="6" fillId="0" borderId="0" xfId="0" applyNumberFormat="1" applyFont="1" applyFill="1" applyBorder="1"/>
    <xf numFmtId="0" fontId="6" fillId="0" borderId="1" xfId="0" applyNumberFormat="1" applyFont="1" applyFill="1" applyBorder="1" applyAlignment="1">
      <alignment horizontal="center"/>
    </xf>
    <xf numFmtId="9" fontId="5" fillId="0" borderId="1" xfId="2" applyFont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9" fillId="5" borderId="2" xfId="0" applyFont="1" applyFill="1" applyBorder="1"/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5" fillId="6" borderId="2" xfId="0" applyFont="1" applyFill="1" applyBorder="1"/>
    <xf numFmtId="164" fontId="5" fillId="6" borderId="3" xfId="1" applyNumberFormat="1" applyFont="1" applyFill="1" applyBorder="1" applyAlignment="1">
      <alignment horizontal="center"/>
    </xf>
    <xf numFmtId="164" fontId="10" fillId="6" borderId="4" xfId="1" applyNumberFormat="1" applyFont="1" applyFill="1" applyBorder="1" applyAlignment="1">
      <alignment horizontal="center"/>
    </xf>
    <xf numFmtId="0" fontId="5" fillId="0" borderId="2" xfId="0" applyFont="1" applyBorder="1"/>
    <xf numFmtId="164" fontId="5" fillId="0" borderId="3" xfId="1" applyNumberFormat="1" applyFont="1" applyBorder="1" applyAlignment="1">
      <alignment horizontal="center"/>
    </xf>
    <xf numFmtId="164" fontId="10" fillId="0" borderId="4" xfId="1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43" fontId="8" fillId="3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/>
    </xf>
    <xf numFmtId="168" fontId="7" fillId="0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PlanxReal!$A$4</c:f>
          <c:strCache>
            <c:ptCount val="1"/>
            <c:pt idx="0">
              <c:v>Produção por Máquina (em milhões)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PlanxReal!$B$6</c:f>
              <c:strCache>
                <c:ptCount val="1"/>
                <c:pt idx="0">
                  <c:v>Planejado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PlanxReal!$A$7:$A$18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PlanxReal!$B$7:$B$18</c:f>
              <c:numCache>
                <c:formatCode>0.0,,</c:formatCode>
                <c:ptCount val="12"/>
                <c:pt idx="0">
                  <c:v>1800000</c:v>
                </c:pt>
                <c:pt idx="1">
                  <c:v>1850000</c:v>
                </c:pt>
                <c:pt idx="2">
                  <c:v>1900000</c:v>
                </c:pt>
                <c:pt idx="3">
                  <c:v>1950000</c:v>
                </c:pt>
                <c:pt idx="4">
                  <c:v>2000000</c:v>
                </c:pt>
                <c:pt idx="5">
                  <c:v>2050000</c:v>
                </c:pt>
                <c:pt idx="6">
                  <c:v>2100000</c:v>
                </c:pt>
                <c:pt idx="7">
                  <c:v>2150000</c:v>
                </c:pt>
                <c:pt idx="8">
                  <c:v>2200000</c:v>
                </c:pt>
                <c:pt idx="9">
                  <c:v>2250000</c:v>
                </c:pt>
                <c:pt idx="10">
                  <c:v>2300000</c:v>
                </c:pt>
                <c:pt idx="11">
                  <c:v>2350000</c:v>
                </c:pt>
              </c:numCache>
            </c:numRef>
          </c:val>
        </c:ser>
        <c:ser>
          <c:idx val="1"/>
          <c:order val="1"/>
          <c:tx>
            <c:strRef>
              <c:f>PlanxReal!$C$6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PlanxReal!$A$7:$A$18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PlanxReal!$C$7:$C$18</c:f>
              <c:numCache>
                <c:formatCode>0.0,,</c:formatCode>
                <c:ptCount val="12"/>
                <c:pt idx="0">
                  <c:v>1975952</c:v>
                </c:pt>
                <c:pt idx="1">
                  <c:v>2141072</c:v>
                </c:pt>
                <c:pt idx="2">
                  <c:v>2306192</c:v>
                </c:pt>
                <c:pt idx="3">
                  <c:v>2471312</c:v>
                </c:pt>
                <c:pt idx="4">
                  <c:v>2636432</c:v>
                </c:pt>
                <c:pt idx="5">
                  <c:v>2801552</c:v>
                </c:pt>
                <c:pt idx="6">
                  <c:v>2966672</c:v>
                </c:pt>
                <c:pt idx="7">
                  <c:v>3131792</c:v>
                </c:pt>
                <c:pt idx="8">
                  <c:v>3296912</c:v>
                </c:pt>
                <c:pt idx="9">
                  <c:v>3462032</c:v>
                </c:pt>
                <c:pt idx="10">
                  <c:v>3627152</c:v>
                </c:pt>
                <c:pt idx="11">
                  <c:v>2581420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5"/>
        <c:axId val="42894848"/>
        <c:axId val="42900864"/>
      </c:barChart>
      <c:catAx>
        <c:axId val="428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900864"/>
        <c:crosses val="autoZero"/>
        <c:auto val="1"/>
        <c:lblAlgn val="ctr"/>
        <c:lblOffset val="100"/>
        <c:noMultiLvlLbl val="0"/>
      </c:catAx>
      <c:valAx>
        <c:axId val="42900864"/>
        <c:scaling>
          <c:orientation val="minMax"/>
        </c:scaling>
        <c:delete val="1"/>
        <c:axPos val="l"/>
        <c:numFmt formatCode="0.0,," sourceLinked="1"/>
        <c:majorTickMark val="out"/>
        <c:minorTickMark val="none"/>
        <c:tickLblPos val="nextTo"/>
        <c:crossAx val="428948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strRef>
          <c:f>Produção!$A$4</c:f>
          <c:strCache>
            <c:ptCount val="1"/>
            <c:pt idx="0">
              <c:v>Produção por Máquina</c:v>
            </c:pt>
          </c:strCache>
        </c:strRef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 cap="flat">
              <a:round/>
            </a:ln>
          </c:spPr>
          <c:explosion val="3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Produção!$A$7:$A$18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Produção!$E$7:$E$18</c:f>
              <c:numCache>
                <c:formatCode>#,##0_ ;\-#,##0\ </c:formatCode>
                <c:ptCount val="12"/>
                <c:pt idx="0">
                  <c:v>1975952</c:v>
                </c:pt>
                <c:pt idx="1">
                  <c:v>2141072</c:v>
                </c:pt>
                <c:pt idx="2">
                  <c:v>2306192</c:v>
                </c:pt>
                <c:pt idx="3">
                  <c:v>2471312</c:v>
                </c:pt>
                <c:pt idx="4">
                  <c:v>2636432</c:v>
                </c:pt>
                <c:pt idx="5">
                  <c:v>2801552</c:v>
                </c:pt>
                <c:pt idx="6">
                  <c:v>2966672</c:v>
                </c:pt>
                <c:pt idx="7">
                  <c:v>3131792</c:v>
                </c:pt>
                <c:pt idx="8">
                  <c:v>3296912</c:v>
                </c:pt>
                <c:pt idx="9">
                  <c:v>3462032</c:v>
                </c:pt>
                <c:pt idx="10">
                  <c:v>3627152</c:v>
                </c:pt>
                <c:pt idx="11">
                  <c:v>2581420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348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727362</xdr:colOff>
      <xdr:row>2</xdr:row>
      <xdr:rowOff>187037</xdr:rowOff>
    </xdr:from>
    <xdr:to>
      <xdr:col>15</xdr:col>
      <xdr:colOff>181840</xdr:colOff>
      <xdr:row>23</xdr:row>
      <xdr:rowOff>112568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7</xdr:row>
      <xdr:rowOff>168275</xdr:rowOff>
    </xdr:from>
    <xdr:to>
      <xdr:col>10</xdr:col>
      <xdr:colOff>134937</xdr:colOff>
      <xdr:row>21</xdr:row>
      <xdr:rowOff>22225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B/Desktop/Prep%20Aula%20Iniciante/ZZ_Gera%20Testes%20Bas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Operações"/>
      <sheetName val="Q04_Formulas"/>
      <sheetName val="Q05_Expressão"/>
      <sheetName val="Q06_Calc % #3"/>
      <sheetName val="Q07_Calc %2"/>
      <sheetName val="Q08_Calc %3"/>
      <sheetName val="Q09_Ref Abs 1"/>
      <sheetName val="Q10_RefAbs2"/>
      <sheetName val="Q11_RefAbs3"/>
      <sheetName val="Q12_RefAbs4"/>
      <sheetName val="Q13_Formatos"/>
      <sheetName val="Q14_Formatos1"/>
      <sheetName val="Q15_Formulas"/>
      <sheetName val="Q16_Form"/>
      <sheetName val="Q17_Form"/>
      <sheetName val="Q18_RefAbs"/>
      <sheetName val="Q19_Ins"/>
      <sheetName val="Q20_Func"/>
      <sheetName val="Q21_Func3"/>
      <sheetName val="Q22_Func2"/>
      <sheetName val="Q23_FuncSE"/>
      <sheetName val="Q24_Se"/>
      <sheetName val="Q25_MédiaSe"/>
      <sheetName val="Q26_Se"/>
      <sheetName val="Q27_Se1"/>
      <sheetName val="Q28_Se3"/>
      <sheetName val="Q29_Se4"/>
      <sheetName val="Q30_Se5"/>
      <sheetName val="Q31_HorasValor"/>
      <sheetName val="Q32_DatasValor"/>
      <sheetName val="Q33_Graf1"/>
      <sheetName val="Q34_Graf2"/>
      <sheetName val="Q35_Graf3"/>
      <sheetName val="Q36_Graf32"/>
      <sheetName val="Q37_Grafico"/>
      <sheetName val="Q38_GrafPiz4"/>
      <sheetName val="Q39_Class"/>
      <sheetName val="Q40_Class"/>
      <sheetName val="Q41_Classif"/>
      <sheetName val="Q42_Classif1"/>
      <sheetName val="Q43_Classif2"/>
      <sheetName val="Q44_Filtro"/>
      <sheetName val="Q45_Filtro1"/>
      <sheetName val="Q46_Filtro2"/>
      <sheetName val="Q47_Filtro3"/>
      <sheetName val="Q48_Datas"/>
      <sheetName val="Q49_ConfigZoom"/>
      <sheetName val="Q50_ConfigZoom1"/>
      <sheetName val="Q51_NavegCongel"/>
      <sheetName val="Q52_Limites"/>
      <sheetName val="Q53_Impress"/>
      <sheetName val="Q54_Impress1"/>
      <sheetName val="Q55_Impress2"/>
      <sheetName val="Q56_InsExcLC"/>
      <sheetName val="Q57_Pincel"/>
      <sheetName val="Q58_Coment"/>
      <sheetName val="Q59_Coment1"/>
      <sheetName val="Q60_Teclas"/>
      <sheetName val="Q61_GerPlan"/>
      <sheetName val="Q62_Proteção"/>
      <sheetName val="Q63_Proteção1"/>
      <sheetName val="Q64_DigitSeries"/>
      <sheetName val="Q65_AutoConcl"/>
    </sheetNames>
    <sheetDataSet>
      <sheetData sheetId="0"/>
      <sheetData sheetId="1">
        <row r="14">
          <cell r="C14">
            <v>200</v>
          </cell>
        </row>
        <row r="15">
          <cell r="C15">
            <v>64</v>
          </cell>
        </row>
        <row r="18">
          <cell r="C18">
            <v>100</v>
          </cell>
        </row>
        <row r="19">
          <cell r="C19">
            <v>33</v>
          </cell>
        </row>
      </sheetData>
      <sheetData sheetId="2">
        <row r="1">
          <cell r="D1" t="str">
            <v>FABIO</v>
          </cell>
        </row>
        <row r="2">
          <cell r="D2" t="str">
            <v>FCC</v>
          </cell>
        </row>
        <row r="3">
          <cell r="D3" t="str">
            <v>Básico</v>
          </cell>
        </row>
        <row r="4">
          <cell r="D4">
            <v>41077</v>
          </cell>
        </row>
      </sheetData>
      <sheetData sheetId="3">
        <row r="54">
          <cell r="B54" t="str">
            <v>Scores</v>
          </cell>
          <cell r="C54" t="str">
            <v>Classe</v>
          </cell>
        </row>
        <row r="55">
          <cell r="B55">
            <v>0</v>
          </cell>
          <cell r="C55" t="str">
            <v>Inapto</v>
          </cell>
        </row>
        <row r="56">
          <cell r="B56">
            <v>3.5</v>
          </cell>
          <cell r="C56" t="str">
            <v>Fraco</v>
          </cell>
        </row>
        <row r="57">
          <cell r="B57">
            <v>5</v>
          </cell>
          <cell r="C57" t="str">
            <v>Mediano</v>
          </cell>
        </row>
        <row r="58">
          <cell r="B58">
            <v>6</v>
          </cell>
          <cell r="C58" t="str">
            <v>Apto</v>
          </cell>
        </row>
        <row r="59">
          <cell r="B59">
            <v>7.5</v>
          </cell>
          <cell r="C59" t="str">
            <v>Ótimo</v>
          </cell>
        </row>
        <row r="60">
          <cell r="B60">
            <v>9.01</v>
          </cell>
          <cell r="C60" t="str">
            <v>Excel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zoomScale="110" zoomScaleNormal="110" workbookViewId="0">
      <selection activeCell="E23" sqref="E23"/>
    </sheetView>
  </sheetViews>
  <sheetFormatPr defaultColWidth="9.140625" defaultRowHeight="16.5" x14ac:dyDescent="0.3"/>
  <cols>
    <col min="1" max="1" width="11.28515625" style="5" customWidth="1"/>
    <col min="2" max="2" width="16.28515625" style="8" bestFit="1" customWidth="1"/>
    <col min="3" max="3" width="16.5703125" style="8" customWidth="1"/>
    <col min="4" max="4" width="14.5703125" style="8" customWidth="1"/>
    <col min="5" max="5" width="13" style="4" customWidth="1"/>
    <col min="6" max="6" width="16.140625" style="4" customWidth="1"/>
    <col min="7" max="8" width="13.42578125" style="4" customWidth="1"/>
    <col min="9" max="9" width="21.85546875" style="4" customWidth="1"/>
    <col min="10" max="16384" width="9.140625" style="4"/>
  </cols>
  <sheetData>
    <row r="1" spans="1:9" s="3" customFormat="1" ht="30" customHeight="1" x14ac:dyDescent="0.3">
      <c r="A1" s="1" t="s">
        <v>24</v>
      </c>
      <c r="B1" s="1"/>
      <c r="C1" s="1"/>
      <c r="D1" s="1"/>
      <c r="E1" s="1"/>
      <c r="F1" s="1"/>
      <c r="G1" s="1"/>
      <c r="H1" s="1"/>
      <c r="I1" s="2"/>
    </row>
    <row r="4" spans="1:9" ht="15.75" customHeight="1" x14ac:dyDescent="0.3">
      <c r="A4" s="25" t="s">
        <v>26</v>
      </c>
      <c r="B4" s="25"/>
      <c r="C4" s="25"/>
      <c r="D4" s="25"/>
      <c r="E4" s="25"/>
    </row>
    <row r="6" spans="1:9" x14ac:dyDescent="0.3">
      <c r="A6" s="24" t="s">
        <v>1</v>
      </c>
      <c r="B6" s="6" t="s">
        <v>2</v>
      </c>
      <c r="C6" s="6" t="s">
        <v>3</v>
      </c>
      <c r="D6" s="6" t="s">
        <v>4</v>
      </c>
      <c r="E6" s="6" t="s">
        <v>23</v>
      </c>
    </row>
    <row r="7" spans="1:9" ht="16.899999999999999" x14ac:dyDescent="0.4">
      <c r="A7" s="24" t="s">
        <v>5</v>
      </c>
      <c r="B7" s="30">
        <v>1800000</v>
      </c>
      <c r="C7" s="31">
        <v>1975952</v>
      </c>
      <c r="D7" s="29">
        <f>C7-B7</f>
        <v>175952</v>
      </c>
      <c r="E7" s="7">
        <f>(C7/B7)-1</f>
        <v>9.7751111111111122E-2</v>
      </c>
    </row>
    <row r="8" spans="1:9" ht="16.899999999999999" x14ac:dyDescent="0.4">
      <c r="A8" s="24" t="s">
        <v>6</v>
      </c>
      <c r="B8" s="30">
        <v>1850000</v>
      </c>
      <c r="C8" s="31">
        <v>2141072</v>
      </c>
      <c r="D8" s="29">
        <f t="shared" ref="D8:D18" si="0">C8-B8</f>
        <v>291072</v>
      </c>
      <c r="E8" s="7">
        <f t="shared" ref="E8:E18" si="1">(C8/B8)-1</f>
        <v>0.15733621621621618</v>
      </c>
    </row>
    <row r="9" spans="1:9" ht="15" customHeight="1" x14ac:dyDescent="0.4">
      <c r="A9" s="24" t="s">
        <v>7</v>
      </c>
      <c r="B9" s="30">
        <v>1900000</v>
      </c>
      <c r="C9" s="31">
        <v>2306192</v>
      </c>
      <c r="D9" s="29">
        <f t="shared" si="0"/>
        <v>406192</v>
      </c>
      <c r="E9" s="7">
        <f t="shared" si="1"/>
        <v>0.2137852631578947</v>
      </c>
    </row>
    <row r="10" spans="1:9" ht="16.899999999999999" x14ac:dyDescent="0.4">
      <c r="A10" s="24" t="s">
        <v>8</v>
      </c>
      <c r="B10" s="30">
        <v>1950000</v>
      </c>
      <c r="C10" s="31">
        <v>2471312</v>
      </c>
      <c r="D10" s="29">
        <f t="shared" si="0"/>
        <v>521312</v>
      </c>
      <c r="E10" s="7">
        <f t="shared" si="1"/>
        <v>0.26733948717948719</v>
      </c>
    </row>
    <row r="11" spans="1:9" ht="16.899999999999999" x14ac:dyDescent="0.4">
      <c r="A11" s="24" t="s">
        <v>9</v>
      </c>
      <c r="B11" s="30">
        <v>2000000</v>
      </c>
      <c r="C11" s="31">
        <v>2636432</v>
      </c>
      <c r="D11" s="29">
        <f t="shared" si="0"/>
        <v>636432</v>
      </c>
      <c r="E11" s="7">
        <f t="shared" si="1"/>
        <v>0.31821600000000005</v>
      </c>
    </row>
    <row r="12" spans="1:9" ht="16.899999999999999" x14ac:dyDescent="0.4">
      <c r="A12" s="24" t="s">
        <v>10</v>
      </c>
      <c r="B12" s="30">
        <v>2050000</v>
      </c>
      <c r="C12" s="31">
        <v>2801552</v>
      </c>
      <c r="D12" s="29">
        <f t="shared" si="0"/>
        <v>751552</v>
      </c>
      <c r="E12" s="7">
        <f t="shared" si="1"/>
        <v>0.36661073170731706</v>
      </c>
    </row>
    <row r="13" spans="1:9" ht="16.899999999999999" x14ac:dyDescent="0.4">
      <c r="A13" s="24" t="s">
        <v>11</v>
      </c>
      <c r="B13" s="30">
        <v>2100000</v>
      </c>
      <c r="C13" s="31">
        <v>2966672</v>
      </c>
      <c r="D13" s="29">
        <f t="shared" si="0"/>
        <v>866672</v>
      </c>
      <c r="E13" s="7">
        <f t="shared" si="1"/>
        <v>0.41270095238095239</v>
      </c>
    </row>
    <row r="14" spans="1:9" ht="16.899999999999999" x14ac:dyDescent="0.4">
      <c r="A14" s="24" t="s">
        <v>12</v>
      </c>
      <c r="B14" s="30">
        <v>2150000</v>
      </c>
      <c r="C14" s="31">
        <v>3131792</v>
      </c>
      <c r="D14" s="29">
        <f t="shared" si="0"/>
        <v>981792</v>
      </c>
      <c r="E14" s="7">
        <f t="shared" si="1"/>
        <v>0.45664744186046513</v>
      </c>
    </row>
    <row r="15" spans="1:9" ht="16.899999999999999" x14ac:dyDescent="0.4">
      <c r="A15" s="24" t="s">
        <v>13</v>
      </c>
      <c r="B15" s="30">
        <v>2200000</v>
      </c>
      <c r="C15" s="31">
        <v>3296912</v>
      </c>
      <c r="D15" s="29">
        <f t="shared" si="0"/>
        <v>1096912</v>
      </c>
      <c r="E15" s="7">
        <f t="shared" si="1"/>
        <v>0.49859636363636373</v>
      </c>
    </row>
    <row r="16" spans="1:9" ht="16.899999999999999" x14ac:dyDescent="0.4">
      <c r="A16" s="24" t="s">
        <v>14</v>
      </c>
      <c r="B16" s="30">
        <v>2250000</v>
      </c>
      <c r="C16" s="31">
        <v>3462032</v>
      </c>
      <c r="D16" s="29">
        <f t="shared" si="0"/>
        <v>1212032</v>
      </c>
      <c r="E16" s="7">
        <f t="shared" si="1"/>
        <v>0.53868088888888899</v>
      </c>
    </row>
    <row r="17" spans="1:5" ht="16.899999999999999" x14ac:dyDescent="0.4">
      <c r="A17" s="24" t="s">
        <v>15</v>
      </c>
      <c r="B17" s="30">
        <v>2300000</v>
      </c>
      <c r="C17" s="31">
        <v>3627152</v>
      </c>
      <c r="D17" s="29">
        <f t="shared" si="0"/>
        <v>1327152</v>
      </c>
      <c r="E17" s="7">
        <f t="shared" si="1"/>
        <v>0.57702260869565225</v>
      </c>
    </row>
    <row r="18" spans="1:5" ht="16.899999999999999" x14ac:dyDescent="0.4">
      <c r="A18" s="24" t="s">
        <v>16</v>
      </c>
      <c r="B18" s="30">
        <v>2350000</v>
      </c>
      <c r="C18" s="31">
        <v>2581420</v>
      </c>
      <c r="D18" s="29">
        <f t="shared" si="0"/>
        <v>231420</v>
      </c>
      <c r="E18" s="7">
        <f t="shared" si="1"/>
        <v>9.8476595744680928E-2</v>
      </c>
    </row>
    <row r="20" spans="1:5" ht="16.899999999999999" x14ac:dyDescent="0.4">
      <c r="A20" s="5" t="s">
        <v>17</v>
      </c>
      <c r="B20" s="23">
        <f t="shared" ref="B20:C20" si="2">SUM(B7:B19)</f>
        <v>24900000</v>
      </c>
      <c r="C20" s="23">
        <f t="shared" si="2"/>
        <v>33398492</v>
      </c>
    </row>
    <row r="21" spans="1:5" x14ac:dyDescent="0.3">
      <c r="A21" s="5" t="s">
        <v>18</v>
      </c>
      <c r="B21" s="23">
        <f>AVERAGE(B7:B18)</f>
        <v>2075000</v>
      </c>
      <c r="C21" s="23">
        <f>AVERAGE(C7:C18)</f>
        <v>2783207.6666666665</v>
      </c>
    </row>
    <row r="22" spans="1:5" s="9" customFormat="1" ht="18" customHeight="1" x14ac:dyDescent="0.4">
      <c r="A22" s="5"/>
      <c r="B22" s="8"/>
      <c r="C22" s="8"/>
      <c r="D22" s="8"/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zoomScale="120" zoomScaleNormal="120" workbookViewId="0">
      <selection activeCell="F14" sqref="F14"/>
    </sheetView>
  </sheetViews>
  <sheetFormatPr defaultColWidth="9.140625" defaultRowHeight="16.5" x14ac:dyDescent="0.3"/>
  <cols>
    <col min="1" max="1" width="9.140625" style="4" customWidth="1"/>
    <col min="2" max="3" width="13.28515625" style="10" customWidth="1"/>
    <col min="4" max="4" width="14.28515625" style="10" customWidth="1"/>
    <col min="5" max="5" width="14.28515625" style="22" customWidth="1"/>
    <col min="6" max="6" width="9.7109375" style="10" bestFit="1" customWidth="1"/>
    <col min="7" max="7" width="9.140625" style="4"/>
    <col min="8" max="8" width="19.85546875" style="4" bestFit="1" customWidth="1"/>
    <col min="9" max="9" width="30.85546875" style="4" customWidth="1"/>
    <col min="10" max="11" width="11.28515625" style="4" bestFit="1" customWidth="1"/>
    <col min="12" max="16384" width="9.140625" style="4"/>
  </cols>
  <sheetData>
    <row r="1" spans="1:12" s="3" customFormat="1" ht="30" customHeight="1" x14ac:dyDescent="0.3">
      <c r="A1" s="26" t="s">
        <v>25</v>
      </c>
      <c r="B1" s="26"/>
      <c r="C1" s="26"/>
      <c r="D1" s="26"/>
      <c r="E1" s="27"/>
      <c r="F1" s="27"/>
      <c r="G1" s="27"/>
      <c r="H1" s="27"/>
      <c r="I1" s="27"/>
    </row>
    <row r="4" spans="1:12" s="10" customFormat="1" ht="17.25" x14ac:dyDescent="0.3">
      <c r="A4" s="28" t="s">
        <v>0</v>
      </c>
      <c r="B4" s="28"/>
      <c r="C4" s="28"/>
      <c r="D4" s="28"/>
      <c r="E4" s="28"/>
      <c r="G4"/>
      <c r="H4"/>
      <c r="I4"/>
      <c r="J4"/>
      <c r="K4"/>
      <c r="L4"/>
    </row>
    <row r="5" spans="1:12" ht="16.899999999999999" x14ac:dyDescent="0.4">
      <c r="G5"/>
      <c r="H5"/>
      <c r="I5"/>
      <c r="J5"/>
      <c r="K5"/>
      <c r="L5"/>
    </row>
    <row r="6" spans="1:12" s="10" customFormat="1" x14ac:dyDescent="0.3">
      <c r="A6" s="11" t="s">
        <v>1</v>
      </c>
      <c r="B6" s="12" t="s">
        <v>19</v>
      </c>
      <c r="C6" s="12" t="s">
        <v>20</v>
      </c>
      <c r="D6" s="12" t="s">
        <v>21</v>
      </c>
      <c r="E6" s="13" t="s">
        <v>22</v>
      </c>
      <c r="G6"/>
      <c r="H6"/>
      <c r="I6"/>
      <c r="J6"/>
      <c r="K6"/>
      <c r="L6"/>
    </row>
    <row r="7" spans="1:12" s="10" customFormat="1" ht="16.899999999999999" x14ac:dyDescent="0.4">
      <c r="A7" s="14" t="s">
        <v>5</v>
      </c>
      <c r="B7" s="15">
        <v>670660</v>
      </c>
      <c r="C7" s="15">
        <v>556621</v>
      </c>
      <c r="D7" s="15">
        <v>748671</v>
      </c>
      <c r="E7" s="16">
        <f t="shared" ref="E7:E18" si="0">SUM(B7:D7)</f>
        <v>1975952</v>
      </c>
      <c r="G7"/>
      <c r="H7"/>
      <c r="I7"/>
      <c r="J7"/>
      <c r="K7"/>
      <c r="L7"/>
    </row>
    <row r="8" spans="1:12" s="10" customFormat="1" ht="16.899999999999999" x14ac:dyDescent="0.4">
      <c r="A8" s="17" t="s">
        <v>6</v>
      </c>
      <c r="B8" s="18">
        <f t="shared" ref="B8:D17" si="1">B7+55040</f>
        <v>725700</v>
      </c>
      <c r="C8" s="18">
        <v>611661</v>
      </c>
      <c r="D8" s="18">
        <f t="shared" si="1"/>
        <v>803711</v>
      </c>
      <c r="E8" s="19">
        <f t="shared" si="0"/>
        <v>2141072</v>
      </c>
      <c r="F8" s="20"/>
      <c r="G8"/>
      <c r="H8"/>
      <c r="I8"/>
      <c r="J8"/>
      <c r="K8"/>
      <c r="L8"/>
    </row>
    <row r="9" spans="1:12" s="10" customFormat="1" ht="16.899999999999999" x14ac:dyDescent="0.4">
      <c r="A9" s="14" t="s">
        <v>7</v>
      </c>
      <c r="B9" s="15">
        <f t="shared" si="1"/>
        <v>780740</v>
      </c>
      <c r="C9" s="15">
        <v>666701</v>
      </c>
      <c r="D9" s="15">
        <f t="shared" si="1"/>
        <v>858751</v>
      </c>
      <c r="E9" s="16">
        <f t="shared" si="0"/>
        <v>2306192</v>
      </c>
      <c r="F9" s="20"/>
      <c r="G9"/>
      <c r="H9"/>
      <c r="I9"/>
      <c r="J9"/>
      <c r="K9"/>
      <c r="L9"/>
    </row>
    <row r="10" spans="1:12" s="10" customFormat="1" ht="16.899999999999999" x14ac:dyDescent="0.4">
      <c r="A10" s="17" t="s">
        <v>8</v>
      </c>
      <c r="B10" s="18">
        <f t="shared" si="1"/>
        <v>835780</v>
      </c>
      <c r="C10" s="18">
        <v>721741</v>
      </c>
      <c r="D10" s="18">
        <f t="shared" si="1"/>
        <v>913791</v>
      </c>
      <c r="E10" s="19">
        <f t="shared" si="0"/>
        <v>2471312</v>
      </c>
      <c r="F10" s="20"/>
      <c r="G10"/>
      <c r="H10"/>
      <c r="I10"/>
      <c r="J10"/>
      <c r="K10"/>
      <c r="L10"/>
    </row>
    <row r="11" spans="1:12" s="10" customFormat="1" ht="16.899999999999999" x14ac:dyDescent="0.4">
      <c r="A11" s="14" t="s">
        <v>9</v>
      </c>
      <c r="B11" s="15">
        <f t="shared" si="1"/>
        <v>890820</v>
      </c>
      <c r="C11" s="15">
        <v>776781</v>
      </c>
      <c r="D11" s="15">
        <f t="shared" si="1"/>
        <v>968831</v>
      </c>
      <c r="E11" s="16">
        <f t="shared" si="0"/>
        <v>2636432</v>
      </c>
      <c r="F11" s="20"/>
      <c r="G11"/>
      <c r="H11"/>
      <c r="I11"/>
      <c r="J11"/>
      <c r="K11"/>
      <c r="L11"/>
    </row>
    <row r="12" spans="1:12" s="10" customFormat="1" ht="16.899999999999999" x14ac:dyDescent="0.4">
      <c r="A12" s="17" t="s">
        <v>10</v>
      </c>
      <c r="B12" s="18">
        <f t="shared" si="1"/>
        <v>945860</v>
      </c>
      <c r="C12" s="18">
        <v>831821</v>
      </c>
      <c r="D12" s="18">
        <f t="shared" si="1"/>
        <v>1023871</v>
      </c>
      <c r="E12" s="19">
        <f t="shared" si="0"/>
        <v>2801552</v>
      </c>
      <c r="F12" s="20"/>
    </row>
    <row r="13" spans="1:12" s="10" customFormat="1" ht="16.899999999999999" x14ac:dyDescent="0.4">
      <c r="A13" s="14" t="s">
        <v>11</v>
      </c>
      <c r="B13" s="15">
        <f t="shared" si="1"/>
        <v>1000900</v>
      </c>
      <c r="C13" s="15">
        <v>886861</v>
      </c>
      <c r="D13" s="15">
        <f t="shared" si="1"/>
        <v>1078911</v>
      </c>
      <c r="E13" s="16">
        <f t="shared" si="0"/>
        <v>2966672</v>
      </c>
      <c r="F13" s="20"/>
    </row>
    <row r="14" spans="1:12" s="10" customFormat="1" ht="16.899999999999999" x14ac:dyDescent="0.4">
      <c r="A14" s="17" t="s">
        <v>12</v>
      </c>
      <c r="B14" s="18">
        <f t="shared" si="1"/>
        <v>1055940</v>
      </c>
      <c r="C14" s="18">
        <v>941901</v>
      </c>
      <c r="D14" s="18">
        <f t="shared" si="1"/>
        <v>1133951</v>
      </c>
      <c r="E14" s="19">
        <f t="shared" si="0"/>
        <v>3131792</v>
      </c>
      <c r="F14" s="20"/>
    </row>
    <row r="15" spans="1:12" s="10" customFormat="1" ht="16.899999999999999" x14ac:dyDescent="0.4">
      <c r="A15" s="14" t="s">
        <v>13</v>
      </c>
      <c r="B15" s="15">
        <f t="shared" si="1"/>
        <v>1110980</v>
      </c>
      <c r="C15" s="15">
        <v>996941</v>
      </c>
      <c r="D15" s="15">
        <f t="shared" si="1"/>
        <v>1188991</v>
      </c>
      <c r="E15" s="16">
        <f t="shared" si="0"/>
        <v>3296912</v>
      </c>
      <c r="F15" s="20"/>
    </row>
    <row r="16" spans="1:12" s="10" customFormat="1" ht="16.899999999999999" x14ac:dyDescent="0.4">
      <c r="A16" s="17" t="s">
        <v>14</v>
      </c>
      <c r="B16" s="18">
        <f t="shared" si="1"/>
        <v>1166020</v>
      </c>
      <c r="C16" s="18">
        <v>1051981</v>
      </c>
      <c r="D16" s="18">
        <f t="shared" si="1"/>
        <v>1244031</v>
      </c>
      <c r="E16" s="19">
        <f t="shared" si="0"/>
        <v>3462032</v>
      </c>
      <c r="F16" s="20"/>
    </row>
    <row r="17" spans="1:6" s="10" customFormat="1" ht="16.899999999999999" x14ac:dyDescent="0.4">
      <c r="A17" s="14" t="s">
        <v>15</v>
      </c>
      <c r="B17" s="15">
        <f t="shared" si="1"/>
        <v>1221060</v>
      </c>
      <c r="C17" s="15">
        <v>1107021</v>
      </c>
      <c r="D17" s="15">
        <f t="shared" si="1"/>
        <v>1299071</v>
      </c>
      <c r="E17" s="16">
        <f t="shared" si="0"/>
        <v>3627152</v>
      </c>
      <c r="F17" s="20"/>
    </row>
    <row r="18" spans="1:6" s="10" customFormat="1" ht="16.899999999999999" x14ac:dyDescent="0.4">
      <c r="A18" s="17" t="s">
        <v>16</v>
      </c>
      <c r="B18" s="18">
        <f>B7</f>
        <v>670660</v>
      </c>
      <c r="C18" s="18">
        <v>611661</v>
      </c>
      <c r="D18" s="18">
        <v>1299099</v>
      </c>
      <c r="E18" s="19">
        <f t="shared" si="0"/>
        <v>2581420</v>
      </c>
      <c r="F18" s="20"/>
    </row>
    <row r="21" spans="1:6" s="10" customFormat="1" ht="16.899999999999999" x14ac:dyDescent="0.4">
      <c r="B21" s="4"/>
      <c r="C21" s="4"/>
      <c r="D21" s="4"/>
      <c r="E21" s="21"/>
    </row>
    <row r="22" spans="1:6" s="10" customFormat="1" ht="16.899999999999999" x14ac:dyDescent="0.4">
      <c r="B22" s="4"/>
      <c r="C22" s="4"/>
      <c r="D22" s="4"/>
      <c r="E22" s="21"/>
    </row>
  </sheetData>
  <mergeCells count="2">
    <mergeCell ref="A1:I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PlanxReal</vt:lpstr>
      <vt:lpstr>Produção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Vanessa</cp:lastModifiedBy>
  <dcterms:created xsi:type="dcterms:W3CDTF">2018-11-13T13:12:09Z</dcterms:created>
  <dcterms:modified xsi:type="dcterms:W3CDTF">2021-05-25T14:41:14Z</dcterms:modified>
</cp:coreProperties>
</file>