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olu\OneDrive\Área de Trabalho\Lucas\UERJ\UERJ\Fisica 1\"/>
    </mc:Choice>
  </mc:AlternateContent>
  <xr:revisionPtr revIDLastSave="0" documentId="13_ncr:1_{C2A22373-B77B-4A57-A118-48A11E52D5A5}" xr6:coauthVersionLast="47" xr6:coauthVersionMax="47" xr10:uidLastSave="{00000000-0000-0000-0000-000000000000}"/>
  <bookViews>
    <workbookView xWindow="-108" yWindow="-108" windowWidth="23256" windowHeight="12456" xr2:uid="{833BDFB7-3406-4A59-8FA6-B1B7E3DB9FD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C15" i="1"/>
  <c r="K15" i="1"/>
  <c r="B13" i="1"/>
  <c r="E13" i="1"/>
  <c r="B15" i="1"/>
  <c r="K12" i="1"/>
  <c r="K13" i="1" s="1"/>
  <c r="J12" i="1"/>
  <c r="J13" i="1" s="1"/>
  <c r="J15" i="1" s="1"/>
  <c r="I12" i="1"/>
  <c r="I13" i="1" s="1"/>
  <c r="I15" i="1" s="1"/>
  <c r="H12" i="1"/>
  <c r="H13" i="1" s="1"/>
  <c r="H15" i="1" s="1"/>
  <c r="G12" i="1"/>
  <c r="G13" i="1" s="1"/>
  <c r="G15" i="1" s="1"/>
  <c r="F12" i="1"/>
  <c r="F13" i="1" s="1"/>
  <c r="E12" i="1"/>
  <c r="E15" i="1" s="1"/>
  <c r="D12" i="1"/>
  <c r="D13" i="1" s="1"/>
  <c r="D15" i="1" s="1"/>
  <c r="C12" i="1"/>
  <c r="C13" i="1" s="1"/>
  <c r="B12" i="1"/>
</calcChain>
</file>

<file path=xl/sharedStrings.xml><?xml version="1.0" encoding="utf-8"?>
<sst xmlns="http://schemas.openxmlformats.org/spreadsheetml/2006/main" count="17" uniqueCount="17">
  <si>
    <t>S = 30</t>
  </si>
  <si>
    <t>S = 40</t>
  </si>
  <si>
    <t>S = 50</t>
  </si>
  <si>
    <t>S = 60</t>
  </si>
  <si>
    <t>S = 70</t>
  </si>
  <si>
    <t>S = 80</t>
  </si>
  <si>
    <t>S = 90</t>
  </si>
  <si>
    <t>S = 100</t>
  </si>
  <si>
    <t>S = 110</t>
  </si>
  <si>
    <t>S = 120</t>
  </si>
  <si>
    <t>DISTÂNCIA (cm)</t>
  </si>
  <si>
    <t>TEMPO (s):</t>
  </si>
  <si>
    <t>MÉDIA DO TEMPO(s):</t>
  </si>
  <si>
    <t>ACELERAÇÃO(cm/s²):</t>
  </si>
  <si>
    <t>VELOCIDADE MÉDIA(cm/s):</t>
  </si>
  <si>
    <t>INCERTEZA DA VELOCIDADE MÉDIA:</t>
  </si>
  <si>
    <t>INCERTEZA DA ACELERAÇÃO: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</si>
</sst>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68F58-8C2F-42F9-8D70-E066F16ECB12}">
  <sheetPr>
    <pageSetUpPr fitToPage="1"/>
  </sheetPr>
  <dimension ref="A1:K16"/>
  <sheetViews>
    <sheetView showGridLines="0" tabSelected="1" topLeftCell="D7" zoomScale="140" zoomScaleNormal="140" workbookViewId="0">
      <selection activeCell="K19" sqref="K19"/>
    </sheetView>
  </sheetViews>
  <sheetFormatPr defaultRowHeight="14.4" x14ac:dyDescent="0.3"/>
  <cols>
    <col min="1" max="1" width="31.6640625" bestFit="1" customWidth="1"/>
    <col min="2" max="2" width="13.109375" style="1" bestFit="1" customWidth="1"/>
    <col min="3" max="11" width="9.109375" style="1"/>
  </cols>
  <sheetData>
    <row r="1" spans="1:11" x14ac:dyDescent="0.3">
      <c r="A1" s="8" t="s">
        <v>10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</row>
    <row r="2" spans="1:11" x14ac:dyDescent="0.3">
      <c r="A2" s="11" t="s">
        <v>11</v>
      </c>
      <c r="B2" s="2">
        <v>0.25169999999999998</v>
      </c>
      <c r="C2" s="3">
        <v>0.219</v>
      </c>
      <c r="D2" s="2">
        <v>0.19520000000000001</v>
      </c>
      <c r="E2" s="2">
        <v>0.1779</v>
      </c>
      <c r="F2" s="2">
        <v>0.16470000000000001</v>
      </c>
      <c r="G2" s="3">
        <v>0.154</v>
      </c>
      <c r="H2" s="2">
        <v>0.14530000000000001</v>
      </c>
      <c r="I2" s="2">
        <v>0.13750000000000001</v>
      </c>
      <c r="J2" s="2">
        <v>0.1318</v>
      </c>
      <c r="K2" s="2">
        <v>0.12590000000000001</v>
      </c>
    </row>
    <row r="3" spans="1:11" x14ac:dyDescent="0.3">
      <c r="A3" s="12"/>
      <c r="B3" s="2">
        <v>0.25209999999999999</v>
      </c>
      <c r="C3" s="2">
        <v>0.21879999999999999</v>
      </c>
      <c r="D3" s="2">
        <v>0.19539999999999999</v>
      </c>
      <c r="E3" s="2">
        <v>0.1779</v>
      </c>
      <c r="F3" s="2">
        <v>0.1648</v>
      </c>
      <c r="G3" s="2">
        <v>0.15379999999999999</v>
      </c>
      <c r="H3" s="2">
        <v>0.1452</v>
      </c>
      <c r="I3" s="2">
        <v>0.13750000000000001</v>
      </c>
      <c r="J3" s="2">
        <v>0.13170000000000001</v>
      </c>
      <c r="K3" s="2">
        <v>0.12590000000000001</v>
      </c>
    </row>
    <row r="4" spans="1:11" x14ac:dyDescent="0.3">
      <c r="A4" s="12"/>
      <c r="B4" s="2">
        <v>0.25190000000000001</v>
      </c>
      <c r="C4" s="3">
        <v>0.219</v>
      </c>
      <c r="D4" s="2">
        <v>0.19539999999999999</v>
      </c>
      <c r="E4" s="2">
        <v>0.1779</v>
      </c>
      <c r="F4" s="2">
        <v>0.16450000000000001</v>
      </c>
      <c r="G4" s="2">
        <v>0.1537</v>
      </c>
      <c r="H4" s="2">
        <v>0.14510000000000001</v>
      </c>
      <c r="I4" s="2">
        <v>0.1376</v>
      </c>
      <c r="J4" s="2">
        <v>0.13170000000000001</v>
      </c>
      <c r="K4" s="2">
        <v>0.1258</v>
      </c>
    </row>
    <row r="5" spans="1:11" x14ac:dyDescent="0.3">
      <c r="A5" s="12"/>
      <c r="B5" s="2">
        <v>0.25190000000000001</v>
      </c>
      <c r="C5" s="2">
        <v>0.21859999999999999</v>
      </c>
      <c r="D5" s="2">
        <v>0.1953</v>
      </c>
      <c r="E5" s="2">
        <v>0.17810000000000001</v>
      </c>
      <c r="F5" s="2">
        <v>0.1646</v>
      </c>
      <c r="G5" s="2">
        <v>0.15390000000000001</v>
      </c>
      <c r="H5" s="2">
        <v>0.14530000000000001</v>
      </c>
      <c r="I5" s="2">
        <v>0.13769999999999999</v>
      </c>
      <c r="J5" s="2">
        <v>0.13170000000000001</v>
      </c>
      <c r="K5" s="2">
        <v>0.1258</v>
      </c>
    </row>
    <row r="6" spans="1:11" x14ac:dyDescent="0.3">
      <c r="A6" s="12"/>
      <c r="B6" s="2">
        <v>0.25180000000000002</v>
      </c>
      <c r="C6" s="2">
        <v>0.21870000000000001</v>
      </c>
      <c r="D6" s="2">
        <v>0.1956</v>
      </c>
      <c r="E6" s="2">
        <v>0.17780000000000001</v>
      </c>
      <c r="F6" s="2">
        <v>0.16420000000000001</v>
      </c>
      <c r="G6" s="2">
        <v>0.15379999999999999</v>
      </c>
      <c r="H6" s="2">
        <v>0.14530000000000001</v>
      </c>
      <c r="I6" s="2">
        <v>0.13769999999999999</v>
      </c>
      <c r="J6" s="2">
        <v>0.13159999999999999</v>
      </c>
      <c r="K6" s="2">
        <v>0.1258</v>
      </c>
    </row>
    <row r="7" spans="1:11" x14ac:dyDescent="0.3">
      <c r="A7" s="12"/>
      <c r="B7" s="2">
        <v>0.25180000000000002</v>
      </c>
      <c r="C7" s="2">
        <v>0.21920000000000001</v>
      </c>
      <c r="D7" s="2">
        <v>0.19520000000000001</v>
      </c>
      <c r="E7" s="2">
        <v>0.1777</v>
      </c>
      <c r="F7" s="2">
        <v>0.16470000000000001</v>
      </c>
      <c r="G7" s="2">
        <v>0.15390000000000001</v>
      </c>
      <c r="H7" s="2">
        <v>0.1454</v>
      </c>
      <c r="I7" s="2">
        <v>0.13769999999999999</v>
      </c>
      <c r="J7" s="2">
        <v>0.13170000000000001</v>
      </c>
      <c r="K7" s="2">
        <v>0.1258</v>
      </c>
    </row>
    <row r="8" spans="1:11" x14ac:dyDescent="0.3">
      <c r="A8" s="12"/>
      <c r="B8" s="2">
        <v>0.25169999999999998</v>
      </c>
      <c r="C8" s="2">
        <v>0.21829999999999999</v>
      </c>
      <c r="D8" s="2">
        <v>0.1956</v>
      </c>
      <c r="E8" s="2">
        <v>0.1779</v>
      </c>
      <c r="F8" s="2">
        <v>0.16470000000000001</v>
      </c>
      <c r="G8" s="2">
        <v>0.15390000000000001</v>
      </c>
      <c r="H8" s="2">
        <v>0.14530000000000001</v>
      </c>
      <c r="I8" s="2">
        <v>0.13769999999999999</v>
      </c>
      <c r="J8" s="2">
        <v>0.13170000000000001</v>
      </c>
      <c r="K8" s="2">
        <v>0.1258</v>
      </c>
    </row>
    <row r="9" spans="1:11" x14ac:dyDescent="0.3">
      <c r="A9" s="12"/>
      <c r="B9" s="2">
        <v>0.25180000000000002</v>
      </c>
      <c r="C9" s="3">
        <v>0.219</v>
      </c>
      <c r="D9" s="2">
        <v>0.19520000000000001</v>
      </c>
      <c r="E9" s="2">
        <v>0.17780000000000001</v>
      </c>
      <c r="F9" s="2">
        <v>0.16470000000000001</v>
      </c>
      <c r="G9" s="2">
        <v>0.15390000000000001</v>
      </c>
      <c r="H9" s="2">
        <v>0.14530000000000001</v>
      </c>
      <c r="I9" s="2">
        <v>0.13769999999999999</v>
      </c>
      <c r="J9" s="2">
        <v>0.13159999999999999</v>
      </c>
      <c r="K9" s="2">
        <v>0.1258</v>
      </c>
    </row>
    <row r="10" spans="1:11" x14ac:dyDescent="0.3">
      <c r="A10" s="12"/>
      <c r="B10" s="2">
        <v>0.25180000000000002</v>
      </c>
      <c r="C10" s="2">
        <v>0.21879999999999999</v>
      </c>
      <c r="D10" s="2">
        <v>0.19550000000000001</v>
      </c>
      <c r="E10" s="2">
        <v>0.1779</v>
      </c>
      <c r="F10" s="2">
        <v>0.16450000000000001</v>
      </c>
      <c r="G10" s="2">
        <v>0.15390000000000001</v>
      </c>
      <c r="H10" s="2">
        <v>0.14530000000000001</v>
      </c>
      <c r="I10" s="2">
        <v>0.13789999999999999</v>
      </c>
      <c r="J10" s="2">
        <v>0.13159999999999999</v>
      </c>
      <c r="K10" s="2">
        <v>0.1258</v>
      </c>
    </row>
    <row r="11" spans="1:11" x14ac:dyDescent="0.3">
      <c r="A11" s="13"/>
      <c r="B11" s="2">
        <v>0.25169999999999998</v>
      </c>
      <c r="C11" s="2">
        <v>0.21920000000000001</v>
      </c>
      <c r="D11" s="2">
        <v>0.1948</v>
      </c>
      <c r="E11" s="2">
        <v>0.1779</v>
      </c>
      <c r="F11" s="2">
        <v>0.1646</v>
      </c>
      <c r="G11" s="2">
        <v>0.15390000000000001</v>
      </c>
      <c r="H11" s="2">
        <v>0.14510000000000001</v>
      </c>
      <c r="I11" s="2">
        <v>0.13780000000000001</v>
      </c>
      <c r="J11" s="2">
        <v>0.13150000000000001</v>
      </c>
      <c r="K11" s="2">
        <v>0.1258</v>
      </c>
    </row>
    <row r="12" spans="1:11" x14ac:dyDescent="0.3">
      <c r="A12" s="9" t="s">
        <v>12</v>
      </c>
      <c r="B12" s="10">
        <f t="shared" ref="B12:K12" si="0">AVERAGE(B2:B11)</f>
        <v>0.25182000000000004</v>
      </c>
      <c r="C12" s="10">
        <f t="shared" si="0"/>
        <v>0.21886</v>
      </c>
      <c r="D12" s="10">
        <f t="shared" si="0"/>
        <v>0.19531999999999999</v>
      </c>
      <c r="E12" s="10">
        <f t="shared" si="0"/>
        <v>0.17787999999999998</v>
      </c>
      <c r="F12" s="9">
        <f t="shared" si="0"/>
        <v>0.16460000000000002</v>
      </c>
      <c r="G12" s="10">
        <f t="shared" si="0"/>
        <v>0.15386999999999998</v>
      </c>
      <c r="H12" s="10">
        <f t="shared" si="0"/>
        <v>0.14526</v>
      </c>
      <c r="I12" s="10">
        <f t="shared" si="0"/>
        <v>0.13767999999999997</v>
      </c>
      <c r="J12" s="10">
        <f t="shared" si="0"/>
        <v>0.13166</v>
      </c>
      <c r="K12" s="10">
        <f t="shared" si="0"/>
        <v>0.12581999999999999</v>
      </c>
    </row>
    <row r="13" spans="1:11" x14ac:dyDescent="0.3">
      <c r="A13" s="4" t="s">
        <v>14</v>
      </c>
      <c r="B13" s="6">
        <f>(9.7/B12)</f>
        <v>38.519577475974891</v>
      </c>
      <c r="C13" s="6">
        <f t="shared" ref="C13:K13" si="1">(9.7/C12)</f>
        <v>44.320570227542717</v>
      </c>
      <c r="D13" s="6">
        <f t="shared" si="1"/>
        <v>49.662092975629733</v>
      </c>
      <c r="E13" s="6">
        <f>(9.7/E12)</f>
        <v>54.531144591859679</v>
      </c>
      <c r="F13" s="6">
        <f t="shared" si="1"/>
        <v>58.930741190765481</v>
      </c>
      <c r="G13" s="6">
        <f t="shared" si="1"/>
        <v>63.040228764541503</v>
      </c>
      <c r="H13" s="6">
        <f t="shared" si="1"/>
        <v>66.77681398870989</v>
      </c>
      <c r="I13" s="6">
        <f t="shared" si="1"/>
        <v>70.453224869262073</v>
      </c>
      <c r="J13" s="6">
        <f t="shared" si="1"/>
        <v>73.674616436275244</v>
      </c>
      <c r="K13" s="6">
        <f t="shared" si="1"/>
        <v>77.09426164361787</v>
      </c>
    </row>
    <row r="14" spans="1:11" x14ac:dyDescent="0.3">
      <c r="A14" s="4" t="s">
        <v>15</v>
      </c>
      <c r="B14" s="6">
        <v>6.8599999999999994E-2</v>
      </c>
      <c r="C14" s="6">
        <v>5.6300000000000003E-2</v>
      </c>
      <c r="D14" s="6">
        <v>4.9099999999999998E-2</v>
      </c>
      <c r="E14" s="6">
        <v>4.41E-2</v>
      </c>
      <c r="F14" s="6">
        <v>4.02E-2</v>
      </c>
      <c r="G14" s="6">
        <v>3.7199999999999997E-2</v>
      </c>
      <c r="H14" s="6">
        <v>3.4700000000000002E-2</v>
      </c>
      <c r="I14" s="6">
        <v>3.27E-2</v>
      </c>
      <c r="J14" s="6">
        <v>3.09E-2</v>
      </c>
      <c r="K14" s="6">
        <v>2.9499999999999998E-2</v>
      </c>
    </row>
    <row r="15" spans="1:11" x14ac:dyDescent="0.3">
      <c r="A15" s="5" t="s">
        <v>13</v>
      </c>
      <c r="B15" s="7">
        <f>((B13^2)/(2*30))</f>
        <v>24.729297482127205</v>
      </c>
      <c r="C15" s="7">
        <f>((C13^2)/(2*40))</f>
        <v>24.553911816181824</v>
      </c>
      <c r="D15" s="7">
        <f>((D13^2)/(2*50))</f>
        <v>24.663234787200921</v>
      </c>
      <c r="E15" s="7">
        <f>((E13^2)/(2*60))</f>
        <v>24.780381087485896</v>
      </c>
      <c r="F15" s="7">
        <f>((F13^2)/(2*70))</f>
        <v>24.805944694949879</v>
      </c>
      <c r="G15" s="7">
        <f>((G13^2)/(2*80))</f>
        <v>24.837940266785786</v>
      </c>
      <c r="H15" s="7">
        <f>((H13^2)/(2*90))</f>
        <v>24.773016036015342</v>
      </c>
      <c r="I15" s="7">
        <f>((I13^2)/(2*100))</f>
        <v>24.818284472394041</v>
      </c>
      <c r="J15" s="7">
        <f>((J13^2)/(2*110))</f>
        <v>24.672495941055811</v>
      </c>
      <c r="K15" s="7">
        <f>((K13^2)/(2*120))</f>
        <v>24.764688243227543</v>
      </c>
    </row>
    <row r="16" spans="1:11" x14ac:dyDescent="0.3">
      <c r="A16" s="5" t="s">
        <v>16</v>
      </c>
      <c r="B16" s="7">
        <v>6.8599999999999994E-2</v>
      </c>
      <c r="C16" s="7">
        <v>5.6300000000000003E-2</v>
      </c>
      <c r="D16" s="7">
        <v>4.9099999999999998E-2</v>
      </c>
      <c r="E16" s="7">
        <v>4.41E-2</v>
      </c>
      <c r="F16" s="7">
        <v>4.02E-2</v>
      </c>
      <c r="G16" s="7">
        <v>3.7199999999999997E-2</v>
      </c>
      <c r="H16" s="7">
        <v>3.4700000000000002E-2</v>
      </c>
      <c r="I16" s="7">
        <v>3.27E-2</v>
      </c>
      <c r="J16" s="7">
        <v>3.09E-2</v>
      </c>
      <c r="K16" s="7">
        <v>2.9499999999999998E-2</v>
      </c>
    </row>
  </sheetData>
  <mergeCells count="1">
    <mergeCell ref="A2:A11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Lobato</dc:creator>
  <cp:lastModifiedBy>Lucas Lobato</cp:lastModifiedBy>
  <cp:lastPrinted>2023-06-01T03:37:37Z</cp:lastPrinted>
  <dcterms:created xsi:type="dcterms:W3CDTF">2023-05-25T11:00:25Z</dcterms:created>
  <dcterms:modified xsi:type="dcterms:W3CDTF">2023-06-15T07:43:21Z</dcterms:modified>
</cp:coreProperties>
</file>