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oe\dfsfr\HOME_FORS3\Lucas.Spangher\My Documents\Projects\PowerPlants_Scott_Ryan\"/>
    </mc:Choice>
  </mc:AlternateContent>
  <bookViews>
    <workbookView xWindow="0" yWindow="0" windowWidth="2059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H9" i="1"/>
  <c r="I9" i="1"/>
  <c r="J9" i="1"/>
  <c r="K9" i="1"/>
  <c r="L9" i="1"/>
  <c r="M9" i="1"/>
  <c r="N9" i="1"/>
  <c r="G8" i="1"/>
  <c r="H8" i="1"/>
  <c r="I8" i="1"/>
  <c r="J8" i="1"/>
  <c r="K8" i="1"/>
  <c r="L8" i="1"/>
  <c r="M8" i="1"/>
  <c r="N8" i="1"/>
  <c r="G7" i="1"/>
  <c r="H7" i="1"/>
  <c r="I7" i="1"/>
  <c r="J7" i="1"/>
  <c r="K7" i="1"/>
  <c r="L7" i="1"/>
  <c r="M7" i="1"/>
  <c r="N7" i="1"/>
  <c r="G6" i="1"/>
  <c r="H6" i="1"/>
  <c r="I6" i="1"/>
  <c r="J6" i="1"/>
  <c r="K6" i="1"/>
  <c r="L6" i="1"/>
  <c r="M6" i="1"/>
  <c r="N6" i="1"/>
  <c r="G5" i="1"/>
  <c r="H5" i="1"/>
  <c r="I5" i="1"/>
  <c r="J5" i="1"/>
  <c r="K5" i="1"/>
  <c r="L5" i="1"/>
  <c r="M5" i="1"/>
  <c r="N5" i="1"/>
  <c r="F5" i="1"/>
  <c r="F6" i="1"/>
  <c r="F7" i="1"/>
  <c r="F8" i="1"/>
  <c r="F9" i="1"/>
  <c r="E5" i="1"/>
  <c r="E6" i="1"/>
  <c r="E7" i="1"/>
  <c r="E8" i="1"/>
  <c r="E9" i="1"/>
  <c r="H4" i="1"/>
  <c r="I4" i="1"/>
  <c r="J4" i="1"/>
  <c r="K4" i="1"/>
  <c r="L4" i="1"/>
  <c r="M4" i="1"/>
  <c r="N4" i="1"/>
  <c r="G4" i="1"/>
  <c r="F4" i="1"/>
  <c r="E4" i="1"/>
  <c r="P5" i="1"/>
  <c r="P6" i="1" l="1"/>
  <c r="P8" i="1"/>
  <c r="O6" i="1"/>
  <c r="O5" i="1"/>
  <c r="O8" i="1"/>
  <c r="O9" i="1"/>
  <c r="P7" i="1" l="1"/>
  <c r="P4" i="1"/>
  <c r="O7" i="1"/>
  <c r="O4" i="1"/>
  <c r="P9" i="1"/>
</calcChain>
</file>

<file path=xl/sharedStrings.xml><?xml version="1.0" encoding="utf-8"?>
<sst xmlns="http://schemas.openxmlformats.org/spreadsheetml/2006/main" count="14" uniqueCount="14">
  <si>
    <t>Market entry year</t>
  </si>
  <si>
    <t>Market capture</t>
  </si>
  <si>
    <t>Total fusion capacity on grid in 2100</t>
  </si>
  <si>
    <t>238 GW</t>
  </si>
  <si>
    <t>Years from initial entry until &gt;100 GW of fusion on the grid</t>
  </si>
  <si>
    <t>2030/10</t>
  </si>
  <si>
    <t>2030/50</t>
  </si>
  <si>
    <t>2050/10</t>
  </si>
  <si>
    <t>2050/50</t>
  </si>
  <si>
    <t>2070/10</t>
  </si>
  <si>
    <t>2070/50</t>
  </si>
  <si>
    <t>Annual fusion capacity additions (MW) in given year after first commercial plant</t>
  </si>
  <si>
    <t>First 5 TOTAL</t>
  </si>
  <si>
    <t>First 10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</si>
</sst>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/>
    <xf numFmtId="1" fontId="1" fillId="0" borderId="11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Fusion Capacity Additions (MW)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2030/50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Sheet1!$E$5:$N$5</c:f>
              <c:numCache>
                <c:formatCode>0</c:formatCode>
                <c:ptCount val="10"/>
                <c:pt idx="0">
                  <c:v>629.71067550363398</c:v>
                </c:pt>
                <c:pt idx="1">
                  <c:v>1049.130363153226</c:v>
                </c:pt>
                <c:pt idx="2">
                  <c:v>1728.27161799182</c:v>
                </c:pt>
                <c:pt idx="3">
                  <c:v>2210.3895911972104</c:v>
                </c:pt>
                <c:pt idx="4">
                  <c:v>4009.6789665022498</c:v>
                </c:pt>
                <c:pt idx="5">
                  <c:v>9128.850324828858</c:v>
                </c:pt>
                <c:pt idx="6">
                  <c:v>12348.725186254203</c:v>
                </c:pt>
                <c:pt idx="7">
                  <c:v>9554.7755132250968</c:v>
                </c:pt>
                <c:pt idx="8">
                  <c:v>17938.064510480603</c:v>
                </c:pt>
                <c:pt idx="9">
                  <c:v>7272.374559509095</c:v>
                </c:pt>
              </c:numCache>
            </c:numRef>
          </c:val>
        </c:ser>
        <c:ser>
          <c:idx val="1"/>
          <c:order val="1"/>
          <c:tx>
            <c:v>2050/50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Sheet1!$E$7:$N$7</c:f>
              <c:numCache>
                <c:formatCode>0</c:formatCode>
                <c:ptCount val="10"/>
                <c:pt idx="0">
                  <c:v>281.51767261443001</c:v>
                </c:pt>
                <c:pt idx="1">
                  <c:v>369.18090221805494</c:v>
                </c:pt>
                <c:pt idx="2">
                  <c:v>1205.0367927164552</c:v>
                </c:pt>
                <c:pt idx="3">
                  <c:v>1501.2632554489599</c:v>
                </c:pt>
                <c:pt idx="4">
                  <c:v>1826.7304512650203</c:v>
                </c:pt>
                <c:pt idx="5">
                  <c:v>4222.4904504586602</c:v>
                </c:pt>
                <c:pt idx="6">
                  <c:v>4727.7559351161199</c:v>
                </c:pt>
                <c:pt idx="7">
                  <c:v>8346.7655218418004</c:v>
                </c:pt>
                <c:pt idx="8">
                  <c:v>11282.522012280602</c:v>
                </c:pt>
                <c:pt idx="9">
                  <c:v>13099.560204544396</c:v>
                </c:pt>
              </c:numCache>
            </c:numRef>
          </c:val>
        </c:ser>
        <c:ser>
          <c:idx val="2"/>
          <c:order val="2"/>
          <c:tx>
            <c:v>2070/50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Sheet1!$E$9:$N$9</c:f>
              <c:numCache>
                <c:formatCode>0</c:formatCode>
                <c:ptCount val="10"/>
                <c:pt idx="0">
                  <c:v>504.459194633462</c:v>
                </c:pt>
                <c:pt idx="1">
                  <c:v>473.56157149704899</c:v>
                </c:pt>
                <c:pt idx="2">
                  <c:v>764.438054979649</c:v>
                </c:pt>
                <c:pt idx="3">
                  <c:v>1608.76545517255</c:v>
                </c:pt>
                <c:pt idx="4">
                  <c:v>2275.3135405844396</c:v>
                </c:pt>
                <c:pt idx="5">
                  <c:v>3896.0624630669308</c:v>
                </c:pt>
                <c:pt idx="6">
                  <c:v>8277.4311934376183</c:v>
                </c:pt>
                <c:pt idx="7">
                  <c:v>7917.0406711233009</c:v>
                </c:pt>
                <c:pt idx="8">
                  <c:v>12898.225548541002</c:v>
                </c:pt>
                <c:pt idx="9">
                  <c:v>14232.431376841399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429304"/>
        <c:axId val="154429696"/>
      </c:barChart>
      <c:catAx>
        <c:axId val="154429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29696"/>
        <c:crosses val="autoZero"/>
        <c:auto val="1"/>
        <c:lblAlgn val="ctr"/>
        <c:lblOffset val="100"/>
        <c:noMultiLvlLbl val="0"/>
      </c:catAx>
      <c:valAx>
        <c:axId val="1544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29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Sheet1!$E$5:$N$5</c:f>
              <c:numCache>
                <c:formatCode>0</c:formatCode>
                <c:ptCount val="10"/>
                <c:pt idx="0">
                  <c:v>629.71067550363398</c:v>
                </c:pt>
                <c:pt idx="1">
                  <c:v>1049.130363153226</c:v>
                </c:pt>
                <c:pt idx="2">
                  <c:v>1728.27161799182</c:v>
                </c:pt>
                <c:pt idx="3">
                  <c:v>2210.3895911972104</c:v>
                </c:pt>
                <c:pt idx="4">
                  <c:v>4009.6789665022498</c:v>
                </c:pt>
                <c:pt idx="5">
                  <c:v>9128.850324828858</c:v>
                </c:pt>
                <c:pt idx="6">
                  <c:v>12348.725186254203</c:v>
                </c:pt>
                <c:pt idx="7">
                  <c:v>9554.7755132250968</c:v>
                </c:pt>
                <c:pt idx="8">
                  <c:v>17938.064510480603</c:v>
                </c:pt>
                <c:pt idx="9">
                  <c:v>7272.374559509095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Sheet1!$E$7:$N$7</c:f>
              <c:numCache>
                <c:formatCode>0</c:formatCode>
                <c:ptCount val="10"/>
                <c:pt idx="0">
                  <c:v>281.51767261443001</c:v>
                </c:pt>
                <c:pt idx="1">
                  <c:v>369.18090221805494</c:v>
                </c:pt>
                <c:pt idx="2">
                  <c:v>1205.0367927164552</c:v>
                </c:pt>
                <c:pt idx="3">
                  <c:v>1501.2632554489599</c:v>
                </c:pt>
                <c:pt idx="4">
                  <c:v>1826.7304512650203</c:v>
                </c:pt>
                <c:pt idx="5">
                  <c:v>4222.4904504586602</c:v>
                </c:pt>
                <c:pt idx="6">
                  <c:v>4727.7559351161199</c:v>
                </c:pt>
                <c:pt idx="7">
                  <c:v>8346.7655218418004</c:v>
                </c:pt>
                <c:pt idx="8">
                  <c:v>11282.522012280602</c:v>
                </c:pt>
                <c:pt idx="9">
                  <c:v>13099.560204544396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Sheet1!$E$9:$N$9</c:f>
              <c:numCache>
                <c:formatCode>0</c:formatCode>
                <c:ptCount val="10"/>
                <c:pt idx="0">
                  <c:v>504.459194633462</c:v>
                </c:pt>
                <c:pt idx="1">
                  <c:v>473.56157149704899</c:v>
                </c:pt>
                <c:pt idx="2">
                  <c:v>764.438054979649</c:v>
                </c:pt>
                <c:pt idx="3">
                  <c:v>1608.76545517255</c:v>
                </c:pt>
                <c:pt idx="4">
                  <c:v>2275.3135405844396</c:v>
                </c:pt>
                <c:pt idx="5">
                  <c:v>3896.0624630669308</c:v>
                </c:pt>
                <c:pt idx="6">
                  <c:v>8277.4311934376183</c:v>
                </c:pt>
                <c:pt idx="7">
                  <c:v>7917.0406711233009</c:v>
                </c:pt>
                <c:pt idx="8">
                  <c:v>12898.225548541002</c:v>
                </c:pt>
                <c:pt idx="9">
                  <c:v>14232.431376841399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220144"/>
        <c:axId val="224220536"/>
      </c:lineChart>
      <c:catAx>
        <c:axId val="2242201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24220536"/>
        <c:crosses val="autoZero"/>
        <c:auto val="1"/>
        <c:lblAlgn val="ctr"/>
        <c:lblOffset val="100"/>
        <c:noMultiLvlLbl val="0"/>
      </c:catAx>
      <c:valAx>
        <c:axId val="22422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22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66674</xdr:rowOff>
    </xdr:from>
    <xdr:to>
      <xdr:col>7</xdr:col>
      <xdr:colOff>4763</xdr:colOff>
      <xdr:row>36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233362</xdr:colOff>
      <xdr:row>20</xdr:row>
      <xdr:rowOff>152400</xdr:rowOff>
    </xdr:from>
    <xdr:to>
      <xdr:col>14</xdr:col>
      <xdr:colOff>538162</xdr:colOff>
      <xdr:row>35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tabSelected="1" workbookViewId="0">
      <selection activeCell="N20" sqref="N20"/>
    </sheetView>
  </sheetViews>
  <sheetFormatPr defaultRowHeight="15" x14ac:dyDescent="0.25"/>
  <cols>
    <col min="1" max="1" width="18.5703125" customWidth="1"/>
    <col min="2" max="2" width="15.42578125" customWidth="1"/>
    <col min="3" max="3" width="21.28515625" customWidth="1"/>
    <col min="4" max="4" width="19.7109375" customWidth="1"/>
    <col min="15" max="15" width="14.28515625" customWidth="1"/>
    <col min="16" max="16" width="14.140625" customWidth="1"/>
  </cols>
  <sheetData>
    <row r="2" spans="1:16" s="7" customFormat="1" ht="51" customHeight="1" thickBot="1" x14ac:dyDescent="0.3">
      <c r="A2" s="15" t="s">
        <v>0</v>
      </c>
      <c r="B2" s="15" t="s">
        <v>1</v>
      </c>
      <c r="C2" s="15" t="s">
        <v>2</v>
      </c>
      <c r="D2" s="15" t="s">
        <v>4</v>
      </c>
      <c r="E2" s="18" t="s">
        <v>11</v>
      </c>
      <c r="F2" s="18"/>
      <c r="G2" s="18"/>
      <c r="H2" s="18"/>
      <c r="I2" s="18"/>
      <c r="J2" s="18"/>
      <c r="K2" s="18"/>
      <c r="L2" s="18"/>
      <c r="M2" s="18"/>
      <c r="N2" s="18"/>
      <c r="O2" s="9"/>
      <c r="P2" s="9"/>
    </row>
    <row r="3" spans="1:16" ht="15.75" thickBot="1" x14ac:dyDescent="0.3"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8" t="s">
        <v>12</v>
      </c>
      <c r="P3" s="10" t="s">
        <v>13</v>
      </c>
    </row>
    <row r="4" spans="1:16" ht="16.5" thickTop="1" thickBot="1" x14ac:dyDescent="0.3">
      <c r="A4" s="16">
        <v>2030</v>
      </c>
      <c r="B4" s="3">
        <v>0.1</v>
      </c>
      <c r="C4" s="5" t="s">
        <v>3</v>
      </c>
      <c r="D4" s="4">
        <v>26</v>
      </c>
      <c r="E4" s="13">
        <f>E12</f>
        <v>612.19762527568503</v>
      </c>
      <c r="F4" s="13">
        <f>F12-E12</f>
        <v>508.78806047991486</v>
      </c>
      <c r="G4" s="13">
        <f>G12-F12</f>
        <v>917.00347694854008</v>
      </c>
      <c r="H4" s="13">
        <f t="shared" ref="H4:N4" si="0">H12-G12</f>
        <v>2089.3862016328103</v>
      </c>
      <c r="I4" s="13">
        <f t="shared" si="0"/>
        <v>1590.0512242687601</v>
      </c>
      <c r="J4" s="13">
        <f t="shared" si="0"/>
        <v>2861.0317088864203</v>
      </c>
      <c r="K4" s="13">
        <f t="shared" si="0"/>
        <v>4051.1415359350704</v>
      </c>
      <c r="L4" s="13">
        <f t="shared" si="0"/>
        <v>5972.8077655121997</v>
      </c>
      <c r="M4" s="13">
        <f t="shared" si="0"/>
        <v>3102.708572502801</v>
      </c>
      <c r="N4" s="13">
        <f t="shared" si="0"/>
        <v>3402.2233356988982</v>
      </c>
      <c r="O4" s="11">
        <f t="shared" ref="O4:O9" si="1">SUM(E4:I4)</f>
        <v>5717.4265886057101</v>
      </c>
      <c r="P4" s="12">
        <f t="shared" ref="P4:P9" si="2">SUM(E4:N4)</f>
        <v>25107.3395071411</v>
      </c>
    </row>
    <row r="5" spans="1:16" ht="15.75" thickBot="1" x14ac:dyDescent="0.3">
      <c r="A5" s="17"/>
      <c r="B5" s="1">
        <v>0.5</v>
      </c>
      <c r="C5" s="6">
        <v>621</v>
      </c>
      <c r="D5" s="2">
        <v>13</v>
      </c>
      <c r="E5" s="13">
        <f t="shared" ref="E5:E9" si="3">E13</f>
        <v>629.71067550363398</v>
      </c>
      <c r="F5" s="13">
        <f t="shared" ref="F5:N9" si="4">F13-E13</f>
        <v>1049.130363153226</v>
      </c>
      <c r="G5" s="13">
        <f t="shared" si="4"/>
        <v>1728.27161799182</v>
      </c>
      <c r="H5" s="13">
        <f t="shared" si="4"/>
        <v>2210.3895911972104</v>
      </c>
      <c r="I5" s="13">
        <f t="shared" si="4"/>
        <v>4009.6789665022498</v>
      </c>
      <c r="J5" s="13">
        <f t="shared" si="4"/>
        <v>9128.850324828858</v>
      </c>
      <c r="K5" s="13">
        <f t="shared" si="4"/>
        <v>12348.725186254203</v>
      </c>
      <c r="L5" s="13">
        <f t="shared" si="4"/>
        <v>9554.7755132250968</v>
      </c>
      <c r="M5" s="13">
        <f t="shared" si="4"/>
        <v>17938.064510480603</v>
      </c>
      <c r="N5" s="13">
        <f t="shared" si="4"/>
        <v>7272.374559509095</v>
      </c>
      <c r="O5" s="11">
        <f t="shared" si="1"/>
        <v>9627.1812143481402</v>
      </c>
      <c r="P5" s="12">
        <f t="shared" si="2"/>
        <v>65869.971308645996</v>
      </c>
    </row>
    <row r="6" spans="1:16" ht="15.75" thickBot="1" x14ac:dyDescent="0.3">
      <c r="A6" s="16">
        <v>2050</v>
      </c>
      <c r="B6" s="3">
        <v>0.1</v>
      </c>
      <c r="C6" s="5">
        <v>212</v>
      </c>
      <c r="D6" s="4">
        <v>25</v>
      </c>
      <c r="E6" s="13">
        <f t="shared" si="3"/>
        <v>811.69669566358004</v>
      </c>
      <c r="F6" s="13">
        <f t="shared" si="4"/>
        <v>721.15151790635002</v>
      </c>
      <c r="G6" s="13">
        <f t="shared" si="4"/>
        <v>835.84680167591978</v>
      </c>
      <c r="H6" s="13">
        <f t="shared" si="4"/>
        <v>1098.9179251492601</v>
      </c>
      <c r="I6" s="13">
        <f t="shared" si="4"/>
        <v>2076.9507905137098</v>
      </c>
      <c r="J6" s="13">
        <f t="shared" si="4"/>
        <v>2700.4232060447412</v>
      </c>
      <c r="K6" s="13">
        <f t="shared" si="4"/>
        <v>2935.2703566300388</v>
      </c>
      <c r="L6" s="13">
        <f t="shared" si="4"/>
        <v>4360.5866778731997</v>
      </c>
      <c r="M6" s="13">
        <f t="shared" si="4"/>
        <v>4962.2781660839992</v>
      </c>
      <c r="N6" s="13">
        <f t="shared" si="4"/>
        <v>5256.7692015535031</v>
      </c>
      <c r="O6" s="11">
        <f t="shared" si="1"/>
        <v>5544.5637309088197</v>
      </c>
      <c r="P6" s="12">
        <f t="shared" si="2"/>
        <v>25759.891339094302</v>
      </c>
    </row>
    <row r="7" spans="1:16" ht="15.75" thickBot="1" x14ac:dyDescent="0.3">
      <c r="A7" s="17"/>
      <c r="B7" s="1">
        <v>0.5</v>
      </c>
      <c r="C7" s="6">
        <v>610</v>
      </c>
      <c r="D7" s="2">
        <v>14</v>
      </c>
      <c r="E7" s="13">
        <f t="shared" si="3"/>
        <v>281.51767261443001</v>
      </c>
      <c r="F7" s="13">
        <f t="shared" si="4"/>
        <v>369.18090221805494</v>
      </c>
      <c r="G7" s="13">
        <f t="shared" si="4"/>
        <v>1205.0367927164552</v>
      </c>
      <c r="H7" s="13">
        <f t="shared" si="4"/>
        <v>1501.2632554489599</v>
      </c>
      <c r="I7" s="13">
        <f t="shared" si="4"/>
        <v>1826.7304512650203</v>
      </c>
      <c r="J7" s="13">
        <f t="shared" si="4"/>
        <v>4222.4904504586602</v>
      </c>
      <c r="K7" s="13">
        <f t="shared" si="4"/>
        <v>4727.7559351161199</v>
      </c>
      <c r="L7" s="13">
        <f t="shared" si="4"/>
        <v>8346.7655218418004</v>
      </c>
      <c r="M7" s="13">
        <f t="shared" si="4"/>
        <v>11282.522012280602</v>
      </c>
      <c r="N7" s="13">
        <f t="shared" si="4"/>
        <v>13099.560204544396</v>
      </c>
      <c r="O7" s="11">
        <f t="shared" si="1"/>
        <v>5183.7290742629211</v>
      </c>
      <c r="P7" s="12">
        <f t="shared" si="2"/>
        <v>46862.823198504499</v>
      </c>
    </row>
    <row r="8" spans="1:16" ht="15.75" thickBot="1" x14ac:dyDescent="0.3">
      <c r="A8" s="16">
        <v>2070</v>
      </c>
      <c r="B8" s="3">
        <v>0.1</v>
      </c>
      <c r="C8" s="5">
        <v>142</v>
      </c>
      <c r="D8" s="4">
        <v>24</v>
      </c>
      <c r="E8" s="13">
        <f t="shared" si="3"/>
        <v>267.24609486651502</v>
      </c>
      <c r="F8" s="13">
        <f t="shared" si="4"/>
        <v>595.676279538426</v>
      </c>
      <c r="G8" s="13">
        <f t="shared" si="4"/>
        <v>943.89637023047896</v>
      </c>
      <c r="H8" s="13">
        <f t="shared" si="4"/>
        <v>1649.5289354121501</v>
      </c>
      <c r="I8" s="13">
        <f t="shared" si="4"/>
        <v>1742.2411882031902</v>
      </c>
      <c r="J8" s="13">
        <f t="shared" si="4"/>
        <v>2560.6695624906597</v>
      </c>
      <c r="K8" s="13">
        <f t="shared" si="4"/>
        <v>2942.02903732718</v>
      </c>
      <c r="L8" s="13">
        <f t="shared" si="4"/>
        <v>4594.3777741751001</v>
      </c>
      <c r="M8" s="13">
        <f t="shared" si="4"/>
        <v>4379.5701328098003</v>
      </c>
      <c r="N8" s="13">
        <f t="shared" si="4"/>
        <v>4962.9852177868997</v>
      </c>
      <c r="O8" s="11">
        <f t="shared" si="1"/>
        <v>5198.5888682507602</v>
      </c>
      <c r="P8" s="12">
        <f t="shared" si="2"/>
        <v>24638.2205928404</v>
      </c>
    </row>
    <row r="9" spans="1:16" x14ac:dyDescent="0.25">
      <c r="A9" s="17"/>
      <c r="B9" s="1">
        <v>0.5</v>
      </c>
      <c r="C9" s="6">
        <v>485</v>
      </c>
      <c r="D9" s="2">
        <v>13</v>
      </c>
      <c r="E9" s="13">
        <f t="shared" si="3"/>
        <v>504.459194633462</v>
      </c>
      <c r="F9" s="13">
        <f t="shared" si="4"/>
        <v>473.56157149704899</v>
      </c>
      <c r="G9" s="13">
        <f t="shared" si="4"/>
        <v>764.438054979649</v>
      </c>
      <c r="H9" s="13">
        <f t="shared" si="4"/>
        <v>1608.76545517255</v>
      </c>
      <c r="I9" s="13">
        <f t="shared" si="4"/>
        <v>2275.3135405844396</v>
      </c>
      <c r="J9" s="13">
        <f t="shared" si="4"/>
        <v>3896.0624630669308</v>
      </c>
      <c r="K9" s="13">
        <f t="shared" si="4"/>
        <v>8277.4311934376183</v>
      </c>
      <c r="L9" s="13">
        <f t="shared" si="4"/>
        <v>7917.0406711233009</v>
      </c>
      <c r="M9" s="13">
        <f t="shared" si="4"/>
        <v>12898.225548541002</v>
      </c>
      <c r="N9" s="13">
        <f t="shared" si="4"/>
        <v>14232.431376841399</v>
      </c>
      <c r="O9" s="11">
        <f t="shared" si="1"/>
        <v>5626.5378168671496</v>
      </c>
      <c r="P9" s="12">
        <f t="shared" si="2"/>
        <v>52847.729069877401</v>
      </c>
    </row>
    <row r="12" spans="1:16" x14ac:dyDescent="0.25">
      <c r="D12" t="s">
        <v>5</v>
      </c>
      <c r="E12">
        <v>612.19762527568503</v>
      </c>
      <c r="F12">
        <v>1120.9856857555999</v>
      </c>
      <c r="G12">
        <v>2037.98916270414</v>
      </c>
      <c r="H12">
        <v>4127.37536433695</v>
      </c>
      <c r="I12">
        <v>5717.4265886057101</v>
      </c>
      <c r="J12">
        <v>8578.4582974921304</v>
      </c>
      <c r="K12">
        <v>12629.599833427201</v>
      </c>
      <c r="L12">
        <v>18602.4075989394</v>
      </c>
      <c r="M12">
        <v>21705.116171442201</v>
      </c>
      <c r="N12">
        <v>25107.3395071411</v>
      </c>
    </row>
    <row r="13" spans="1:16" x14ac:dyDescent="0.25">
      <c r="D13" t="s">
        <v>6</v>
      </c>
      <c r="E13">
        <v>629.71067550363398</v>
      </c>
      <c r="F13">
        <v>1678.8410386568601</v>
      </c>
      <c r="G13">
        <v>3407.1126566486801</v>
      </c>
      <c r="H13">
        <v>5617.5022478458905</v>
      </c>
      <c r="I13">
        <v>9627.1812143481402</v>
      </c>
      <c r="J13">
        <v>18756.031539176998</v>
      </c>
      <c r="K13">
        <v>31104.756725431202</v>
      </c>
      <c r="L13">
        <v>40659.532238656298</v>
      </c>
      <c r="M13">
        <v>58597.596749136901</v>
      </c>
      <c r="N13">
        <v>65869.971308645996</v>
      </c>
    </row>
    <row r="14" spans="1:16" x14ac:dyDescent="0.25">
      <c r="D14" t="s">
        <v>7</v>
      </c>
      <c r="E14">
        <v>811.69669566358004</v>
      </c>
      <c r="F14">
        <v>1532.8482135699301</v>
      </c>
      <c r="G14">
        <v>2368.6950152458498</v>
      </c>
      <c r="H14">
        <v>3467.6129403951099</v>
      </c>
      <c r="I14">
        <v>5544.5637309088197</v>
      </c>
      <c r="J14">
        <v>8244.9869369535609</v>
      </c>
      <c r="K14">
        <v>11180.2572935836</v>
      </c>
      <c r="L14">
        <v>15540.843971456799</v>
      </c>
      <c r="M14">
        <v>20503.122137540799</v>
      </c>
      <c r="N14">
        <v>25759.891339094302</v>
      </c>
    </row>
    <row r="15" spans="1:16" x14ac:dyDescent="0.25">
      <c r="D15" t="s">
        <v>8</v>
      </c>
      <c r="E15">
        <v>281.51767261443001</v>
      </c>
      <c r="F15">
        <v>650.69857483248495</v>
      </c>
      <c r="G15">
        <v>1855.7353675489401</v>
      </c>
      <c r="H15">
        <v>3356.9986229978999</v>
      </c>
      <c r="I15">
        <v>5183.7290742629202</v>
      </c>
      <c r="J15">
        <v>9406.2195247215805</v>
      </c>
      <c r="K15">
        <v>14133.9754598377</v>
      </c>
      <c r="L15">
        <v>22480.740981679501</v>
      </c>
      <c r="M15">
        <v>33763.262993960103</v>
      </c>
      <c r="N15">
        <v>46862.823198504499</v>
      </c>
    </row>
    <row r="16" spans="1:16" x14ac:dyDescent="0.25">
      <c r="D16" t="s">
        <v>9</v>
      </c>
      <c r="E16">
        <v>267.24609486651502</v>
      </c>
      <c r="F16">
        <v>862.92237440494102</v>
      </c>
      <c r="G16">
        <v>1806.81874463542</v>
      </c>
      <c r="H16">
        <v>3456.3476800475701</v>
      </c>
      <c r="I16">
        <v>5198.5888682507602</v>
      </c>
      <c r="J16">
        <v>7759.2584307414199</v>
      </c>
      <c r="K16">
        <v>10701.2874680686</v>
      </c>
      <c r="L16">
        <v>15295.6652422437</v>
      </c>
      <c r="M16">
        <v>19675.2353750535</v>
      </c>
      <c r="N16">
        <v>24638.2205928404</v>
      </c>
    </row>
    <row r="17" spans="4:14" x14ac:dyDescent="0.25">
      <c r="D17" t="s">
        <v>10</v>
      </c>
      <c r="E17">
        <v>504.459194633462</v>
      </c>
      <c r="F17">
        <v>978.02076613051099</v>
      </c>
      <c r="G17">
        <v>1742.45882111016</v>
      </c>
      <c r="H17">
        <v>3351.22427628271</v>
      </c>
      <c r="I17">
        <v>5626.5378168671496</v>
      </c>
      <c r="J17">
        <v>9522.6002799340804</v>
      </c>
      <c r="K17">
        <v>17800.031473371699</v>
      </c>
      <c r="L17">
        <v>25717.072144495</v>
      </c>
      <c r="M17">
        <v>38615.297693036002</v>
      </c>
      <c r="N17">
        <v>52847.729069877401</v>
      </c>
    </row>
  </sheetData>
  <mergeCells count="4">
    <mergeCell ref="A4:A5"/>
    <mergeCell ref="A6:A7"/>
    <mergeCell ref="A8:A9"/>
    <mergeCell ref="E2:N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DOEUSER</dc:creator>
  <cp:lastModifiedBy>Lucas Spangher </cp:lastModifiedBy>
  <dcterms:created xsi:type="dcterms:W3CDTF">2017-03-30T19:03:16Z</dcterms:created>
  <dcterms:modified xsi:type="dcterms:W3CDTF">2017-03-31T20:54:29Z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