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JST" sheetId="1" r:id="rId1"/>
    <sheet name="TE" sheetId="2" r:id="rId2"/>
  </sheets>
  <calcPr calcId="145621"/>
</workbook>
</file>

<file path=xl/calcChain.xml><?xml version="1.0" encoding="utf-8"?>
<calcChain xmlns="http://schemas.openxmlformats.org/spreadsheetml/2006/main">
  <c r="I39" i="2" l="1"/>
  <c r="I38" i="2"/>
  <c r="I37" i="2"/>
  <c r="I36" i="2"/>
  <c r="I44" i="2"/>
  <c r="I42" i="2"/>
  <c r="I41" i="2"/>
  <c r="I40" i="2"/>
  <c r="I49" i="2"/>
  <c r="I48" i="2"/>
  <c r="I47" i="2"/>
  <c r="I46" i="2"/>
  <c r="I4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5" i="2"/>
  <c r="I14" i="2"/>
  <c r="I13" i="2"/>
  <c r="I12" i="2"/>
  <c r="I11" i="2"/>
  <c r="I10" i="2"/>
  <c r="I9" i="2"/>
  <c r="I8" i="2"/>
  <c r="I7" i="2"/>
  <c r="I6" i="2"/>
  <c r="I5" i="2"/>
  <c r="I51" i="2" l="1"/>
  <c r="I41" i="1"/>
  <c r="I40" i="1"/>
  <c r="I39" i="1"/>
  <c r="I36" i="1"/>
  <c r="I35" i="1"/>
  <c r="I34" i="1"/>
  <c r="I33" i="1"/>
  <c r="I38" i="1"/>
  <c r="I31" i="1"/>
  <c r="I46" i="1" s="1"/>
  <c r="I30" i="1"/>
  <c r="I45" i="1" s="1"/>
  <c r="I29" i="1"/>
  <c r="I44" i="1" s="1"/>
  <c r="I28" i="1"/>
  <c r="I43" i="1" s="1"/>
</calcChain>
</file>

<file path=xl/sharedStrings.xml><?xml version="1.0" encoding="utf-8"?>
<sst xmlns="http://schemas.openxmlformats.org/spreadsheetml/2006/main" count="83" uniqueCount="64">
  <si>
    <t>XAP-04V-1</t>
  </si>
  <si>
    <t>SXA-001T-P0.6</t>
  </si>
  <si>
    <t>NVR-02</t>
  </si>
  <si>
    <t>B02P-NV</t>
  </si>
  <si>
    <t>SVH-21T-P1.1</t>
  </si>
  <si>
    <t>Part Number</t>
  </si>
  <si>
    <t>Description</t>
  </si>
  <si>
    <t>Min</t>
  </si>
  <si>
    <t>Target</t>
  </si>
  <si>
    <t>Quantity</t>
  </si>
  <si>
    <t>JST XA Housing</t>
  </si>
  <si>
    <t>JST XA Contact</t>
  </si>
  <si>
    <t>JST XA Header</t>
  </si>
  <si>
    <t>JST NV Housing</t>
  </si>
  <si>
    <t>JST NV Header</t>
  </si>
  <si>
    <t>JST NV Contact</t>
  </si>
  <si>
    <t>Extended Price</t>
  </si>
  <si>
    <t>Digi-Key</t>
  </si>
  <si>
    <t>Unit
Price</t>
  </si>
  <si>
    <t>Price
Break</t>
  </si>
  <si>
    <t>B04B-XASK-1</t>
  </si>
  <si>
    <t>455-2150-ND</t>
  </si>
  <si>
    <t>455-1994-ND</t>
  </si>
  <si>
    <t>455-1904-1-ND</t>
  </si>
  <si>
    <t>14 JPY</t>
  </si>
  <si>
    <t>12 JPY</t>
  </si>
  <si>
    <t>10 JPY</t>
  </si>
  <si>
    <t>9 JPY</t>
  </si>
  <si>
    <t>J.S.T. Mfg. Co.</t>
  </si>
  <si>
    <t>11 JPY</t>
  </si>
  <si>
    <t>7 JPY</t>
  </si>
  <si>
    <t>24 JPY</t>
  </si>
  <si>
    <t>JST NV Headers, Housing, and Contacts</t>
  </si>
  <si>
    <t>Free shipping for order of $40.35 or more</t>
  </si>
  <si>
    <t>Use XA instead of NV for motors?</t>
  </si>
  <si>
    <t>Use 4 circuit connector for motors to prevent reverse connection</t>
  </si>
  <si>
    <t>A112694-ND</t>
  </si>
  <si>
    <t>1744036-4</t>
  </si>
  <si>
    <t>TE Economy Power</t>
  </si>
  <si>
    <t>A107501-ND</t>
  </si>
  <si>
    <t>1744048-4</t>
  </si>
  <si>
    <t>1744036-2</t>
  </si>
  <si>
    <t xml:space="preserve"> A112692-ND</t>
  </si>
  <si>
    <t>1744048-2</t>
  </si>
  <si>
    <t xml:space="preserve"> A116467-ND</t>
  </si>
  <si>
    <t>Contact 22-26 AWG</t>
  </si>
  <si>
    <t>A101122CT-ND</t>
  </si>
  <si>
    <t>2110989-1</t>
  </si>
  <si>
    <t>2 Position Housing 5.08mm</t>
  </si>
  <si>
    <t>2 Position Angle Header 5.08mm</t>
  </si>
  <si>
    <t>4 Position Housing 5.08mm</t>
  </si>
  <si>
    <t>4 Position Angle Header 5.08mm</t>
  </si>
  <si>
    <t>2 Position Straight Header 5.08mm</t>
  </si>
  <si>
    <t>1744037-2</t>
  </si>
  <si>
    <t>A112698-ND</t>
  </si>
  <si>
    <t>Order Qty</t>
  </si>
  <si>
    <t>Cost</t>
  </si>
  <si>
    <t>Contact 18-22 AWG</t>
  </si>
  <si>
    <t>A100446CT-ND</t>
  </si>
  <si>
    <t>1123721-2</t>
  </si>
  <si>
    <t>Cut Tape</t>
  </si>
  <si>
    <t>A30499-ND</t>
  </si>
  <si>
    <t>1318912-1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</si>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</sst>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8" xfId="0" applyNumberFormat="1" applyBorder="1" applyAlignment="1">
      <alignment horizontal="right" vertical="center" wrapText="1"/>
    </xf>
    <xf numFmtId="164" fontId="0" fillId="0" borderId="0" xfId="0" applyNumberForma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43" fontId="0" fillId="0" borderId="3" xfId="0" applyNumberFormat="1" applyBorder="1" applyAlignment="1">
      <alignment vertical="center" wrapText="1"/>
    </xf>
    <xf numFmtId="43" fontId="0" fillId="0" borderId="10" xfId="0" applyNumberFormat="1" applyBorder="1" applyAlignment="1">
      <alignment vertical="center" wrapText="1"/>
    </xf>
    <xf numFmtId="43" fontId="0" fillId="0" borderId="5" xfId="0" applyNumberForma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horizontal="right" vertical="center" wrapText="1"/>
    </xf>
    <xf numFmtId="43" fontId="0" fillId="0" borderId="10" xfId="0" applyNumberFormat="1" applyFill="1" applyBorder="1" applyAlignment="1">
      <alignment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43" fontId="0" fillId="0" borderId="5" xfId="0" applyNumberFormat="1" applyFill="1" applyBorder="1" applyAlignment="1">
      <alignment vertical="center" wrapText="1"/>
    </xf>
    <xf numFmtId="164" fontId="0" fillId="0" borderId="8" xfId="0" applyNumberFormat="1" applyFill="1" applyBorder="1" applyAlignment="1">
      <alignment horizontal="right" vertical="center" wrapText="1"/>
    </xf>
    <xf numFmtId="43" fontId="0" fillId="0" borderId="3" xfId="0" applyNumberForma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4" fontId="1" fillId="0" borderId="14" xfId="0" applyNumberFormat="1" applyFont="1" applyFill="1" applyBorder="1" applyAlignment="1">
      <alignment vertical="center"/>
    </xf>
    <xf numFmtId="3" fontId="0" fillId="0" borderId="9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JST!$G$43:$G$46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</c:numCache>
            </c:numRef>
          </c:xVal>
          <c:yVal>
            <c:numRef>
              <c:f>JST!$I$43:$I$46</c:f>
              <c:numCache>
                <c:formatCode>_(* #,##0.00_);_(* \(#,##0.00\);_(* "-"??_);_(@_)</c:formatCode>
                <c:ptCount val="4"/>
                <c:pt idx="0">
                  <c:v>5.8920000000000003</c:v>
                </c:pt>
                <c:pt idx="1">
                  <c:v>11.784000000000001</c:v>
                </c:pt>
                <c:pt idx="2">
                  <c:v>16.707000000000001</c:v>
                </c:pt>
                <c:pt idx="3">
                  <c:v>26.23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37792"/>
        <c:axId val="107939328"/>
      </c:scatterChart>
      <c:valAx>
        <c:axId val="10793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939328"/>
        <c:crosses val="autoZero"/>
        <c:crossBetween val="midCat"/>
      </c:valAx>
      <c:valAx>
        <c:axId val="10793932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07937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TE!$E$5:$E$9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TE!$G$5:$G$9</c:f>
              <c:numCache>
                <c:formatCode>_(* #,##0.00_);_(* \(#,##0.00\);_(* "-"??_);_(@_)</c:formatCode>
                <c:ptCount val="5"/>
                <c:pt idx="0">
                  <c:v>1.25</c:v>
                </c:pt>
                <c:pt idx="1">
                  <c:v>10.99</c:v>
                </c:pt>
                <c:pt idx="2">
                  <c:v>25.87</c:v>
                </c:pt>
                <c:pt idx="3">
                  <c:v>49.58</c:v>
                </c:pt>
                <c:pt idx="4">
                  <c:v>94.84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09984"/>
        <c:axId val="108411520"/>
      </c:scatterChart>
      <c:valAx>
        <c:axId val="10840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411520"/>
        <c:crosses val="autoZero"/>
        <c:crossBetween val="midCat"/>
      </c:valAx>
      <c:valAx>
        <c:axId val="1084115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08409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2</xdr:row>
      <xdr:rowOff>361950</xdr:rowOff>
    </xdr:from>
    <xdr:to>
      <xdr:col>28</xdr:col>
      <xdr:colOff>152400</xdr:colOff>
      <xdr:row>19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28</xdr:col>
      <xdr:colOff>171450</xdr:colOff>
      <xdr:row>20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6"/>
  <sheetViews>
    <sheetView showGridLines="0" workbookViewId="0">
      <selection activeCell="O26" sqref="O26"/>
    </sheetView>
  </sheetViews>
  <sheetFormatPr defaultColWidth="4.7109375" defaultRowHeight="15" x14ac:dyDescent="0.25"/>
  <cols>
    <col min="1" max="1" width="0.85546875" style="1" customWidth="1"/>
    <col min="2" max="2" width="18.7109375" style="1" customWidth="1"/>
    <col min="3" max="3" width="15.7109375" style="1" customWidth="1"/>
    <col min="4" max="4" width="5.7109375" style="1" customWidth="1"/>
    <col min="5" max="5" width="6.7109375" style="1" customWidth="1"/>
    <col min="6" max="6" width="14.28515625" style="1" customWidth="1"/>
    <col min="7" max="7" width="8.7109375" style="1" customWidth="1"/>
    <col min="8" max="9" width="9.7109375" style="1" customWidth="1"/>
    <col min="10" max="11" width="0.85546875" style="1" customWidth="1"/>
    <col min="12" max="16384" width="4.7109375" style="1"/>
  </cols>
  <sheetData>
    <row r="1" spans="2:11" ht="5.0999999999999996" customHeight="1" x14ac:dyDescent="0.25"/>
    <row r="2" spans="2:11" x14ac:dyDescent="0.25">
      <c r="B2" s="7"/>
      <c r="C2" s="7"/>
      <c r="D2" s="3" t="s">
        <v>9</v>
      </c>
      <c r="E2" s="4"/>
      <c r="F2" s="26" t="s">
        <v>17</v>
      </c>
      <c r="G2" s="27"/>
      <c r="H2" s="27"/>
      <c r="I2" s="28"/>
    </row>
    <row r="3" spans="2:11" ht="30" x14ac:dyDescent="0.25">
      <c r="B3" s="8" t="s">
        <v>5</v>
      </c>
      <c r="C3" s="8" t="s">
        <v>6</v>
      </c>
      <c r="D3" s="5" t="s">
        <v>7</v>
      </c>
      <c r="E3" s="6" t="s">
        <v>8</v>
      </c>
      <c r="F3" s="6" t="s">
        <v>5</v>
      </c>
      <c r="G3" s="25" t="s">
        <v>19</v>
      </c>
      <c r="H3" s="25" t="s">
        <v>18</v>
      </c>
      <c r="I3" s="25" t="s">
        <v>16</v>
      </c>
    </row>
    <row r="4" spans="2:11" x14ac:dyDescent="0.25">
      <c r="B4" s="12" t="s">
        <v>20</v>
      </c>
      <c r="C4" s="13" t="s">
        <v>12</v>
      </c>
      <c r="D4" s="14">
        <v>1</v>
      </c>
      <c r="E4" s="14">
        <v>10</v>
      </c>
      <c r="F4" s="13" t="s">
        <v>22</v>
      </c>
      <c r="G4" s="13">
        <v>1</v>
      </c>
      <c r="H4" s="19">
        <v>0.28000000000000003</v>
      </c>
      <c r="I4" s="22">
        <v>0.28000000000000003</v>
      </c>
    </row>
    <row r="5" spans="2:11" x14ac:dyDescent="0.25">
      <c r="B5" s="16"/>
      <c r="C5" s="9"/>
      <c r="D5" s="10"/>
      <c r="E5" s="10"/>
      <c r="F5" s="9"/>
      <c r="G5" s="9">
        <v>10</v>
      </c>
      <c r="H5" s="20">
        <v>0.26200000000000001</v>
      </c>
      <c r="I5" s="23">
        <v>2.62</v>
      </c>
    </row>
    <row r="6" spans="2:11" x14ac:dyDescent="0.25">
      <c r="B6" s="16"/>
      <c r="C6" s="9"/>
      <c r="D6" s="10"/>
      <c r="E6" s="10"/>
      <c r="F6" s="9"/>
      <c r="G6" s="9">
        <v>25</v>
      </c>
      <c r="H6" s="20">
        <v>0.2248</v>
      </c>
      <c r="I6" s="23">
        <v>5.62</v>
      </c>
    </row>
    <row r="7" spans="2:11" x14ac:dyDescent="0.25">
      <c r="B7" s="16"/>
      <c r="C7" s="9"/>
      <c r="D7" s="10"/>
      <c r="E7" s="10"/>
      <c r="F7" s="9"/>
      <c r="G7" s="9">
        <v>50</v>
      </c>
      <c r="H7" s="20">
        <v>0.191</v>
      </c>
      <c r="I7" s="23">
        <v>9.5500000000000007</v>
      </c>
    </row>
    <row r="8" spans="2:11" x14ac:dyDescent="0.25">
      <c r="B8" s="16"/>
      <c r="C8" s="9"/>
      <c r="D8" s="10"/>
      <c r="E8" s="10"/>
      <c r="F8" s="9"/>
      <c r="G8" s="9">
        <v>100</v>
      </c>
      <c r="H8" s="20">
        <v>0.18340000000000001</v>
      </c>
      <c r="I8" s="23">
        <v>18.34</v>
      </c>
    </row>
    <row r="9" spans="2:11" x14ac:dyDescent="0.25">
      <c r="B9" s="17"/>
      <c r="C9" s="18"/>
      <c r="D9" s="29"/>
      <c r="E9" s="29"/>
      <c r="F9" s="18"/>
      <c r="G9" s="18"/>
      <c r="H9" s="21"/>
      <c r="I9" s="24"/>
    </row>
    <row r="10" spans="2:11" x14ac:dyDescent="0.25">
      <c r="B10" s="12" t="s">
        <v>0</v>
      </c>
      <c r="C10" s="13" t="s">
        <v>10</v>
      </c>
      <c r="D10" s="14">
        <v>1</v>
      </c>
      <c r="E10" s="14">
        <v>10</v>
      </c>
      <c r="F10" s="13" t="s">
        <v>21</v>
      </c>
      <c r="G10" s="15">
        <v>1</v>
      </c>
      <c r="H10" s="19">
        <v>0.15</v>
      </c>
      <c r="I10" s="22">
        <v>0.15</v>
      </c>
      <c r="J10"/>
      <c r="K10"/>
    </row>
    <row r="11" spans="2:11" x14ac:dyDescent="0.25">
      <c r="B11" s="16"/>
      <c r="C11" s="9"/>
      <c r="D11" s="9"/>
      <c r="E11" s="9"/>
      <c r="F11" s="9"/>
      <c r="G11" s="11">
        <v>10</v>
      </c>
      <c r="H11" s="20">
        <v>0.14199999999999999</v>
      </c>
      <c r="I11" s="23">
        <v>1.42</v>
      </c>
    </row>
    <row r="12" spans="2:11" x14ac:dyDescent="0.25">
      <c r="B12" s="16"/>
      <c r="C12" s="9"/>
      <c r="D12" s="9"/>
      <c r="E12" s="9"/>
      <c r="F12" s="9"/>
      <c r="G12" s="11">
        <v>25</v>
      </c>
      <c r="H12" s="20">
        <v>0.106</v>
      </c>
      <c r="I12" s="23">
        <v>2.65</v>
      </c>
    </row>
    <row r="13" spans="2:11" x14ac:dyDescent="0.25">
      <c r="B13" s="16"/>
      <c r="C13" s="9"/>
      <c r="D13" s="9"/>
      <c r="E13" s="9"/>
      <c r="F13" s="9"/>
      <c r="G13" s="11">
        <v>50</v>
      </c>
      <c r="H13" s="20">
        <v>9.0800000000000006E-2</v>
      </c>
      <c r="I13" s="23">
        <v>4.54</v>
      </c>
    </row>
    <row r="14" spans="2:11" x14ac:dyDescent="0.25">
      <c r="B14" s="16"/>
      <c r="C14" s="9"/>
      <c r="D14" s="9"/>
      <c r="E14" s="9"/>
      <c r="F14" s="9"/>
      <c r="G14" s="11">
        <v>100</v>
      </c>
      <c r="H14" s="20">
        <v>8.7800000000000003E-2</v>
      </c>
      <c r="I14" s="23">
        <v>8.7799999999999994</v>
      </c>
    </row>
    <row r="15" spans="2:11" x14ac:dyDescent="0.25">
      <c r="B15" s="17"/>
      <c r="C15" s="18"/>
      <c r="D15" s="18"/>
      <c r="E15" s="18"/>
      <c r="F15" s="18"/>
      <c r="G15" s="18"/>
      <c r="H15" s="21"/>
      <c r="I15" s="24"/>
    </row>
    <row r="16" spans="2:11" x14ac:dyDescent="0.25">
      <c r="B16" s="12" t="s">
        <v>1</v>
      </c>
      <c r="C16" s="13" t="s">
        <v>11</v>
      </c>
      <c r="D16" s="14">
        <v>4</v>
      </c>
      <c r="E16" s="14">
        <v>40</v>
      </c>
      <c r="F16" s="30" t="s">
        <v>23</v>
      </c>
      <c r="G16" s="13">
        <v>1</v>
      </c>
      <c r="H16" s="19">
        <v>0.1</v>
      </c>
      <c r="I16" s="22">
        <v>0.1</v>
      </c>
    </row>
    <row r="17" spans="2:16" x14ac:dyDescent="0.25">
      <c r="B17" s="16"/>
      <c r="C17" s="9"/>
      <c r="D17" s="10"/>
      <c r="E17" s="10"/>
      <c r="F17" s="9"/>
      <c r="G17" s="9">
        <v>10</v>
      </c>
      <c r="H17" s="20">
        <v>4.8000000000000001E-2</v>
      </c>
      <c r="I17" s="23">
        <v>0.48</v>
      </c>
    </row>
    <row r="18" spans="2:16" x14ac:dyDescent="0.25">
      <c r="B18" s="16"/>
      <c r="C18" s="9"/>
      <c r="D18" s="9"/>
      <c r="E18" s="9"/>
      <c r="F18" s="9"/>
      <c r="G18" s="9">
        <v>25</v>
      </c>
      <c r="H18" s="20">
        <v>4.48E-2</v>
      </c>
      <c r="I18" s="23">
        <v>1.1200000000000001</v>
      </c>
    </row>
    <row r="19" spans="2:16" x14ac:dyDescent="0.25">
      <c r="B19" s="16"/>
      <c r="C19" s="9"/>
      <c r="D19" s="9"/>
      <c r="E19" s="9"/>
      <c r="F19" s="9"/>
      <c r="G19" s="9">
        <v>50</v>
      </c>
      <c r="H19" s="20">
        <v>3.3399999999999999E-2</v>
      </c>
      <c r="I19" s="23">
        <v>1.67</v>
      </c>
    </row>
    <row r="20" spans="2:16" x14ac:dyDescent="0.25">
      <c r="B20" s="16"/>
      <c r="C20" s="9"/>
      <c r="D20" s="9"/>
      <c r="E20" s="9"/>
      <c r="F20" s="9"/>
      <c r="G20" s="9">
        <v>100</v>
      </c>
      <c r="H20" s="20">
        <v>2.86E-2</v>
      </c>
      <c r="I20" s="23">
        <v>2.86</v>
      </c>
    </row>
    <row r="21" spans="2:16" x14ac:dyDescent="0.25">
      <c r="B21" s="16"/>
      <c r="C21" s="9"/>
      <c r="D21" s="9"/>
      <c r="E21" s="9"/>
      <c r="F21" s="9"/>
      <c r="G21" s="9">
        <v>250</v>
      </c>
      <c r="H21" s="20">
        <v>2.768E-2</v>
      </c>
      <c r="I21" s="23">
        <v>6.92</v>
      </c>
    </row>
    <row r="22" spans="2:16" x14ac:dyDescent="0.25">
      <c r="B22" s="16"/>
      <c r="C22" s="9"/>
      <c r="D22" s="9"/>
      <c r="E22" s="9"/>
      <c r="F22" s="9"/>
      <c r="G22" s="9">
        <v>500</v>
      </c>
      <c r="H22" s="20">
        <v>2.3879999999999998E-2</v>
      </c>
      <c r="I22" s="23">
        <v>11.94</v>
      </c>
    </row>
    <row r="23" spans="2:16" x14ac:dyDescent="0.25">
      <c r="B23" s="17"/>
      <c r="C23" s="18"/>
      <c r="D23" s="18"/>
      <c r="E23" s="18"/>
      <c r="F23" s="18"/>
      <c r="G23" s="2"/>
      <c r="H23" s="21"/>
      <c r="I23" s="24"/>
      <c r="O23" s="31" t="s">
        <v>35</v>
      </c>
    </row>
    <row r="24" spans="2:16" x14ac:dyDescent="0.25">
      <c r="O24" s="31" t="s">
        <v>34</v>
      </c>
    </row>
    <row r="26" spans="2:16" x14ac:dyDescent="0.25">
      <c r="B26" s="7"/>
      <c r="C26" s="7"/>
      <c r="D26" s="3" t="s">
        <v>9</v>
      </c>
      <c r="E26" s="4"/>
      <c r="F26" s="26" t="s">
        <v>28</v>
      </c>
      <c r="G26" s="27"/>
      <c r="H26" s="27"/>
      <c r="I26" s="28"/>
    </row>
    <row r="27" spans="2:16" ht="30" x14ac:dyDescent="0.25">
      <c r="B27" s="8" t="s">
        <v>5</v>
      </c>
      <c r="C27" s="8" t="s">
        <v>6</v>
      </c>
      <c r="D27" s="5" t="s">
        <v>7</v>
      </c>
      <c r="E27" s="6" t="s">
        <v>8</v>
      </c>
      <c r="F27" s="6" t="s">
        <v>5</v>
      </c>
      <c r="G27" s="25" t="s">
        <v>19</v>
      </c>
      <c r="H27" s="25" t="s">
        <v>18</v>
      </c>
      <c r="I27" s="25" t="s">
        <v>16</v>
      </c>
    </row>
    <row r="28" spans="2:16" x14ac:dyDescent="0.25">
      <c r="B28" s="12" t="s">
        <v>3</v>
      </c>
      <c r="C28" s="13" t="s">
        <v>14</v>
      </c>
      <c r="D28" s="14">
        <v>2</v>
      </c>
      <c r="E28" s="14">
        <v>20</v>
      </c>
      <c r="F28" s="13"/>
      <c r="G28" s="15">
        <v>10</v>
      </c>
      <c r="H28" s="19">
        <v>0.113</v>
      </c>
      <c r="I28" s="22">
        <f>G28*H28</f>
        <v>1.1300000000000001</v>
      </c>
      <c r="L28" s="1" t="s">
        <v>24</v>
      </c>
      <c r="P28" t="s">
        <v>33</v>
      </c>
    </row>
    <row r="29" spans="2:16" x14ac:dyDescent="0.25">
      <c r="B29" s="16"/>
      <c r="C29" s="9"/>
      <c r="D29" s="10"/>
      <c r="E29" s="10"/>
      <c r="F29" s="9"/>
      <c r="G29" s="11">
        <v>20</v>
      </c>
      <c r="H29" s="20">
        <v>0.113</v>
      </c>
      <c r="I29" s="23">
        <f t="shared" ref="I29:I36" si="0">G29*H29</f>
        <v>2.2600000000000002</v>
      </c>
    </row>
    <row r="30" spans="2:16" x14ac:dyDescent="0.25">
      <c r="B30" s="16"/>
      <c r="C30" s="9"/>
      <c r="D30" s="10"/>
      <c r="E30" s="10"/>
      <c r="F30" s="9"/>
      <c r="G30" s="11">
        <v>30</v>
      </c>
      <c r="H30" s="20">
        <v>9.69E-2</v>
      </c>
      <c r="I30" s="23">
        <f t="shared" si="0"/>
        <v>2.907</v>
      </c>
      <c r="L30" s="1" t="s">
        <v>25</v>
      </c>
    </row>
    <row r="31" spans="2:16" x14ac:dyDescent="0.25">
      <c r="B31" s="16"/>
      <c r="C31" s="9"/>
      <c r="D31" s="10"/>
      <c r="E31" s="10"/>
      <c r="F31" s="9"/>
      <c r="G31" s="11">
        <v>50</v>
      </c>
      <c r="H31" s="20">
        <v>8.0699999999999994E-2</v>
      </c>
      <c r="I31" s="23">
        <f t="shared" si="0"/>
        <v>4.0350000000000001</v>
      </c>
      <c r="L31" s="1" t="s">
        <v>26</v>
      </c>
    </row>
    <row r="32" spans="2:16" x14ac:dyDescent="0.25">
      <c r="B32" s="17"/>
      <c r="C32" s="18"/>
      <c r="D32" s="29"/>
      <c r="E32" s="29"/>
      <c r="F32" s="18"/>
      <c r="G32" s="2"/>
      <c r="H32" s="21"/>
      <c r="I32" s="24"/>
    </row>
    <row r="33" spans="2:12" x14ac:dyDescent="0.25">
      <c r="B33" s="12" t="s">
        <v>2</v>
      </c>
      <c r="C33" s="13" t="s">
        <v>13</v>
      </c>
      <c r="D33" s="14">
        <v>2</v>
      </c>
      <c r="E33" s="14">
        <v>20</v>
      </c>
      <c r="F33" s="13"/>
      <c r="G33" s="15">
        <v>10</v>
      </c>
      <c r="H33" s="19">
        <v>8.8800000000000004E-2</v>
      </c>
      <c r="I33" s="23">
        <f t="shared" si="0"/>
        <v>0.88800000000000001</v>
      </c>
      <c r="L33" s="1" t="s">
        <v>29</v>
      </c>
    </row>
    <row r="34" spans="2:12" x14ac:dyDescent="0.25">
      <c r="B34" s="16"/>
      <c r="C34" s="9"/>
      <c r="D34" s="10"/>
      <c r="E34" s="10"/>
      <c r="F34" s="9"/>
      <c r="G34" s="11">
        <v>20</v>
      </c>
      <c r="H34" s="20">
        <v>8.8800000000000004E-2</v>
      </c>
      <c r="I34" s="23">
        <f t="shared" si="0"/>
        <v>1.776</v>
      </c>
      <c r="L34" s="1" t="s">
        <v>29</v>
      </c>
    </row>
    <row r="35" spans="2:12" x14ac:dyDescent="0.25">
      <c r="B35" s="16"/>
      <c r="C35" s="9"/>
      <c r="D35" s="10"/>
      <c r="E35" s="10"/>
      <c r="F35" s="9"/>
      <c r="G35" s="11">
        <v>30</v>
      </c>
      <c r="H35" s="20">
        <v>7.2599999999999998E-2</v>
      </c>
      <c r="I35" s="23">
        <f t="shared" si="0"/>
        <v>2.1779999999999999</v>
      </c>
      <c r="L35" s="1" t="s">
        <v>27</v>
      </c>
    </row>
    <row r="36" spans="2:12" x14ac:dyDescent="0.25">
      <c r="B36" s="16"/>
      <c r="C36" s="9"/>
      <c r="D36" s="10"/>
      <c r="E36" s="10"/>
      <c r="F36" s="9"/>
      <c r="G36" s="11">
        <v>50</v>
      </c>
      <c r="H36" s="20">
        <v>5.6500000000000002E-2</v>
      </c>
      <c r="I36" s="23">
        <f t="shared" si="0"/>
        <v>2.8250000000000002</v>
      </c>
      <c r="L36" s="1" t="s">
        <v>30</v>
      </c>
    </row>
    <row r="37" spans="2:12" x14ac:dyDescent="0.25">
      <c r="B37" s="17"/>
      <c r="C37" s="18"/>
      <c r="D37" s="18"/>
      <c r="E37" s="18"/>
      <c r="F37" s="18"/>
      <c r="G37" s="2"/>
      <c r="H37" s="21"/>
      <c r="I37" s="24"/>
    </row>
    <row r="38" spans="2:12" x14ac:dyDescent="0.25">
      <c r="B38" s="12" t="s">
        <v>4</v>
      </c>
      <c r="C38" s="13" t="s">
        <v>15</v>
      </c>
      <c r="D38" s="14">
        <v>0</v>
      </c>
      <c r="E38" s="14">
        <v>50</v>
      </c>
      <c r="F38" s="13"/>
      <c r="G38" s="15">
        <v>20</v>
      </c>
      <c r="H38" s="19">
        <v>0.19370000000000001</v>
      </c>
      <c r="I38" s="22">
        <f t="shared" ref="I38:I41" si="1">G38*H38</f>
        <v>3.8740000000000001</v>
      </c>
      <c r="L38" s="1" t="s">
        <v>31</v>
      </c>
    </row>
    <row r="39" spans="2:12" x14ac:dyDescent="0.25">
      <c r="B39" s="16"/>
      <c r="C39" s="9"/>
      <c r="D39" s="10"/>
      <c r="E39" s="10"/>
      <c r="F39" s="9"/>
      <c r="G39" s="11">
        <v>40</v>
      </c>
      <c r="H39" s="20">
        <v>0.19370000000000001</v>
      </c>
      <c r="I39" s="23">
        <f t="shared" si="1"/>
        <v>7.7480000000000002</v>
      </c>
    </row>
    <row r="40" spans="2:12" x14ac:dyDescent="0.25">
      <c r="B40" s="16"/>
      <c r="C40" s="9"/>
      <c r="D40" s="10"/>
      <c r="E40" s="10"/>
      <c r="F40" s="9"/>
      <c r="G40" s="11">
        <v>60</v>
      </c>
      <c r="H40" s="20">
        <v>0.19370000000000001</v>
      </c>
      <c r="I40" s="23">
        <f t="shared" si="1"/>
        <v>11.622</v>
      </c>
    </row>
    <row r="41" spans="2:12" x14ac:dyDescent="0.25">
      <c r="B41" s="16"/>
      <c r="C41" s="9"/>
      <c r="D41" s="10"/>
      <c r="E41" s="10"/>
      <c r="F41" s="9"/>
      <c r="G41" s="11">
        <v>100</v>
      </c>
      <c r="H41" s="20">
        <v>0.19370000000000001</v>
      </c>
      <c r="I41" s="23">
        <f t="shared" si="1"/>
        <v>19.37</v>
      </c>
    </row>
    <row r="42" spans="2:12" x14ac:dyDescent="0.25">
      <c r="B42" s="17"/>
      <c r="C42" s="18"/>
      <c r="D42" s="29"/>
      <c r="E42" s="29"/>
      <c r="F42" s="18"/>
      <c r="G42" s="2"/>
      <c r="H42" s="21"/>
      <c r="I42" s="24"/>
    </row>
    <row r="43" spans="2:12" x14ac:dyDescent="0.25">
      <c r="B43" s="12"/>
      <c r="C43" s="13" t="s">
        <v>32</v>
      </c>
      <c r="D43" s="13"/>
      <c r="E43" s="13"/>
      <c r="F43" s="13"/>
      <c r="G43" s="15">
        <v>10</v>
      </c>
      <c r="H43" s="19"/>
      <c r="I43" s="22">
        <f>I28+I33+I38</f>
        <v>5.8920000000000003</v>
      </c>
    </row>
    <row r="44" spans="2:12" x14ac:dyDescent="0.25">
      <c r="B44" s="16"/>
      <c r="C44" s="9"/>
      <c r="D44" s="9"/>
      <c r="E44" s="9"/>
      <c r="F44" s="9"/>
      <c r="G44" s="11">
        <v>20</v>
      </c>
      <c r="H44" s="20"/>
      <c r="I44" s="23">
        <f t="shared" ref="I44:I46" si="2">I29+I34+I39</f>
        <v>11.784000000000001</v>
      </c>
    </row>
    <row r="45" spans="2:12" x14ac:dyDescent="0.25">
      <c r="B45" s="16"/>
      <c r="C45" s="9"/>
      <c r="D45" s="9"/>
      <c r="E45" s="9"/>
      <c r="F45" s="9"/>
      <c r="G45" s="11">
        <v>30</v>
      </c>
      <c r="H45" s="20"/>
      <c r="I45" s="23">
        <f t="shared" si="2"/>
        <v>16.707000000000001</v>
      </c>
    </row>
    <row r="46" spans="2:12" x14ac:dyDescent="0.25">
      <c r="B46" s="17"/>
      <c r="C46" s="18"/>
      <c r="D46" s="18"/>
      <c r="E46" s="18"/>
      <c r="F46" s="18"/>
      <c r="G46" s="2">
        <v>50</v>
      </c>
      <c r="H46" s="21"/>
      <c r="I46" s="24">
        <f t="shared" si="2"/>
        <v>26.23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tabSelected="1" topLeftCell="A13" workbookViewId="0">
      <selection activeCell="H51" sqref="H51"/>
    </sheetView>
  </sheetViews>
  <sheetFormatPr defaultColWidth="4.7109375" defaultRowHeight="15" x14ac:dyDescent="0.25"/>
  <cols>
    <col min="1" max="1" width="0.85546875" style="1" customWidth="1"/>
    <col min="2" max="2" width="18.7109375" style="1" customWidth="1"/>
    <col min="3" max="3" width="30.7109375" style="1" customWidth="1"/>
    <col min="4" max="4" width="14.28515625" style="1" customWidth="1"/>
    <col min="5" max="5" width="8.7109375" style="1" customWidth="1"/>
    <col min="6" max="7" width="9.7109375" style="1" customWidth="1"/>
    <col min="8" max="8" width="6.85546875" style="1" customWidth="1"/>
    <col min="9" max="9" width="9.7109375" style="1" customWidth="1"/>
    <col min="10" max="11" width="0.85546875" style="1" customWidth="1"/>
    <col min="12" max="16384" width="4.7109375" style="1"/>
  </cols>
  <sheetData>
    <row r="1" spans="2:11" ht="5.0999999999999996" customHeight="1" x14ac:dyDescent="0.25"/>
    <row r="2" spans="2:11" x14ac:dyDescent="0.25">
      <c r="B2" s="7"/>
      <c r="C2" s="7"/>
      <c r="D2" s="26" t="s">
        <v>17</v>
      </c>
      <c r="E2" s="27"/>
      <c r="F2" s="27"/>
      <c r="G2" s="28"/>
      <c r="H2" s="40"/>
      <c r="I2" s="4"/>
    </row>
    <row r="3" spans="2:11" ht="30" x14ac:dyDescent="0.25">
      <c r="B3" s="8" t="s">
        <v>5</v>
      </c>
      <c r="C3" s="8" t="s">
        <v>38</v>
      </c>
      <c r="D3" s="6" t="s">
        <v>5</v>
      </c>
      <c r="E3" s="25" t="s">
        <v>19</v>
      </c>
      <c r="F3" s="25" t="s">
        <v>18</v>
      </c>
      <c r="G3" s="25" t="s">
        <v>16</v>
      </c>
      <c r="H3" s="25" t="s">
        <v>55</v>
      </c>
      <c r="I3" s="25" t="s">
        <v>56</v>
      </c>
    </row>
    <row r="5" spans="2:11" x14ac:dyDescent="0.25">
      <c r="B5" s="12" t="s">
        <v>40</v>
      </c>
      <c r="C5" s="44" t="s">
        <v>51</v>
      </c>
      <c r="D5" s="13" t="s">
        <v>39</v>
      </c>
      <c r="E5" s="52">
        <v>1</v>
      </c>
      <c r="F5" s="37">
        <v>1.25</v>
      </c>
      <c r="G5" s="38">
        <v>1.25</v>
      </c>
      <c r="H5" s="46">
        <v>6</v>
      </c>
      <c r="I5" s="38">
        <f>F5*H5</f>
        <v>7.5</v>
      </c>
    </row>
    <row r="6" spans="2:11" x14ac:dyDescent="0.25">
      <c r="B6" s="16"/>
      <c r="C6" s="41"/>
      <c r="D6" s="9"/>
      <c r="E6" s="45">
        <v>10</v>
      </c>
      <c r="F6" s="33">
        <v>1.099</v>
      </c>
      <c r="G6" s="34">
        <v>10.99</v>
      </c>
      <c r="H6" s="47"/>
      <c r="I6" s="34">
        <f t="shared" ref="I6:I15" si="0">F6*H6</f>
        <v>0</v>
      </c>
    </row>
    <row r="7" spans="2:11" x14ac:dyDescent="0.25">
      <c r="B7" s="16"/>
      <c r="C7" s="41"/>
      <c r="D7" s="9"/>
      <c r="E7" s="45">
        <v>25</v>
      </c>
      <c r="F7" s="33">
        <v>1.0347999999999999</v>
      </c>
      <c r="G7" s="34">
        <v>25.87</v>
      </c>
      <c r="H7" s="47"/>
      <c r="I7" s="34">
        <f t="shared" si="0"/>
        <v>0</v>
      </c>
    </row>
    <row r="8" spans="2:11" x14ac:dyDescent="0.25">
      <c r="B8" s="16"/>
      <c r="C8" s="41"/>
      <c r="D8" s="9"/>
      <c r="E8" s="45">
        <v>50</v>
      </c>
      <c r="F8" s="33">
        <v>0.99160000000000004</v>
      </c>
      <c r="G8" s="34">
        <v>49.58</v>
      </c>
      <c r="H8" s="47"/>
      <c r="I8" s="34">
        <f t="shared" si="0"/>
        <v>0</v>
      </c>
    </row>
    <row r="9" spans="2:11" x14ac:dyDescent="0.25">
      <c r="B9" s="16"/>
      <c r="C9" s="41"/>
      <c r="D9" s="9"/>
      <c r="E9" s="45">
        <v>100</v>
      </c>
      <c r="F9" s="33">
        <v>0.94840000000000002</v>
      </c>
      <c r="G9" s="34">
        <v>94.84</v>
      </c>
      <c r="H9" s="47"/>
      <c r="I9" s="34">
        <f t="shared" si="0"/>
        <v>0</v>
      </c>
    </row>
    <row r="10" spans="2:11" x14ac:dyDescent="0.25">
      <c r="B10" s="17"/>
      <c r="C10" s="42"/>
      <c r="D10" s="18"/>
      <c r="E10" s="53"/>
      <c r="F10" s="35"/>
      <c r="G10" s="36"/>
      <c r="H10" s="48"/>
      <c r="I10" s="36">
        <f t="shared" si="0"/>
        <v>0</v>
      </c>
      <c r="J10"/>
      <c r="K10"/>
    </row>
    <row r="11" spans="2:11" x14ac:dyDescent="0.25">
      <c r="B11" s="12" t="s">
        <v>37</v>
      </c>
      <c r="C11" s="44" t="s">
        <v>50</v>
      </c>
      <c r="D11" s="13" t="s">
        <v>36</v>
      </c>
      <c r="E11" s="52">
        <v>1</v>
      </c>
      <c r="F11" s="37">
        <v>0.14000000000000001</v>
      </c>
      <c r="G11" s="38">
        <v>0.14000000000000001</v>
      </c>
      <c r="H11" s="46">
        <v>6</v>
      </c>
      <c r="I11" s="38">
        <f t="shared" si="0"/>
        <v>0.84000000000000008</v>
      </c>
    </row>
    <row r="12" spans="2:11" x14ac:dyDescent="0.25">
      <c r="B12" s="16"/>
      <c r="C12" s="41"/>
      <c r="D12" s="9"/>
      <c r="E12" s="45">
        <v>25</v>
      </c>
      <c r="F12" s="33">
        <v>0.12</v>
      </c>
      <c r="G12" s="34">
        <v>3</v>
      </c>
      <c r="H12" s="47"/>
      <c r="I12" s="34">
        <f t="shared" si="0"/>
        <v>0</v>
      </c>
    </row>
    <row r="13" spans="2:11" x14ac:dyDescent="0.25">
      <c r="B13" s="16"/>
      <c r="C13" s="41"/>
      <c r="D13" s="9"/>
      <c r="E13" s="45">
        <v>50</v>
      </c>
      <c r="F13" s="33">
        <v>0.11</v>
      </c>
      <c r="G13" s="34">
        <v>5.5</v>
      </c>
      <c r="H13" s="47"/>
      <c r="I13" s="34">
        <f t="shared" si="0"/>
        <v>0</v>
      </c>
    </row>
    <row r="14" spans="2:11" x14ac:dyDescent="0.25">
      <c r="B14" s="16"/>
      <c r="C14" s="41"/>
      <c r="D14" s="9"/>
      <c r="E14" s="45"/>
      <c r="F14" s="33"/>
      <c r="G14" s="34"/>
      <c r="H14" s="47"/>
      <c r="I14" s="34">
        <f t="shared" si="0"/>
        <v>0</v>
      </c>
    </row>
    <row r="15" spans="2:11" x14ac:dyDescent="0.25">
      <c r="B15" s="17"/>
      <c r="C15" s="42"/>
      <c r="D15" s="18"/>
      <c r="E15" s="53"/>
      <c r="F15" s="35"/>
      <c r="G15" s="36"/>
      <c r="H15" s="48"/>
      <c r="I15" s="36">
        <f t="shared" si="0"/>
        <v>0</v>
      </c>
    </row>
    <row r="16" spans="2:11" x14ac:dyDescent="0.25">
      <c r="E16" s="39"/>
      <c r="F16" s="39"/>
      <c r="G16" s="39"/>
      <c r="H16" s="49"/>
      <c r="I16" s="32"/>
    </row>
    <row r="17" spans="2:9" x14ac:dyDescent="0.25">
      <c r="B17" s="12" t="s">
        <v>43</v>
      </c>
      <c r="C17" s="44" t="s">
        <v>49</v>
      </c>
      <c r="D17" s="13" t="s">
        <v>44</v>
      </c>
      <c r="E17" s="52">
        <v>1</v>
      </c>
      <c r="F17" s="37">
        <v>0.62</v>
      </c>
      <c r="G17" s="38">
        <v>0.62</v>
      </c>
      <c r="H17" s="46">
        <v>6</v>
      </c>
      <c r="I17" s="38">
        <f t="shared" ref="I17:I34" si="1">F17*H17</f>
        <v>3.7199999999999998</v>
      </c>
    </row>
    <row r="18" spans="2:9" x14ac:dyDescent="0.25">
      <c r="B18" s="16"/>
      <c r="C18" s="41"/>
      <c r="D18" s="9"/>
      <c r="E18" s="45">
        <v>10</v>
      </c>
      <c r="F18" s="33">
        <v>0.57699999999999996</v>
      </c>
      <c r="G18" s="34">
        <v>5.77</v>
      </c>
      <c r="H18" s="47"/>
      <c r="I18" s="34">
        <f t="shared" si="1"/>
        <v>0</v>
      </c>
    </row>
    <row r="19" spans="2:9" x14ac:dyDescent="0.25">
      <c r="B19" s="16"/>
      <c r="C19" s="41"/>
      <c r="D19" s="9"/>
      <c r="E19" s="45">
        <v>25</v>
      </c>
      <c r="F19" s="33">
        <v>0.51959999999999995</v>
      </c>
      <c r="G19" s="34">
        <v>12.99</v>
      </c>
      <c r="H19" s="47"/>
      <c r="I19" s="34">
        <f t="shared" si="1"/>
        <v>0</v>
      </c>
    </row>
    <row r="20" spans="2:9" x14ac:dyDescent="0.25">
      <c r="B20" s="16"/>
      <c r="C20" s="41"/>
      <c r="D20" s="9"/>
      <c r="E20" s="45">
        <v>50</v>
      </c>
      <c r="F20" s="33">
        <v>0.46179999999999999</v>
      </c>
      <c r="G20" s="34">
        <v>23.09</v>
      </c>
      <c r="H20" s="47"/>
      <c r="I20" s="34">
        <f t="shared" si="1"/>
        <v>0</v>
      </c>
    </row>
    <row r="21" spans="2:9" x14ac:dyDescent="0.25">
      <c r="B21" s="16"/>
      <c r="C21" s="41"/>
      <c r="D21" s="9"/>
      <c r="E21" s="45">
        <v>100</v>
      </c>
      <c r="F21" s="33">
        <v>0.44259999999999999</v>
      </c>
      <c r="G21" s="34">
        <v>44.26</v>
      </c>
      <c r="H21" s="47"/>
      <c r="I21" s="34">
        <f t="shared" si="1"/>
        <v>0</v>
      </c>
    </row>
    <row r="22" spans="2:9" x14ac:dyDescent="0.25">
      <c r="B22" s="17"/>
      <c r="C22" s="42"/>
      <c r="D22" s="18"/>
      <c r="E22" s="53"/>
      <c r="F22" s="35"/>
      <c r="G22" s="36"/>
      <c r="H22" s="48"/>
      <c r="I22" s="36">
        <f t="shared" si="1"/>
        <v>0</v>
      </c>
    </row>
    <row r="23" spans="2:9" x14ac:dyDescent="0.25">
      <c r="B23" s="12" t="s">
        <v>53</v>
      </c>
      <c r="C23" s="44" t="s">
        <v>52</v>
      </c>
      <c r="D23" s="13" t="s">
        <v>54</v>
      </c>
      <c r="E23" s="52">
        <v>1</v>
      </c>
      <c r="F23" s="37">
        <v>0.51</v>
      </c>
      <c r="G23" s="38">
        <v>0.51</v>
      </c>
      <c r="H23" s="46"/>
      <c r="I23" s="38">
        <f t="shared" si="1"/>
        <v>0</v>
      </c>
    </row>
    <row r="24" spans="2:9" x14ac:dyDescent="0.25">
      <c r="B24" s="16"/>
      <c r="C24" s="41"/>
      <c r="D24" s="9"/>
      <c r="E24" s="45">
        <v>10</v>
      </c>
      <c r="F24" s="33">
        <v>0.48099999999999998</v>
      </c>
      <c r="G24" s="34">
        <v>4.8099999999999996</v>
      </c>
      <c r="H24" s="47"/>
      <c r="I24" s="34">
        <f t="shared" si="1"/>
        <v>0</v>
      </c>
    </row>
    <row r="25" spans="2:9" x14ac:dyDescent="0.25">
      <c r="B25" s="16"/>
      <c r="C25" s="41"/>
      <c r="D25" s="9"/>
      <c r="E25" s="45">
        <v>25</v>
      </c>
      <c r="F25" s="33">
        <v>0.43280000000000002</v>
      </c>
      <c r="G25" s="34">
        <v>10.82</v>
      </c>
      <c r="H25" s="47"/>
      <c r="I25" s="34">
        <f t="shared" si="1"/>
        <v>0</v>
      </c>
    </row>
    <row r="26" spans="2:9" x14ac:dyDescent="0.25">
      <c r="B26" s="16"/>
      <c r="C26" s="41"/>
      <c r="D26" s="9"/>
      <c r="E26" s="45">
        <v>50</v>
      </c>
      <c r="F26" s="33">
        <v>0.38479999999999998</v>
      </c>
      <c r="G26" s="34">
        <v>19.239999999999998</v>
      </c>
      <c r="H26" s="47"/>
      <c r="I26" s="34">
        <f t="shared" si="1"/>
        <v>0</v>
      </c>
    </row>
    <row r="27" spans="2:9" x14ac:dyDescent="0.25">
      <c r="B27" s="16"/>
      <c r="C27" s="41"/>
      <c r="D27" s="9"/>
      <c r="E27" s="45">
        <v>100</v>
      </c>
      <c r="F27" s="33">
        <v>0.36880000000000002</v>
      </c>
      <c r="G27" s="34">
        <v>36.880000000000003</v>
      </c>
      <c r="H27" s="47"/>
      <c r="I27" s="34">
        <f t="shared" si="1"/>
        <v>0</v>
      </c>
    </row>
    <row r="28" spans="2:9" x14ac:dyDescent="0.25">
      <c r="B28" s="17"/>
      <c r="C28" s="42"/>
      <c r="D28" s="18"/>
      <c r="E28" s="53"/>
      <c r="F28" s="35"/>
      <c r="G28" s="36"/>
      <c r="H28" s="48"/>
      <c r="I28" s="36">
        <f t="shared" si="1"/>
        <v>0</v>
      </c>
    </row>
    <row r="29" spans="2:9" x14ac:dyDescent="0.25">
      <c r="B29" s="12" t="s">
        <v>41</v>
      </c>
      <c r="C29" s="44" t="s">
        <v>48</v>
      </c>
      <c r="D29" s="13" t="s">
        <v>42</v>
      </c>
      <c r="E29" s="52">
        <v>1</v>
      </c>
      <c r="F29" s="37">
        <v>0.14000000000000001</v>
      </c>
      <c r="G29" s="38">
        <v>0.14000000000000001</v>
      </c>
      <c r="H29" s="46"/>
      <c r="I29" s="38">
        <f t="shared" si="1"/>
        <v>0</v>
      </c>
    </row>
    <row r="30" spans="2:9" x14ac:dyDescent="0.25">
      <c r="B30" s="16"/>
      <c r="C30" s="41"/>
      <c r="D30" s="9"/>
      <c r="E30" s="45">
        <v>10</v>
      </c>
      <c r="F30" s="33">
        <v>0.14000000000000001</v>
      </c>
      <c r="G30" s="34">
        <v>1.4000000000000001</v>
      </c>
      <c r="H30" s="47">
        <v>6</v>
      </c>
      <c r="I30" s="34">
        <f t="shared" si="1"/>
        <v>0.84000000000000008</v>
      </c>
    </row>
    <row r="31" spans="2:9" x14ac:dyDescent="0.25">
      <c r="B31" s="16"/>
      <c r="C31" s="41"/>
      <c r="D31" s="9"/>
      <c r="E31" s="45">
        <v>25</v>
      </c>
      <c r="F31" s="33">
        <v>0.13</v>
      </c>
      <c r="G31" s="34">
        <v>3.25</v>
      </c>
      <c r="H31" s="47"/>
      <c r="I31" s="34">
        <f t="shared" si="1"/>
        <v>0</v>
      </c>
    </row>
    <row r="32" spans="2:9" x14ac:dyDescent="0.25">
      <c r="B32" s="16"/>
      <c r="C32" s="41"/>
      <c r="D32" s="9"/>
      <c r="E32" s="45">
        <v>50</v>
      </c>
      <c r="F32" s="33">
        <v>0.12</v>
      </c>
      <c r="G32" s="34">
        <v>6</v>
      </c>
      <c r="H32" s="47"/>
      <c r="I32" s="34">
        <f t="shared" si="1"/>
        <v>0</v>
      </c>
    </row>
    <row r="33" spans="2:9" x14ac:dyDescent="0.25">
      <c r="B33" s="16"/>
      <c r="C33" s="41"/>
      <c r="D33" s="9"/>
      <c r="E33" s="45">
        <v>100</v>
      </c>
      <c r="F33" s="33">
        <v>0.11</v>
      </c>
      <c r="G33" s="34">
        <v>11</v>
      </c>
      <c r="H33" s="47"/>
      <c r="I33" s="34">
        <f t="shared" si="1"/>
        <v>0</v>
      </c>
    </row>
    <row r="34" spans="2:9" x14ac:dyDescent="0.25">
      <c r="B34" s="17"/>
      <c r="C34" s="42"/>
      <c r="D34" s="18"/>
      <c r="E34" s="17"/>
      <c r="F34" s="21"/>
      <c r="G34" s="24"/>
      <c r="H34" s="48"/>
      <c r="I34" s="36">
        <f t="shared" si="1"/>
        <v>0</v>
      </c>
    </row>
    <row r="35" spans="2:9" x14ac:dyDescent="0.25">
      <c r="H35" s="49"/>
      <c r="I35" s="32"/>
    </row>
    <row r="36" spans="2:9" x14ac:dyDescent="0.25">
      <c r="B36" s="12" t="s">
        <v>59</v>
      </c>
      <c r="C36" s="44" t="s">
        <v>57</v>
      </c>
      <c r="D36" s="30" t="s">
        <v>58</v>
      </c>
      <c r="E36" s="12">
        <v>1</v>
      </c>
      <c r="F36" s="19">
        <v>0.17</v>
      </c>
      <c r="G36" s="22">
        <v>0.17</v>
      </c>
      <c r="H36" s="46">
        <v>40</v>
      </c>
      <c r="I36" s="38">
        <f t="shared" ref="I36:I39" si="2">F36*H36</f>
        <v>6.8000000000000007</v>
      </c>
    </row>
    <row r="37" spans="2:9" x14ac:dyDescent="0.25">
      <c r="B37" s="16"/>
      <c r="C37" s="41" t="s">
        <v>60</v>
      </c>
      <c r="D37" s="9"/>
      <c r="E37" s="45">
        <v>100</v>
      </c>
      <c r="F37" s="33">
        <v>0.11600000000000001</v>
      </c>
      <c r="G37" s="34">
        <v>11.6</v>
      </c>
      <c r="H37" s="47"/>
      <c r="I37" s="34">
        <f t="shared" si="2"/>
        <v>0</v>
      </c>
    </row>
    <row r="38" spans="2:9" x14ac:dyDescent="0.25">
      <c r="B38" s="16"/>
      <c r="C38" s="41"/>
      <c r="D38" s="9"/>
      <c r="E38" s="45">
        <v>500</v>
      </c>
      <c r="F38" s="33">
        <v>0.1</v>
      </c>
      <c r="G38" s="34">
        <v>50</v>
      </c>
      <c r="H38" s="47"/>
      <c r="I38" s="34">
        <f t="shared" si="2"/>
        <v>0</v>
      </c>
    </row>
    <row r="39" spans="2:9" x14ac:dyDescent="0.25">
      <c r="B39" s="17"/>
      <c r="C39" s="42"/>
      <c r="D39" s="18"/>
      <c r="E39" s="43"/>
      <c r="F39" s="21"/>
      <c r="G39" s="24"/>
      <c r="H39" s="48"/>
      <c r="I39" s="36">
        <f t="shared" si="2"/>
        <v>0</v>
      </c>
    </row>
    <row r="40" spans="2:9" x14ac:dyDescent="0.25">
      <c r="B40" s="12" t="s">
        <v>62</v>
      </c>
      <c r="C40" s="44" t="s">
        <v>57</v>
      </c>
      <c r="D40" t="s">
        <v>61</v>
      </c>
      <c r="E40" s="52">
        <v>1</v>
      </c>
      <c r="F40" s="37">
        <v>0.23</v>
      </c>
      <c r="G40" s="38">
        <v>0.23</v>
      </c>
      <c r="H40" s="46"/>
      <c r="I40" s="38">
        <f t="shared" ref="I40:I44" si="3">F40*H40</f>
        <v>0</v>
      </c>
    </row>
    <row r="41" spans="2:9" x14ac:dyDescent="0.25">
      <c r="B41" s="16"/>
      <c r="C41" s="41" t="s">
        <v>63</v>
      </c>
      <c r="D41" s="9"/>
      <c r="E41" s="45">
        <v>25</v>
      </c>
      <c r="F41" s="33">
        <v>0.2152</v>
      </c>
      <c r="G41" s="34">
        <v>5.38</v>
      </c>
      <c r="H41" s="47"/>
      <c r="I41" s="34">
        <f t="shared" si="3"/>
        <v>0</v>
      </c>
    </row>
    <row r="42" spans="2:9" x14ac:dyDescent="0.25">
      <c r="B42" s="16"/>
      <c r="C42" s="41"/>
      <c r="D42" s="9"/>
      <c r="E42" s="45">
        <v>50</v>
      </c>
      <c r="F42" s="33">
        <v>0.17799999999999999</v>
      </c>
      <c r="G42" s="34">
        <v>8.9</v>
      </c>
      <c r="H42" s="47"/>
      <c r="I42" s="34">
        <f t="shared" si="3"/>
        <v>0</v>
      </c>
    </row>
    <row r="43" spans="2:9" x14ac:dyDescent="0.25">
      <c r="B43" s="16"/>
      <c r="C43" s="41"/>
      <c r="D43" s="9"/>
      <c r="E43" s="45">
        <v>100</v>
      </c>
      <c r="F43" s="33">
        <v>0.14399999999999999</v>
      </c>
      <c r="G43" s="34">
        <v>14.4</v>
      </c>
      <c r="H43" s="47"/>
      <c r="I43" s="34"/>
    </row>
    <row r="44" spans="2:9" x14ac:dyDescent="0.25">
      <c r="B44" s="17"/>
      <c r="C44" s="42"/>
      <c r="D44" s="18"/>
      <c r="E44" s="54"/>
      <c r="F44" s="35"/>
      <c r="G44" s="36"/>
      <c r="H44" s="48"/>
      <c r="I44" s="36">
        <f t="shared" si="3"/>
        <v>0</v>
      </c>
    </row>
    <row r="45" spans="2:9" x14ac:dyDescent="0.25">
      <c r="B45" s="12" t="s">
        <v>47</v>
      </c>
      <c r="C45" s="44" t="s">
        <v>45</v>
      </c>
      <c r="D45" s="30" t="s">
        <v>46</v>
      </c>
      <c r="E45" s="52">
        <v>1</v>
      </c>
      <c r="F45" s="37">
        <v>0.11</v>
      </c>
      <c r="G45" s="38">
        <v>0.11</v>
      </c>
      <c r="H45" s="46"/>
      <c r="I45" s="38">
        <f t="shared" ref="I45:I49" si="4">F45*H45</f>
        <v>0</v>
      </c>
    </row>
    <row r="46" spans="2:9" x14ac:dyDescent="0.25">
      <c r="B46" s="16"/>
      <c r="C46" s="41" t="s">
        <v>60</v>
      </c>
      <c r="D46" s="9"/>
      <c r="E46" s="45">
        <v>10</v>
      </c>
      <c r="F46" s="33">
        <v>6.5000000000000002E-2</v>
      </c>
      <c r="G46" s="34">
        <v>0.65</v>
      </c>
      <c r="H46" s="47">
        <v>20</v>
      </c>
      <c r="I46" s="34">
        <f t="shared" si="4"/>
        <v>1.3</v>
      </c>
    </row>
    <row r="47" spans="2:9" x14ac:dyDescent="0.25">
      <c r="B47" s="16"/>
      <c r="C47" s="41"/>
      <c r="D47" s="9"/>
      <c r="E47" s="45">
        <v>100</v>
      </c>
      <c r="F47" s="33">
        <v>5.3999999999999999E-2</v>
      </c>
      <c r="G47" s="34">
        <v>5.4</v>
      </c>
      <c r="H47" s="47"/>
      <c r="I47" s="34">
        <f t="shared" si="4"/>
        <v>0</v>
      </c>
    </row>
    <row r="48" spans="2:9" x14ac:dyDescent="0.25">
      <c r="B48" s="16"/>
      <c r="C48" s="41"/>
      <c r="D48" s="9"/>
      <c r="E48" s="51">
        <v>1000</v>
      </c>
      <c r="F48" s="33">
        <v>4.7E-2</v>
      </c>
      <c r="G48" s="34">
        <v>47</v>
      </c>
      <c r="H48" s="47"/>
      <c r="I48" s="34">
        <f t="shared" si="4"/>
        <v>0</v>
      </c>
    </row>
    <row r="49" spans="2:9" x14ac:dyDescent="0.25">
      <c r="B49" s="17"/>
      <c r="C49" s="42"/>
      <c r="D49" s="18"/>
      <c r="E49" s="43"/>
      <c r="F49" s="21"/>
      <c r="G49" s="24"/>
      <c r="H49" s="48"/>
      <c r="I49" s="36">
        <f t="shared" si="4"/>
        <v>0</v>
      </c>
    </row>
    <row r="51" spans="2:9" x14ac:dyDescent="0.25">
      <c r="I51" s="50">
        <f>SUM(I4:I50)</f>
        <v>21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JST</vt:lpstr>
      <vt:lpstr>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2015-06-05T02:37:58Z</dcterms:modified>
</cp:coreProperties>
</file>