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cClennon\Desktop\4th year project\SolarPanelCode\"/>
    </mc:Choice>
  </mc:AlternateContent>
  <bookViews>
    <workbookView xWindow="-120" yWindow="-120" windowWidth="29040" windowHeight="1584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7" i="1"/>
  <c r="P2" i="1"/>
  <c r="P3" i="1"/>
  <c r="P4" i="1"/>
  <c r="P5" i="1"/>
  <c r="P6" i="1"/>
  <c r="O4" i="1"/>
  <c r="C3" i="1" l="1"/>
  <c r="C4" i="1"/>
  <c r="C5" i="1"/>
  <c r="C6" i="1"/>
  <c r="C7" i="1"/>
  <c r="C8" i="1"/>
  <c r="C9" i="1"/>
  <c r="C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<sst xmlns="http://schemas.openxmlformats.org/spreadsheetml/2006/main" count="15" uniqueCount="15">
  <si>
    <t>current</t>
  </si>
  <si>
    <t>voltage</t>
  </si>
  <si>
    <t>power</t>
  </si>
  <si>
    <t>voltage diff</t>
  </si>
  <si>
    <t>device</t>
  </si>
  <si>
    <t>kettle</t>
  </si>
  <si>
    <t>heater 1</t>
  </si>
  <si>
    <t>heater 2</t>
  </si>
  <si>
    <t>resistance</t>
  </si>
  <si>
    <t>light bulb 1(100w)</t>
  </si>
  <si>
    <t>light bulb 2(100w)</t>
  </si>
  <si>
    <t>light bulb 3 (60w)</t>
  </si>
  <si>
    <t>resistor</t>
  </si>
  <si>
    <t>average</t>
  </si>
  <si>
    <t>total resitance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</si>
</sst>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an Current for increasing amount of load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55732667562896"/>
                  <c:y val="-0.11438378863750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24.33</c:v>
                </c:pt>
                <c:pt idx="1">
                  <c:v>27.21</c:v>
                </c:pt>
                <c:pt idx="2">
                  <c:v>29.64</c:v>
                </c:pt>
                <c:pt idx="3">
                  <c:v>32.287999999999997</c:v>
                </c:pt>
                <c:pt idx="4">
                  <c:v>33.029000000000003</c:v>
                </c:pt>
                <c:pt idx="5">
                  <c:v>33.768000000000001</c:v>
                </c:pt>
                <c:pt idx="6">
                  <c:v>34.340000000000003</c:v>
                </c:pt>
                <c:pt idx="7">
                  <c:v>35.125999999999998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4.8410000000000002</c:v>
                </c:pt>
                <c:pt idx="1">
                  <c:v>3.6120000000000001</c:v>
                </c:pt>
                <c:pt idx="2">
                  <c:v>2.56</c:v>
                </c:pt>
                <c:pt idx="3">
                  <c:v>1.34</c:v>
                </c:pt>
                <c:pt idx="4">
                  <c:v>0.98099999999999998</c:v>
                </c:pt>
                <c:pt idx="5">
                  <c:v>0.61199999999999999</c:v>
                </c:pt>
                <c:pt idx="6">
                  <c:v>0.34399999999999997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1-4686-92AA-CCEC33A8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54543"/>
        <c:axId val="1557690559"/>
      </c:scatterChart>
      <c:valAx>
        <c:axId val="1559954543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(Volt)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90559"/>
        <c:crosses val="autoZero"/>
        <c:crossBetween val="midCat"/>
      </c:valAx>
      <c:valAx>
        <c:axId val="15576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(Amp)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5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Voltage</a:t>
            </a:r>
            <a:r>
              <a:rPr lang="en-US" baseline="0"/>
              <a:t> </a:t>
            </a:r>
            <a:r>
              <a:rPr lang="en-US"/>
              <a:t>for increasing amount of load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533589977142659"/>
                  <c:y val="-0.20146608260034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24.33</c:v>
                </c:pt>
                <c:pt idx="1">
                  <c:v>27.21</c:v>
                </c:pt>
                <c:pt idx="2">
                  <c:v>29.64</c:v>
                </c:pt>
                <c:pt idx="3">
                  <c:v>32.287999999999997</c:v>
                </c:pt>
                <c:pt idx="4">
                  <c:v>33.029000000000003</c:v>
                </c:pt>
                <c:pt idx="5">
                  <c:v>33.768000000000001</c:v>
                </c:pt>
                <c:pt idx="6">
                  <c:v>34.340000000000003</c:v>
                </c:pt>
                <c:pt idx="7">
                  <c:v>35.125999999999998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117.78152999999999</c:v>
                </c:pt>
                <c:pt idx="1">
                  <c:v>98.282520000000005</c:v>
                </c:pt>
                <c:pt idx="2">
                  <c:v>75.878399999999999</c:v>
                </c:pt>
                <c:pt idx="3">
                  <c:v>43.265920000000001</c:v>
                </c:pt>
                <c:pt idx="4">
                  <c:v>32.401449</c:v>
                </c:pt>
                <c:pt idx="5">
                  <c:v>20.666015999999999</c:v>
                </c:pt>
                <c:pt idx="6">
                  <c:v>11.81296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A-40A8-9503-ACD8E08E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71151"/>
        <c:axId val="1805169487"/>
      </c:scatterChart>
      <c:valAx>
        <c:axId val="1805171151"/>
        <c:scaling>
          <c:orientation val="minMax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(Volt)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69487"/>
        <c:crosses val="autoZero"/>
        <c:crossBetween val="midCat"/>
      </c:valAx>
      <c:valAx>
        <c:axId val="1805169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(Amp)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Power Output for vs load Resistance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Sheet1!$P$2:$P$9</c:f>
              <c:numCache>
                <c:formatCode>General</c:formatCode>
                <c:ptCount val="8"/>
                <c:pt idx="0">
                  <c:v>2.8919339740205294</c:v>
                </c:pt>
                <c:pt idx="1">
                  <c:v>3.5866703288507229</c:v>
                </c:pt>
                <c:pt idx="2">
                  <c:v>3.9701803791044012</c:v>
                </c:pt>
                <c:pt idx="3">
                  <c:v>4.4233837716014577</c:v>
                </c:pt>
                <c:pt idx="4">
                  <c:v>6.4516933391849687</c:v>
                </c:pt>
                <c:pt idx="5">
                  <c:v>13.981005567451819</c:v>
                </c:pt>
                <c:pt idx="6">
                  <c:v>100.51</c:v>
                </c:pt>
                <c:pt idx="7">
                  <c:v>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117.78152999999999</c:v>
                </c:pt>
                <c:pt idx="1">
                  <c:v>98.282520000000005</c:v>
                </c:pt>
                <c:pt idx="2">
                  <c:v>75.878399999999999</c:v>
                </c:pt>
                <c:pt idx="3">
                  <c:v>43.265920000000001</c:v>
                </c:pt>
                <c:pt idx="4">
                  <c:v>32.401449</c:v>
                </c:pt>
                <c:pt idx="5">
                  <c:v>20.666015999999999</c:v>
                </c:pt>
                <c:pt idx="6">
                  <c:v>11.81296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A-4353-98C3-CFA3D458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2591"/>
        <c:axId val="411413423"/>
      </c:scatterChart>
      <c:valAx>
        <c:axId val="4114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Resistance</a:t>
                </a:r>
                <a:r>
                  <a:rPr lang="en-CA" baseline="0"/>
                  <a:t> (Ohms)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13423"/>
        <c:crosses val="autoZero"/>
        <c:crossBetween val="midCat"/>
      </c:valAx>
      <c:valAx>
        <c:axId val="4114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Output (Watt)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1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29</xdr:row>
      <xdr:rowOff>109537</xdr:rowOff>
    </xdr:from>
    <xdr:to>
      <xdr:col>11</xdr:col>
      <xdr:colOff>466725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26DC7-64FF-4382-9DB1-6E168CF0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242887</xdr:colOff>
      <xdr:row>9</xdr:row>
      <xdr:rowOff>85725</xdr:rowOff>
    </xdr:from>
    <xdr:to>
      <xdr:col>12</xdr:col>
      <xdr:colOff>9525</xdr:colOff>
      <xdr:row>28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E7371-0B7C-44F2-B20A-4FAB81DA2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857249</xdr:colOff>
      <xdr:row>12</xdr:row>
      <xdr:rowOff>161924</xdr:rowOff>
    </xdr:from>
    <xdr:to>
      <xdr:col>22</xdr:col>
      <xdr:colOff>142874</xdr:colOff>
      <xdr:row>32</xdr:row>
      <xdr:rowOff>26669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tabSelected="1" topLeftCell="C1" workbookViewId="0">
      <selection activeCell="O10" sqref="O10"/>
    </sheetView>
  </sheetViews>
  <sheetFormatPr defaultRowHeight="15" x14ac:dyDescent="0.25"/>
  <cols>
    <col min="2" max="2" width="11.140625" bestFit="1" customWidth="1"/>
    <col min="13" max="13" width="15.5703125" bestFit="1" customWidth="1"/>
    <col min="16" max="16" width="13.85546875" bestFit="1" customWidth="1"/>
  </cols>
  <sheetData>
    <row r="1" spans="2:16" x14ac:dyDescent="0.25">
      <c r="B1" t="s">
        <v>1</v>
      </c>
      <c r="C1" t="s">
        <v>3</v>
      </c>
      <c r="D1" t="s">
        <v>0</v>
      </c>
      <c r="E1" t="s">
        <v>2</v>
      </c>
      <c r="M1" t="s">
        <v>4</v>
      </c>
      <c r="N1" t="s">
        <v>8</v>
      </c>
      <c r="P1" t="s">
        <v>14</v>
      </c>
    </row>
    <row r="2" spans="2:16" x14ac:dyDescent="0.25">
      <c r="B2">
        <v>24.33</v>
      </c>
      <c r="C2">
        <f>$B$9-B2</f>
        <v>10.795999999999999</v>
      </c>
      <c r="D2">
        <v>4.8410000000000002</v>
      </c>
      <c r="E2">
        <f t="shared" ref="E2:E9" si="0">B2*D2</f>
        <v>117.78152999999999</v>
      </c>
      <c r="M2" t="s">
        <v>5</v>
      </c>
      <c r="N2">
        <v>14.93</v>
      </c>
      <c r="P2">
        <f>1/(1/$N$8+1/$N$7+1/$N$6+1/$N$5+1/$N$4+1/$N$3+1/$N$2)</f>
        <v>2.8919339740205294</v>
      </c>
    </row>
    <row r="3" spans="2:16" x14ac:dyDescent="0.25">
      <c r="B3">
        <v>27.21</v>
      </c>
      <c r="C3">
        <f t="shared" ref="C3:C9" si="1">$B$9-B3</f>
        <v>7.9159999999999968</v>
      </c>
      <c r="D3">
        <v>3.6120000000000001</v>
      </c>
      <c r="E3">
        <f t="shared" si="0"/>
        <v>98.282520000000005</v>
      </c>
      <c r="M3" t="s">
        <v>6</v>
      </c>
      <c r="N3">
        <v>37.130000000000003</v>
      </c>
      <c r="O3" t="s">
        <v>13</v>
      </c>
      <c r="P3">
        <f>1/(1/$N$8+1/$N$7+1/$N$6+1/$N$5+1/$N$4+1/$N$3)</f>
        <v>3.5866703288507229</v>
      </c>
    </row>
    <row r="4" spans="2:16" x14ac:dyDescent="0.25">
      <c r="B4">
        <v>29.64</v>
      </c>
      <c r="C4">
        <f t="shared" si="1"/>
        <v>5.4859999999999971</v>
      </c>
      <c r="D4">
        <v>2.56</v>
      </c>
      <c r="E4">
        <f t="shared" si="0"/>
        <v>75.878399999999999</v>
      </c>
      <c r="M4" t="s">
        <v>7</v>
      </c>
      <c r="N4">
        <v>38.75</v>
      </c>
      <c r="O4">
        <f>AVERAGE(N3:N4)</f>
        <v>37.94</v>
      </c>
      <c r="P4">
        <f>1/(1/$N$8+1/$N$7+1/$N$6+1/$N$5+1/$N$4)</f>
        <v>3.9701803791044012</v>
      </c>
    </row>
    <row r="5" spans="2:16" x14ac:dyDescent="0.25">
      <c r="B5">
        <v>32.287999999999997</v>
      </c>
      <c r="C5">
        <f t="shared" si="1"/>
        <v>2.838000000000001</v>
      </c>
      <c r="D5">
        <v>1.34</v>
      </c>
      <c r="E5">
        <f t="shared" si="0"/>
        <v>43.265920000000001</v>
      </c>
      <c r="M5" t="s">
        <v>9</v>
      </c>
      <c r="N5">
        <v>14.07</v>
      </c>
      <c r="P5">
        <f>1/(1/$N$8+1/$N$7+1/$N$6+1/$N$5)</f>
        <v>4.4233837716014577</v>
      </c>
    </row>
    <row r="6" spans="2:16" x14ac:dyDescent="0.25">
      <c r="B6">
        <v>33.029000000000003</v>
      </c>
      <c r="C6">
        <f t="shared" si="1"/>
        <v>2.0969999999999942</v>
      </c>
      <c r="D6">
        <v>0.98099999999999998</v>
      </c>
      <c r="E6">
        <f t="shared" si="0"/>
        <v>32.401449</v>
      </c>
      <c r="M6" t="s">
        <v>10</v>
      </c>
      <c r="N6">
        <v>11.98</v>
      </c>
      <c r="P6">
        <f>1/(1/$N$8+1/$N$7+1/$N$6)</f>
        <v>6.4516933391849687</v>
      </c>
    </row>
    <row r="7" spans="2:16" x14ac:dyDescent="0.25">
      <c r="B7">
        <v>33.768000000000001</v>
      </c>
      <c r="C7">
        <f t="shared" si="1"/>
        <v>1.357999999999997</v>
      </c>
      <c r="D7">
        <v>0.61199999999999999</v>
      </c>
      <c r="E7">
        <f t="shared" si="0"/>
        <v>20.666015999999999</v>
      </c>
      <c r="M7" t="s">
        <v>11</v>
      </c>
      <c r="N7">
        <v>16.239999999999998</v>
      </c>
      <c r="P7">
        <f>1/(1/$N$8+1/$N$7)</f>
        <v>13.981005567451819</v>
      </c>
    </row>
    <row r="8" spans="2:16" x14ac:dyDescent="0.25">
      <c r="B8">
        <v>34.340000000000003</v>
      </c>
      <c r="C8">
        <f t="shared" si="1"/>
        <v>0.78599999999999426</v>
      </c>
      <c r="D8">
        <v>0.34399999999999997</v>
      </c>
      <c r="E8">
        <f t="shared" si="0"/>
        <v>11.81296</v>
      </c>
      <c r="M8" t="s">
        <v>12</v>
      </c>
      <c r="N8">
        <v>100.51</v>
      </c>
      <c r="P8">
        <f>N8</f>
        <v>100.51</v>
      </c>
    </row>
    <row r="9" spans="2:16" x14ac:dyDescent="0.25">
      <c r="B9">
        <v>35.125999999999998</v>
      </c>
      <c r="C9">
        <f t="shared" si="1"/>
        <v>0</v>
      </c>
      <c r="D9">
        <v>0</v>
      </c>
      <c r="E9">
        <f t="shared" si="0"/>
        <v>0</v>
      </c>
      <c r="P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mcclennon</dc:creator>
  <cp:lastModifiedBy>BMcClennon</cp:lastModifiedBy>
  <dcterms:created xsi:type="dcterms:W3CDTF">2022-04-01T04:14:16Z</dcterms:created>
  <dcterms:modified xsi:type="dcterms:W3CDTF">2022-04-06T19:05:13Z</dcterms:modified>
</cp:coreProperties>
</file>