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0 R&amp;D\Benchtop Trials\Greenhouse_Gas\Silo-King dossier\Reports\"/>
    </mc:Choice>
  </mc:AlternateContent>
  <bookViews>
    <workbookView xWindow="0" yWindow="0" windowWidth="19200" windowHeight="11580"/>
  </bookViews>
  <sheets>
    <sheet name="GWP" sheetId="1" r:id="rId1"/>
    <sheet name="Random data" sheetId="2" r:id="rId2"/>
    <sheet name="Regres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W4" i="1"/>
  <c r="X4" i="1"/>
  <c r="AR4" i="1"/>
  <c r="L2" i="2" l="1"/>
  <c r="AP4" i="1"/>
  <c r="AP5" i="1" s="1"/>
  <c r="AP3" i="1"/>
  <c r="AP7" i="1" s="1"/>
  <c r="AC5" i="1"/>
  <c r="AC4" i="1"/>
  <c r="AC3" i="1"/>
  <c r="AC7" i="1" s="1"/>
  <c r="AB4" i="1"/>
  <c r="AB5" i="1" s="1"/>
  <c r="AB3" i="1"/>
  <c r="AB7" i="1" s="1"/>
  <c r="AA4" i="1"/>
  <c r="AA5" i="1" s="1"/>
  <c r="AA3" i="1"/>
  <c r="AA7" i="1" s="1"/>
  <c r="Z5" i="1"/>
  <c r="Z4" i="1"/>
  <c r="Z3" i="1"/>
  <c r="Z7" i="1" s="1"/>
  <c r="P5" i="1"/>
  <c r="P4" i="1"/>
  <c r="P3" i="1"/>
  <c r="P7" i="1" s="1"/>
  <c r="L5" i="1"/>
  <c r="L4" i="1"/>
  <c r="L3" i="1"/>
  <c r="L7" i="1" s="1"/>
  <c r="AR5" i="1"/>
  <c r="AR3" i="1"/>
  <c r="AR7" i="1" s="1"/>
  <c r="AO4" i="1"/>
  <c r="AO5" i="1" s="1"/>
  <c r="AO3" i="1"/>
  <c r="AO7" i="1" s="1"/>
  <c r="AM4" i="1"/>
  <c r="AM5" i="1" s="1"/>
  <c r="AM3" i="1"/>
  <c r="AM7" i="1" s="1"/>
  <c r="J5" i="1"/>
  <c r="J4" i="1"/>
  <c r="J3" i="1"/>
  <c r="J7" i="1" s="1"/>
  <c r="E5" i="1"/>
  <c r="E4" i="1"/>
  <c r="E3" i="1"/>
  <c r="E7" i="1" s="1"/>
  <c r="D5" i="1"/>
  <c r="D4" i="1"/>
  <c r="D3" i="1"/>
  <c r="D7" i="1" s="1"/>
  <c r="AO9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8" i="1"/>
  <c r="AO997" i="1"/>
  <c r="AO996" i="1"/>
  <c r="AO995" i="1"/>
  <c r="AO994" i="1"/>
  <c r="AO993" i="1"/>
  <c r="AO992" i="1"/>
  <c r="AO991" i="1"/>
  <c r="AO990" i="1"/>
  <c r="AO989" i="1"/>
  <c r="AO988" i="1"/>
  <c r="AO986" i="1"/>
  <c r="AO985" i="1"/>
  <c r="AO984" i="1"/>
  <c r="AO983" i="1"/>
  <c r="AO982" i="1"/>
  <c r="AO981" i="1"/>
  <c r="AO980" i="1"/>
  <c r="AO979" i="1"/>
  <c r="AO978" i="1"/>
  <c r="AO977" i="1"/>
  <c r="AO976" i="1"/>
  <c r="AO975" i="1"/>
  <c r="AO974" i="1"/>
  <c r="AO973" i="1"/>
  <c r="AO972" i="1"/>
  <c r="AO971" i="1"/>
  <c r="AO970" i="1"/>
  <c r="AO969" i="1"/>
  <c r="AO968" i="1"/>
  <c r="AO967" i="1"/>
  <c r="AO966" i="1"/>
  <c r="AO965" i="1"/>
  <c r="AO964" i="1"/>
  <c r="AO963" i="1"/>
  <c r="AO962" i="1"/>
  <c r="AO961" i="1"/>
  <c r="AO960" i="1"/>
  <c r="AO959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40" i="1"/>
  <c r="AO939" i="1"/>
  <c r="AO938" i="1"/>
  <c r="AO937" i="1"/>
  <c r="AO936" i="1"/>
  <c r="AO935" i="1"/>
  <c r="AO934" i="1"/>
  <c r="AO933" i="1"/>
  <c r="AO932" i="1"/>
  <c r="AO931" i="1"/>
  <c r="AO930" i="1"/>
  <c r="AO929" i="1"/>
  <c r="AO928" i="1"/>
  <c r="AO927" i="1"/>
  <c r="AO926" i="1"/>
  <c r="AO925" i="1"/>
  <c r="AO924" i="1"/>
  <c r="AO923" i="1"/>
  <c r="AO922" i="1"/>
  <c r="AO921" i="1"/>
  <c r="AO920" i="1"/>
  <c r="AO919" i="1"/>
  <c r="AO918" i="1"/>
  <c r="AO917" i="1"/>
  <c r="AO916" i="1"/>
  <c r="AO915" i="1"/>
  <c r="AO914" i="1"/>
  <c r="AO913" i="1"/>
  <c r="AO912" i="1"/>
  <c r="AO911" i="1"/>
  <c r="AO910" i="1"/>
  <c r="AO909" i="1"/>
  <c r="AO908" i="1"/>
  <c r="AO907" i="1"/>
  <c r="AO906" i="1"/>
  <c r="AO905" i="1"/>
  <c r="AO904" i="1"/>
  <c r="AO903" i="1"/>
  <c r="AO902" i="1"/>
  <c r="AO901" i="1"/>
  <c r="AO900" i="1"/>
  <c r="AO899" i="1"/>
  <c r="AO898" i="1"/>
  <c r="AO897" i="1"/>
  <c r="AO896" i="1"/>
  <c r="AO895" i="1"/>
  <c r="AO894" i="1"/>
  <c r="AO893" i="1"/>
  <c r="AO892" i="1"/>
  <c r="AO891" i="1"/>
  <c r="AO890" i="1"/>
  <c r="AO889" i="1"/>
  <c r="AO888" i="1"/>
  <c r="AO887" i="1"/>
  <c r="AO886" i="1"/>
  <c r="AO885" i="1"/>
  <c r="AO884" i="1"/>
  <c r="AO883" i="1"/>
  <c r="AO882" i="1"/>
  <c r="AO881" i="1"/>
  <c r="AO880" i="1"/>
  <c r="AO879" i="1"/>
  <c r="AO878" i="1"/>
  <c r="AO877" i="1"/>
  <c r="AO876" i="1"/>
  <c r="AO875" i="1"/>
  <c r="AO874" i="1"/>
  <c r="AO873" i="1"/>
  <c r="AO872" i="1"/>
  <c r="AO871" i="1"/>
  <c r="AO870" i="1"/>
  <c r="AO869" i="1"/>
  <c r="AO868" i="1"/>
  <c r="AO867" i="1"/>
  <c r="AO866" i="1"/>
  <c r="AO865" i="1"/>
  <c r="AO864" i="1"/>
  <c r="AO863" i="1"/>
  <c r="AO862" i="1"/>
  <c r="AO861" i="1"/>
  <c r="AO860" i="1"/>
  <c r="AO859" i="1"/>
  <c r="AO858" i="1"/>
  <c r="AO857" i="1"/>
  <c r="AO856" i="1"/>
  <c r="AO855" i="1"/>
  <c r="AO854" i="1"/>
  <c r="AO853" i="1"/>
  <c r="AO852" i="1"/>
  <c r="AO851" i="1"/>
  <c r="AO850" i="1"/>
  <c r="AO849" i="1"/>
  <c r="AO848" i="1"/>
  <c r="AO847" i="1"/>
  <c r="AO846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3" i="1"/>
  <c r="AO832" i="1"/>
  <c r="AO831" i="1"/>
  <c r="AO830" i="1"/>
  <c r="AO829" i="1"/>
  <c r="AO828" i="1"/>
  <c r="AO827" i="1"/>
  <c r="AO826" i="1"/>
  <c r="AO825" i="1"/>
  <c r="AO824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10" i="1"/>
  <c r="AO809" i="1"/>
  <c r="AO808" i="1"/>
  <c r="AO807" i="1"/>
  <c r="AO806" i="1"/>
  <c r="AO805" i="1"/>
  <c r="AO804" i="1"/>
  <c r="AO803" i="1"/>
  <c r="AO802" i="1"/>
  <c r="AO801" i="1"/>
  <c r="AO800" i="1"/>
  <c r="AO799" i="1"/>
  <c r="AO798" i="1"/>
  <c r="AO797" i="1"/>
  <c r="AO796" i="1"/>
  <c r="AO795" i="1"/>
  <c r="AO794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774" i="1"/>
  <c r="AO773" i="1"/>
  <c r="AO772" i="1"/>
  <c r="AO771" i="1"/>
  <c r="AO770" i="1"/>
  <c r="AO769" i="1"/>
  <c r="AO768" i="1"/>
  <c r="AO767" i="1"/>
  <c r="AO766" i="1"/>
  <c r="AO765" i="1"/>
  <c r="AO764" i="1"/>
  <c r="AO763" i="1"/>
  <c r="AO762" i="1"/>
  <c r="AO761" i="1"/>
  <c r="AO760" i="1"/>
  <c r="AO759" i="1"/>
  <c r="AO758" i="1"/>
  <c r="AO757" i="1"/>
  <c r="AO756" i="1"/>
  <c r="AO755" i="1"/>
  <c r="AO754" i="1"/>
  <c r="AO753" i="1"/>
  <c r="AO752" i="1"/>
  <c r="AO751" i="1"/>
  <c r="AO750" i="1"/>
  <c r="AO749" i="1"/>
  <c r="AO748" i="1"/>
  <c r="AO747" i="1"/>
  <c r="AO746" i="1"/>
  <c r="AO745" i="1"/>
  <c r="AO744" i="1"/>
  <c r="AO743" i="1"/>
  <c r="AO742" i="1"/>
  <c r="AO741" i="1"/>
  <c r="AO740" i="1"/>
  <c r="AO739" i="1"/>
  <c r="AO738" i="1"/>
  <c r="AO737" i="1"/>
  <c r="AO736" i="1"/>
  <c r="AO735" i="1"/>
  <c r="AO734" i="1"/>
  <c r="AO733" i="1"/>
  <c r="AO732" i="1"/>
  <c r="AO731" i="1"/>
  <c r="AO730" i="1"/>
  <c r="AO729" i="1"/>
  <c r="AO728" i="1"/>
  <c r="AO727" i="1"/>
  <c r="AO726" i="1"/>
  <c r="AO725" i="1"/>
  <c r="AO724" i="1"/>
  <c r="AO723" i="1"/>
  <c r="AO722" i="1"/>
  <c r="AO721" i="1"/>
  <c r="AO720" i="1"/>
  <c r="AO719" i="1"/>
  <c r="AO718" i="1"/>
  <c r="AO717" i="1"/>
  <c r="AO716" i="1"/>
  <c r="AO715" i="1"/>
  <c r="AO714" i="1"/>
  <c r="AO713" i="1"/>
  <c r="AO712" i="1"/>
  <c r="AO711" i="1"/>
  <c r="AO710" i="1"/>
  <c r="AO709" i="1"/>
  <c r="AO708" i="1"/>
  <c r="AO707" i="1"/>
  <c r="AO706" i="1"/>
  <c r="AO705" i="1"/>
  <c r="AO704" i="1"/>
  <c r="AO703" i="1"/>
  <c r="AO702" i="1"/>
  <c r="AO701" i="1"/>
  <c r="AO700" i="1"/>
  <c r="AO699" i="1"/>
  <c r="AO698" i="1"/>
  <c r="AO697" i="1"/>
  <c r="AO696" i="1"/>
  <c r="AO695" i="1"/>
  <c r="AO694" i="1"/>
  <c r="AO693" i="1"/>
  <c r="AO692" i="1"/>
  <c r="AO691" i="1"/>
  <c r="AO690" i="1"/>
  <c r="AO689" i="1"/>
  <c r="AO688" i="1"/>
  <c r="AO687" i="1"/>
  <c r="AO686" i="1"/>
  <c r="AO685" i="1"/>
  <c r="AO684" i="1"/>
  <c r="AO683" i="1"/>
  <c r="AO682" i="1"/>
  <c r="AO681" i="1"/>
  <c r="AO680" i="1"/>
  <c r="AO679" i="1"/>
  <c r="AO678" i="1"/>
  <c r="AO677" i="1"/>
  <c r="AO676" i="1"/>
  <c r="AO675" i="1"/>
  <c r="AO674" i="1"/>
  <c r="AO673" i="1"/>
  <c r="AO672" i="1"/>
  <c r="AO671" i="1"/>
  <c r="AO670" i="1"/>
  <c r="AO669" i="1"/>
  <c r="AO668" i="1"/>
  <c r="AO667" i="1"/>
  <c r="AO666" i="1"/>
  <c r="AO665" i="1"/>
  <c r="AO664" i="1"/>
  <c r="AO663" i="1"/>
  <c r="AO662" i="1"/>
  <c r="AO661" i="1"/>
  <c r="AO660" i="1"/>
  <c r="AO659" i="1"/>
  <c r="AO658" i="1"/>
  <c r="AO657" i="1"/>
  <c r="AO656" i="1"/>
  <c r="AO655" i="1"/>
  <c r="AO654" i="1"/>
  <c r="AO653" i="1"/>
  <c r="AO652" i="1"/>
  <c r="AO651" i="1"/>
  <c r="AO650" i="1"/>
  <c r="AO649" i="1"/>
  <c r="AO648" i="1"/>
  <c r="AO647" i="1"/>
  <c r="AO646" i="1"/>
  <c r="AO645" i="1"/>
  <c r="AO644" i="1"/>
  <c r="AO643" i="1"/>
  <c r="AO642" i="1"/>
  <c r="AO641" i="1"/>
  <c r="AO640" i="1"/>
  <c r="AO639" i="1"/>
  <c r="AO638" i="1"/>
  <c r="AO637" i="1"/>
  <c r="AO636" i="1"/>
  <c r="AO635" i="1"/>
  <c r="AO634" i="1"/>
  <c r="AO633" i="1"/>
  <c r="AO632" i="1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541" i="1"/>
  <c r="AO540" i="1"/>
  <c r="AO539" i="1"/>
  <c r="AO538" i="1"/>
  <c r="AO537" i="1"/>
  <c r="AO536" i="1"/>
  <c r="AO535" i="1"/>
  <c r="AO534" i="1"/>
  <c r="AO533" i="1"/>
  <c r="AO532" i="1"/>
  <c r="AO531" i="1"/>
  <c r="AO530" i="1"/>
  <c r="AO529" i="1"/>
  <c r="AO528" i="1"/>
  <c r="AO527" i="1"/>
  <c r="AO526" i="1"/>
  <c r="AO525" i="1"/>
  <c r="AO524" i="1"/>
  <c r="AO523" i="1"/>
  <c r="AO522" i="1"/>
  <c r="AO521" i="1"/>
  <c r="AO520" i="1"/>
  <c r="AO519" i="1"/>
  <c r="AO518" i="1"/>
  <c r="AO517" i="1"/>
  <c r="AO516" i="1"/>
  <c r="AO515" i="1"/>
  <c r="AO514" i="1"/>
  <c r="AO513" i="1"/>
  <c r="AO512" i="1"/>
  <c r="AO511" i="1"/>
  <c r="AO510" i="1"/>
  <c r="AO509" i="1"/>
  <c r="AO508" i="1"/>
  <c r="AO507" i="1"/>
  <c r="AO506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9" i="1"/>
  <c r="AO488" i="1"/>
  <c r="AO487" i="1"/>
  <c r="AO486" i="1"/>
  <c r="AO485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B1009" i="1"/>
  <c r="AB1008" i="1"/>
  <c r="AB1007" i="1"/>
  <c r="AB1006" i="1"/>
  <c r="AB1005" i="1"/>
  <c r="AI1005" i="1" s="1"/>
  <c r="AB1004" i="1"/>
  <c r="AI1004" i="1" s="1"/>
  <c r="AB1003" i="1"/>
  <c r="AB1002" i="1"/>
  <c r="AB1001" i="1"/>
  <c r="AI1001" i="1" s="1"/>
  <c r="AB1000" i="1"/>
  <c r="AI1000" i="1" s="1"/>
  <c r="AB999" i="1"/>
  <c r="AB998" i="1"/>
  <c r="AB997" i="1"/>
  <c r="AI997" i="1" s="1"/>
  <c r="AB996" i="1"/>
  <c r="AB995" i="1"/>
  <c r="AB994" i="1"/>
  <c r="AB993" i="1"/>
  <c r="AB992" i="1"/>
  <c r="AI992" i="1" s="1"/>
  <c r="AB991" i="1"/>
  <c r="AB990" i="1"/>
  <c r="AB989" i="1"/>
  <c r="AB988" i="1"/>
  <c r="AI988" i="1" s="1"/>
  <c r="AB986" i="1"/>
  <c r="AB985" i="1"/>
  <c r="AB984" i="1"/>
  <c r="AI984" i="1" s="1"/>
  <c r="AB983" i="1"/>
  <c r="AB982" i="1"/>
  <c r="AB981" i="1"/>
  <c r="AB980" i="1"/>
  <c r="AL980" i="1" s="1"/>
  <c r="AM980" i="1" s="1"/>
  <c r="AB979" i="1"/>
  <c r="AB978" i="1"/>
  <c r="AB977" i="1"/>
  <c r="AB976" i="1"/>
  <c r="AB975" i="1"/>
  <c r="AB974" i="1"/>
  <c r="AB973" i="1"/>
  <c r="AB972" i="1"/>
  <c r="AI972" i="1" s="1"/>
  <c r="AB971" i="1"/>
  <c r="AB970" i="1"/>
  <c r="AB969" i="1"/>
  <c r="AB968" i="1"/>
  <c r="AB967" i="1"/>
  <c r="AB966" i="1"/>
  <c r="AB965" i="1"/>
  <c r="AB964" i="1"/>
  <c r="AI964" i="1" s="1"/>
  <c r="AB963" i="1"/>
  <c r="AB962" i="1"/>
  <c r="AB961" i="1"/>
  <c r="AB960" i="1"/>
  <c r="AI960" i="1" s="1"/>
  <c r="AB959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I927" i="1" s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I914" i="1" s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L887" i="1" s="1"/>
  <c r="AM887" i="1" s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I763" i="1" s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L591" i="1" s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I559" i="1" s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I535" i="1" s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L483" i="1" s="1"/>
  <c r="AM483" i="1" s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L451" i="1" s="1"/>
  <c r="AM451" i="1" s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L363" i="1" s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L347" i="1" s="1"/>
  <c r="AB346" i="1"/>
  <c r="AB345" i="1"/>
  <c r="AB344" i="1"/>
  <c r="AB343" i="1"/>
  <c r="AI343" i="1" s="1"/>
  <c r="AB342" i="1"/>
  <c r="AB341" i="1"/>
  <c r="AB340" i="1"/>
  <c r="AB339" i="1"/>
  <c r="AL339" i="1" s="1"/>
  <c r="AB338" i="1"/>
  <c r="AB337" i="1"/>
  <c r="AB336" i="1"/>
  <c r="AB335" i="1"/>
  <c r="AI335" i="1" s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L323" i="1" s="1"/>
  <c r="AB322" i="1"/>
  <c r="AB321" i="1"/>
  <c r="AB320" i="1"/>
  <c r="AB319" i="1"/>
  <c r="AB318" i="1"/>
  <c r="AB317" i="1"/>
  <c r="AB316" i="1"/>
  <c r="AB315" i="1"/>
  <c r="AI315" i="1" s="1"/>
  <c r="AB314" i="1"/>
  <c r="AB313" i="1"/>
  <c r="AB312" i="1"/>
  <c r="AB311" i="1"/>
  <c r="AB310" i="1"/>
  <c r="AB309" i="1"/>
  <c r="AB308" i="1"/>
  <c r="AB307" i="1"/>
  <c r="AL307" i="1" s="1"/>
  <c r="AB306" i="1"/>
  <c r="AB305" i="1"/>
  <c r="AB304" i="1"/>
  <c r="AB303" i="1"/>
  <c r="AL303" i="1" s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L291" i="1" s="1"/>
  <c r="AM291" i="1" s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I254" i="1" s="1"/>
  <c r="AB253" i="1"/>
  <c r="AB252" i="1"/>
  <c r="AB251" i="1"/>
  <c r="AB250" i="1"/>
  <c r="AB249" i="1"/>
  <c r="AB248" i="1"/>
  <c r="AB247" i="1"/>
  <c r="AB246" i="1"/>
  <c r="AI246" i="1" s="1"/>
  <c r="AB245" i="1"/>
  <c r="AB244" i="1"/>
  <c r="AB243" i="1"/>
  <c r="AB242" i="1"/>
  <c r="AB241" i="1"/>
  <c r="AB240" i="1"/>
  <c r="AB239" i="1"/>
  <c r="AB238" i="1"/>
  <c r="AB237" i="1"/>
  <c r="AB236" i="1"/>
  <c r="AB235" i="1"/>
  <c r="AI235" i="1" s="1"/>
  <c r="AB234" i="1"/>
  <c r="AB233" i="1"/>
  <c r="AB232" i="1"/>
  <c r="AB231" i="1"/>
  <c r="AB230" i="1"/>
  <c r="AB229" i="1"/>
  <c r="AB228" i="1"/>
  <c r="AB227" i="1"/>
  <c r="AB226" i="1"/>
  <c r="AI226" i="1" s="1"/>
  <c r="AB225" i="1"/>
  <c r="AB224" i="1"/>
  <c r="AB223" i="1"/>
  <c r="AL223" i="1" s="1"/>
  <c r="AM223" i="1" s="1"/>
  <c r="AB222" i="1"/>
  <c r="AI222" i="1" s="1"/>
  <c r="AB221" i="1"/>
  <c r="AB220" i="1"/>
  <c r="AB219" i="1"/>
  <c r="AB218" i="1"/>
  <c r="AI218" i="1" s="1"/>
  <c r="AB217" i="1"/>
  <c r="AB216" i="1"/>
  <c r="AB215" i="1"/>
  <c r="AB214" i="1"/>
  <c r="AB213" i="1"/>
  <c r="AB212" i="1"/>
  <c r="AB211" i="1"/>
  <c r="AI211" i="1" s="1"/>
  <c r="AB210" i="1"/>
  <c r="AB209" i="1"/>
  <c r="AB207" i="1"/>
  <c r="AI207" i="1" s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N183" i="1" s="1"/>
  <c r="AB182" i="1"/>
  <c r="AB181" i="1"/>
  <c r="AB180" i="1"/>
  <c r="AB179" i="1"/>
  <c r="AB178" i="1"/>
  <c r="AB177" i="1"/>
  <c r="AB176" i="1"/>
  <c r="AB175" i="1"/>
  <c r="AL175" i="1" s="1"/>
  <c r="AM175" i="1" s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L155" i="1" s="1"/>
  <c r="AM155" i="1" s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I143" i="1" s="1"/>
  <c r="AB142" i="1"/>
  <c r="AB141" i="1"/>
  <c r="AB140" i="1"/>
  <c r="AB139" i="1"/>
  <c r="AL139" i="1" s="1"/>
  <c r="AM139" i="1" s="1"/>
  <c r="AB138" i="1"/>
  <c r="AB137" i="1"/>
  <c r="AB136" i="1"/>
  <c r="AB135" i="1"/>
  <c r="AB134" i="1"/>
  <c r="AI134" i="1" s="1"/>
  <c r="AB133" i="1"/>
  <c r="AB132" i="1"/>
  <c r="AB131" i="1"/>
  <c r="AB130" i="1"/>
  <c r="AL130" i="1" s="1"/>
  <c r="AM130" i="1" s="1"/>
  <c r="AB129" i="1"/>
  <c r="AB128" i="1"/>
  <c r="AB127" i="1"/>
  <c r="AB126" i="1"/>
  <c r="AI126" i="1" s="1"/>
  <c r="AB125" i="1"/>
  <c r="AB124" i="1"/>
  <c r="AB123" i="1"/>
  <c r="AB122" i="1"/>
  <c r="AB121" i="1"/>
  <c r="AB120" i="1"/>
  <c r="AB119" i="1"/>
  <c r="AB118" i="1"/>
  <c r="AI118" i="1" s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I103" i="1" s="1"/>
  <c r="AB102" i="1"/>
  <c r="AI102" i="1" s="1"/>
  <c r="AB101" i="1"/>
  <c r="AB100" i="1"/>
  <c r="AB99" i="1"/>
  <c r="AI99" i="1" s="1"/>
  <c r="AB98" i="1"/>
  <c r="AI98" i="1" s="1"/>
  <c r="AB97" i="1"/>
  <c r="AB96" i="1"/>
  <c r="AB95" i="1"/>
  <c r="AB94" i="1"/>
  <c r="AL94" i="1" s="1"/>
  <c r="AM94" i="1" s="1"/>
  <c r="AB93" i="1"/>
  <c r="AB92" i="1"/>
  <c r="AB91" i="1"/>
  <c r="AI91" i="1" s="1"/>
  <c r="AB90" i="1"/>
  <c r="AL90" i="1" s="1"/>
  <c r="AM90" i="1" s="1"/>
  <c r="AB89" i="1"/>
  <c r="AB88" i="1"/>
  <c r="AB87" i="1"/>
  <c r="AB85" i="1"/>
  <c r="AL85" i="1" s="1"/>
  <c r="AM85" i="1" s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L71" i="1" s="1"/>
  <c r="AM71" i="1" s="1"/>
  <c r="AB70" i="1"/>
  <c r="AB69" i="1"/>
  <c r="AB68" i="1"/>
  <c r="AB67" i="1"/>
  <c r="AN67" i="1" s="1"/>
  <c r="AB66" i="1"/>
  <c r="AB65" i="1"/>
  <c r="AB64" i="1"/>
  <c r="AB63" i="1"/>
  <c r="AL63" i="1" s="1"/>
  <c r="AM63" i="1" s="1"/>
  <c r="AB62" i="1"/>
  <c r="AB61" i="1"/>
  <c r="AB60" i="1"/>
  <c r="AB59" i="1"/>
  <c r="AL59" i="1" s="1"/>
  <c r="AM59" i="1" s="1"/>
  <c r="AB58" i="1"/>
  <c r="AB57" i="1"/>
  <c r="AB56" i="1"/>
  <c r="AB55" i="1"/>
  <c r="AN55" i="1" s="1"/>
  <c r="AB54" i="1"/>
  <c r="AB53" i="1"/>
  <c r="AB52" i="1"/>
  <c r="AB51" i="1"/>
  <c r="AN51" i="1" s="1"/>
  <c r="AB50" i="1"/>
  <c r="AB49" i="1"/>
  <c r="AB48" i="1"/>
  <c r="AB47" i="1"/>
  <c r="AL47" i="1" s="1"/>
  <c r="AM47" i="1" s="1"/>
  <c r="AB46" i="1"/>
  <c r="AB45" i="1"/>
  <c r="AB44" i="1"/>
  <c r="AB43" i="1"/>
  <c r="AN43" i="1" s="1"/>
  <c r="AB42" i="1"/>
  <c r="AB41" i="1"/>
  <c r="AB40" i="1"/>
  <c r="AB39" i="1"/>
  <c r="AL39" i="1" s="1"/>
  <c r="AM39" i="1" s="1"/>
  <c r="AB38" i="1"/>
  <c r="AB37" i="1"/>
  <c r="AB36" i="1"/>
  <c r="AB35" i="1"/>
  <c r="AN35" i="1" s="1"/>
  <c r="AB34" i="1"/>
  <c r="AB33" i="1"/>
  <c r="AB32" i="1"/>
  <c r="AB31" i="1"/>
  <c r="AN31" i="1" s="1"/>
  <c r="AB30" i="1"/>
  <c r="AB29" i="1"/>
  <c r="AB28" i="1"/>
  <c r="AB27" i="1"/>
  <c r="AL27" i="1" s="1"/>
  <c r="AM27" i="1" s="1"/>
  <c r="AB26" i="1"/>
  <c r="AB25" i="1"/>
  <c r="AB24" i="1"/>
  <c r="AB23" i="1"/>
  <c r="AI23" i="1" s="1"/>
  <c r="AB22" i="1"/>
  <c r="AB21" i="1"/>
  <c r="AB20" i="1"/>
  <c r="AB19" i="1"/>
  <c r="AN19" i="1" s="1"/>
  <c r="AB18" i="1"/>
  <c r="AB17" i="1"/>
  <c r="AB16" i="1"/>
  <c r="AB15" i="1"/>
  <c r="AI15" i="1" s="1"/>
  <c r="AB14" i="1"/>
  <c r="AB13" i="1"/>
  <c r="AB12" i="1"/>
  <c r="AB11" i="1"/>
  <c r="AB10" i="1"/>
  <c r="AB9" i="1"/>
  <c r="AB8" i="1"/>
  <c r="AA1009" i="1"/>
  <c r="AA1008" i="1"/>
  <c r="AA1007" i="1"/>
  <c r="AH1007" i="1" s="1"/>
  <c r="AN1007" i="1" s="1"/>
  <c r="AA1006" i="1"/>
  <c r="AA1005" i="1"/>
  <c r="AA1004" i="1"/>
  <c r="AA1003" i="1"/>
  <c r="AH1003" i="1" s="1"/>
  <c r="AA1002" i="1"/>
  <c r="AA1001" i="1"/>
  <c r="AA1000" i="1"/>
  <c r="AA999" i="1"/>
  <c r="AH999" i="1" s="1"/>
  <c r="AA998" i="1"/>
  <c r="AA997" i="1"/>
  <c r="AA996" i="1"/>
  <c r="AA995" i="1"/>
  <c r="AA994" i="1"/>
  <c r="AA993" i="1"/>
  <c r="AA992" i="1"/>
  <c r="AA991" i="1"/>
  <c r="AA990" i="1"/>
  <c r="AA989" i="1"/>
  <c r="AA988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P1009" i="1"/>
  <c r="Q1009" i="1" s="1"/>
  <c r="P1008" i="1"/>
  <c r="Q1008" i="1" s="1"/>
  <c r="P1007" i="1"/>
  <c r="Q1007" i="1" s="1"/>
  <c r="P1006" i="1"/>
  <c r="Q1006" i="1" s="1"/>
  <c r="P1005" i="1"/>
  <c r="Q1005" i="1" s="1"/>
  <c r="P1004" i="1"/>
  <c r="Q1004" i="1" s="1"/>
  <c r="P1003" i="1"/>
  <c r="Q1003" i="1" s="1"/>
  <c r="P1002" i="1"/>
  <c r="Q1002" i="1" s="1"/>
  <c r="P1001" i="1"/>
  <c r="Q1001" i="1" s="1"/>
  <c r="P1000" i="1"/>
  <c r="Q1000" i="1" s="1"/>
  <c r="P999" i="1"/>
  <c r="Q999" i="1" s="1"/>
  <c r="P998" i="1"/>
  <c r="Q998" i="1" s="1"/>
  <c r="P997" i="1"/>
  <c r="Q997" i="1" s="1"/>
  <c r="P996" i="1"/>
  <c r="Q996" i="1" s="1"/>
  <c r="P995" i="1"/>
  <c r="Q995" i="1" s="1"/>
  <c r="P994" i="1"/>
  <c r="Q994" i="1" s="1"/>
  <c r="P993" i="1"/>
  <c r="Q993" i="1" s="1"/>
  <c r="P992" i="1"/>
  <c r="Q992" i="1" s="1"/>
  <c r="P991" i="1"/>
  <c r="Q991" i="1" s="1"/>
  <c r="P990" i="1"/>
  <c r="Q990" i="1" s="1"/>
  <c r="P989" i="1"/>
  <c r="Q989" i="1" s="1"/>
  <c r="P988" i="1"/>
  <c r="P986" i="1"/>
  <c r="Q986" i="1" s="1"/>
  <c r="P985" i="1"/>
  <c r="P984" i="1"/>
  <c r="Q984" i="1" s="1"/>
  <c r="W984" i="1" s="1"/>
  <c r="P983" i="1"/>
  <c r="Q983" i="1" s="1"/>
  <c r="P982" i="1"/>
  <c r="Q982" i="1" s="1"/>
  <c r="P981" i="1"/>
  <c r="P980" i="1"/>
  <c r="Q980" i="1" s="1"/>
  <c r="P979" i="1"/>
  <c r="Q979" i="1" s="1"/>
  <c r="P978" i="1"/>
  <c r="Q978" i="1" s="1"/>
  <c r="P977" i="1"/>
  <c r="P976" i="1"/>
  <c r="Q976" i="1" s="1"/>
  <c r="W976" i="1" s="1"/>
  <c r="P975" i="1"/>
  <c r="Q975" i="1" s="1"/>
  <c r="P974" i="1"/>
  <c r="Q974" i="1" s="1"/>
  <c r="P973" i="1"/>
  <c r="P972" i="1"/>
  <c r="Q972" i="1" s="1"/>
  <c r="P971" i="1"/>
  <c r="Q971" i="1" s="1"/>
  <c r="P970" i="1"/>
  <c r="Q970" i="1" s="1"/>
  <c r="P969" i="1"/>
  <c r="P968" i="1"/>
  <c r="Q968" i="1" s="1"/>
  <c r="W968" i="1" s="1"/>
  <c r="P967" i="1"/>
  <c r="Q967" i="1" s="1"/>
  <c r="P966" i="1"/>
  <c r="Q966" i="1" s="1"/>
  <c r="P965" i="1"/>
  <c r="P964" i="1"/>
  <c r="Q964" i="1" s="1"/>
  <c r="P963" i="1"/>
  <c r="Q963" i="1" s="1"/>
  <c r="P962" i="1"/>
  <c r="Q962" i="1" s="1"/>
  <c r="P961" i="1"/>
  <c r="P960" i="1"/>
  <c r="Q960" i="1" s="1"/>
  <c r="P959" i="1"/>
  <c r="Q959" i="1" s="1"/>
  <c r="P957" i="1"/>
  <c r="P956" i="1"/>
  <c r="P955" i="1"/>
  <c r="Q955" i="1" s="1"/>
  <c r="P954" i="1"/>
  <c r="Q954" i="1" s="1"/>
  <c r="P953" i="1"/>
  <c r="P952" i="1"/>
  <c r="P951" i="1"/>
  <c r="Q951" i="1" s="1"/>
  <c r="P950" i="1"/>
  <c r="Q950" i="1" s="1"/>
  <c r="P949" i="1"/>
  <c r="P948" i="1"/>
  <c r="P947" i="1"/>
  <c r="Q947" i="1" s="1"/>
  <c r="P946" i="1"/>
  <c r="Q946" i="1" s="1"/>
  <c r="P945" i="1"/>
  <c r="P944" i="1"/>
  <c r="P943" i="1"/>
  <c r="Q943" i="1" s="1"/>
  <c r="P942" i="1"/>
  <c r="P941" i="1"/>
  <c r="P940" i="1"/>
  <c r="P939" i="1"/>
  <c r="Q939" i="1" s="1"/>
  <c r="P938" i="1"/>
  <c r="Q938" i="1" s="1"/>
  <c r="P937" i="1"/>
  <c r="P936" i="1"/>
  <c r="P935" i="1"/>
  <c r="Q935" i="1" s="1"/>
  <c r="P934" i="1"/>
  <c r="Q934" i="1" s="1"/>
  <c r="P933" i="1"/>
  <c r="P932" i="1"/>
  <c r="P931" i="1"/>
  <c r="Q931" i="1" s="1"/>
  <c r="P930" i="1"/>
  <c r="Q930" i="1" s="1"/>
  <c r="P929" i="1"/>
  <c r="P928" i="1"/>
  <c r="P927" i="1"/>
  <c r="Q927" i="1" s="1"/>
  <c r="P926" i="1"/>
  <c r="Q926" i="1" s="1"/>
  <c r="P925" i="1"/>
  <c r="P924" i="1"/>
  <c r="P923" i="1"/>
  <c r="Q923" i="1" s="1"/>
  <c r="P922" i="1"/>
  <c r="Q922" i="1" s="1"/>
  <c r="P921" i="1"/>
  <c r="P920" i="1"/>
  <c r="P919" i="1"/>
  <c r="Q919" i="1" s="1"/>
  <c r="P918" i="1"/>
  <c r="Q918" i="1" s="1"/>
  <c r="P917" i="1"/>
  <c r="P916" i="1"/>
  <c r="P915" i="1"/>
  <c r="Q915" i="1" s="1"/>
  <c r="P914" i="1"/>
  <c r="Q914" i="1" s="1"/>
  <c r="P913" i="1"/>
  <c r="P912" i="1"/>
  <c r="P911" i="1"/>
  <c r="Q911" i="1" s="1"/>
  <c r="P910" i="1"/>
  <c r="Q910" i="1" s="1"/>
  <c r="P909" i="1"/>
  <c r="P908" i="1"/>
  <c r="P907" i="1"/>
  <c r="Q907" i="1" s="1"/>
  <c r="P906" i="1"/>
  <c r="Q906" i="1" s="1"/>
  <c r="P905" i="1"/>
  <c r="P904" i="1"/>
  <c r="P903" i="1"/>
  <c r="Q903" i="1" s="1"/>
  <c r="P902" i="1"/>
  <c r="Q902" i="1" s="1"/>
  <c r="P901" i="1"/>
  <c r="P900" i="1"/>
  <c r="P899" i="1"/>
  <c r="Q899" i="1" s="1"/>
  <c r="P898" i="1"/>
  <c r="Q898" i="1" s="1"/>
  <c r="P897" i="1"/>
  <c r="P896" i="1"/>
  <c r="P895" i="1"/>
  <c r="Q895" i="1" s="1"/>
  <c r="P894" i="1"/>
  <c r="Q894" i="1" s="1"/>
  <c r="P893" i="1"/>
  <c r="P892" i="1"/>
  <c r="P891" i="1"/>
  <c r="Q891" i="1" s="1"/>
  <c r="P890" i="1"/>
  <c r="Q890" i="1" s="1"/>
  <c r="P889" i="1"/>
  <c r="P888" i="1"/>
  <c r="P887" i="1"/>
  <c r="Q887" i="1" s="1"/>
  <c r="P886" i="1"/>
  <c r="Q886" i="1" s="1"/>
  <c r="P885" i="1"/>
  <c r="P884" i="1"/>
  <c r="P883" i="1"/>
  <c r="Q883" i="1" s="1"/>
  <c r="P882" i="1"/>
  <c r="Q882" i="1" s="1"/>
  <c r="P881" i="1"/>
  <c r="P880" i="1"/>
  <c r="P879" i="1"/>
  <c r="Q879" i="1" s="1"/>
  <c r="P878" i="1"/>
  <c r="Q878" i="1" s="1"/>
  <c r="P877" i="1"/>
  <c r="P876" i="1"/>
  <c r="P875" i="1"/>
  <c r="Q875" i="1" s="1"/>
  <c r="P874" i="1"/>
  <c r="Q874" i="1" s="1"/>
  <c r="P873" i="1"/>
  <c r="P872" i="1"/>
  <c r="P871" i="1"/>
  <c r="Q871" i="1" s="1"/>
  <c r="P870" i="1"/>
  <c r="Q870" i="1" s="1"/>
  <c r="P869" i="1"/>
  <c r="P868" i="1"/>
  <c r="P867" i="1"/>
  <c r="Q867" i="1" s="1"/>
  <c r="P866" i="1"/>
  <c r="Q866" i="1" s="1"/>
  <c r="P865" i="1"/>
  <c r="P864" i="1"/>
  <c r="P863" i="1"/>
  <c r="Q863" i="1" s="1"/>
  <c r="P862" i="1"/>
  <c r="Q862" i="1" s="1"/>
  <c r="P861" i="1"/>
  <c r="P860" i="1"/>
  <c r="P859" i="1"/>
  <c r="Q859" i="1" s="1"/>
  <c r="P858" i="1"/>
  <c r="Q858" i="1" s="1"/>
  <c r="P857" i="1"/>
  <c r="P856" i="1"/>
  <c r="P855" i="1"/>
  <c r="Q855" i="1" s="1"/>
  <c r="P854" i="1"/>
  <c r="P853" i="1"/>
  <c r="P852" i="1"/>
  <c r="P851" i="1"/>
  <c r="Q851" i="1" s="1"/>
  <c r="P850" i="1"/>
  <c r="P849" i="1"/>
  <c r="P848" i="1"/>
  <c r="P847" i="1"/>
  <c r="Q847" i="1" s="1"/>
  <c r="P846" i="1"/>
  <c r="Q846" i="1" s="1"/>
  <c r="P845" i="1"/>
  <c r="P844" i="1"/>
  <c r="P843" i="1"/>
  <c r="Q843" i="1" s="1"/>
  <c r="P842" i="1"/>
  <c r="Q842" i="1" s="1"/>
  <c r="P841" i="1"/>
  <c r="P840" i="1"/>
  <c r="P839" i="1"/>
  <c r="Q839" i="1" s="1"/>
  <c r="P838" i="1"/>
  <c r="Q838" i="1" s="1"/>
  <c r="W838" i="1" s="1"/>
  <c r="P837" i="1"/>
  <c r="P836" i="1"/>
  <c r="P835" i="1"/>
  <c r="Q835" i="1" s="1"/>
  <c r="P834" i="1"/>
  <c r="Q834" i="1" s="1"/>
  <c r="P833" i="1"/>
  <c r="P832" i="1"/>
  <c r="P831" i="1"/>
  <c r="Q831" i="1" s="1"/>
  <c r="P830" i="1"/>
  <c r="Q830" i="1" s="1"/>
  <c r="W830" i="1" s="1"/>
  <c r="P829" i="1"/>
  <c r="P828" i="1"/>
  <c r="P827" i="1"/>
  <c r="Q827" i="1" s="1"/>
  <c r="P826" i="1"/>
  <c r="Q826" i="1" s="1"/>
  <c r="P825" i="1"/>
  <c r="P824" i="1"/>
  <c r="P823" i="1"/>
  <c r="Q823" i="1" s="1"/>
  <c r="P822" i="1"/>
  <c r="Q822" i="1" s="1"/>
  <c r="W822" i="1" s="1"/>
  <c r="P821" i="1"/>
  <c r="P820" i="1"/>
  <c r="P819" i="1"/>
  <c r="Q819" i="1" s="1"/>
  <c r="P818" i="1"/>
  <c r="Q818" i="1" s="1"/>
  <c r="P817" i="1"/>
  <c r="P816" i="1"/>
  <c r="P815" i="1"/>
  <c r="Q815" i="1" s="1"/>
  <c r="P814" i="1"/>
  <c r="Q814" i="1" s="1"/>
  <c r="W814" i="1" s="1"/>
  <c r="P813" i="1"/>
  <c r="P812" i="1"/>
  <c r="P811" i="1"/>
  <c r="Q811" i="1" s="1"/>
  <c r="P810" i="1"/>
  <c r="Q810" i="1" s="1"/>
  <c r="P809" i="1"/>
  <c r="P808" i="1"/>
  <c r="P807" i="1"/>
  <c r="Q807" i="1" s="1"/>
  <c r="P806" i="1"/>
  <c r="P805" i="1"/>
  <c r="P804" i="1"/>
  <c r="P803" i="1"/>
  <c r="P802" i="1"/>
  <c r="Q802" i="1" s="1"/>
  <c r="P801" i="1"/>
  <c r="P800" i="1"/>
  <c r="P799" i="1"/>
  <c r="Q799" i="1" s="1"/>
  <c r="W799" i="1" s="1"/>
  <c r="P798" i="1"/>
  <c r="Q798" i="1" s="1"/>
  <c r="W798" i="1" s="1"/>
  <c r="P797" i="1"/>
  <c r="P796" i="1"/>
  <c r="P795" i="1"/>
  <c r="Q795" i="1" s="1"/>
  <c r="P794" i="1"/>
  <c r="Q794" i="1" s="1"/>
  <c r="P793" i="1"/>
  <c r="P792" i="1"/>
  <c r="P791" i="1"/>
  <c r="Q791" i="1" s="1"/>
  <c r="P790" i="1"/>
  <c r="P789" i="1"/>
  <c r="P788" i="1"/>
  <c r="P787" i="1"/>
  <c r="Q787" i="1" s="1"/>
  <c r="P786" i="1"/>
  <c r="Q786" i="1" s="1"/>
  <c r="P785" i="1"/>
  <c r="P784" i="1"/>
  <c r="P783" i="1"/>
  <c r="Q783" i="1" s="1"/>
  <c r="P782" i="1"/>
  <c r="Q782" i="1" s="1"/>
  <c r="P781" i="1"/>
  <c r="P780" i="1"/>
  <c r="P779" i="1"/>
  <c r="Q779" i="1" s="1"/>
  <c r="P778" i="1"/>
  <c r="Q778" i="1" s="1"/>
  <c r="W778" i="1" s="1"/>
  <c r="P777" i="1"/>
  <c r="P776" i="1"/>
  <c r="P775" i="1"/>
  <c r="Q775" i="1" s="1"/>
  <c r="P774" i="1"/>
  <c r="Q774" i="1" s="1"/>
  <c r="W774" i="1" s="1"/>
  <c r="P773" i="1"/>
  <c r="P772" i="1"/>
  <c r="P771" i="1"/>
  <c r="Q771" i="1" s="1"/>
  <c r="X771" i="1" s="1"/>
  <c r="P770" i="1"/>
  <c r="Q770" i="1" s="1"/>
  <c r="P769" i="1"/>
  <c r="P768" i="1"/>
  <c r="P767" i="1"/>
  <c r="Q767" i="1" s="1"/>
  <c r="P766" i="1"/>
  <c r="Q766" i="1" s="1"/>
  <c r="P765" i="1"/>
  <c r="P764" i="1"/>
  <c r="P763" i="1"/>
  <c r="Q763" i="1" s="1"/>
  <c r="P762" i="1"/>
  <c r="Q762" i="1" s="1"/>
  <c r="P761" i="1"/>
  <c r="P760" i="1"/>
  <c r="P759" i="1"/>
  <c r="Q759" i="1" s="1"/>
  <c r="P758" i="1"/>
  <c r="Q758" i="1" s="1"/>
  <c r="P757" i="1"/>
  <c r="P756" i="1"/>
  <c r="P755" i="1"/>
  <c r="Q755" i="1" s="1"/>
  <c r="P754" i="1"/>
  <c r="Q754" i="1" s="1"/>
  <c r="P753" i="1"/>
  <c r="P752" i="1"/>
  <c r="P751" i="1"/>
  <c r="Q751" i="1" s="1"/>
  <c r="X751" i="1" s="1"/>
  <c r="P750" i="1"/>
  <c r="Q750" i="1" s="1"/>
  <c r="P749" i="1"/>
  <c r="P748" i="1"/>
  <c r="P747" i="1"/>
  <c r="P746" i="1"/>
  <c r="Q746" i="1" s="1"/>
  <c r="P745" i="1"/>
  <c r="P744" i="1"/>
  <c r="P743" i="1"/>
  <c r="P742" i="1"/>
  <c r="Q742" i="1" s="1"/>
  <c r="P741" i="1"/>
  <c r="P740" i="1"/>
  <c r="P739" i="1"/>
  <c r="Q739" i="1" s="1"/>
  <c r="P738" i="1"/>
  <c r="Q738" i="1" s="1"/>
  <c r="P737" i="1"/>
  <c r="P736" i="1"/>
  <c r="P735" i="1"/>
  <c r="Q735" i="1" s="1"/>
  <c r="P734" i="1"/>
  <c r="Q734" i="1" s="1"/>
  <c r="P733" i="1"/>
  <c r="P732" i="1"/>
  <c r="P731" i="1"/>
  <c r="Q731" i="1" s="1"/>
  <c r="P730" i="1"/>
  <c r="Q730" i="1" s="1"/>
  <c r="P729" i="1"/>
  <c r="P728" i="1"/>
  <c r="P727" i="1"/>
  <c r="Q727" i="1" s="1"/>
  <c r="P726" i="1"/>
  <c r="Q726" i="1" s="1"/>
  <c r="P725" i="1"/>
  <c r="P724" i="1"/>
  <c r="P723" i="1"/>
  <c r="Q723" i="1" s="1"/>
  <c r="X723" i="1" s="1"/>
  <c r="P722" i="1"/>
  <c r="Q722" i="1" s="1"/>
  <c r="P721" i="1"/>
  <c r="P720" i="1"/>
  <c r="P719" i="1"/>
  <c r="Q719" i="1" s="1"/>
  <c r="P718" i="1"/>
  <c r="Q718" i="1" s="1"/>
  <c r="P717" i="1"/>
  <c r="P716" i="1"/>
  <c r="P715" i="1"/>
  <c r="Q715" i="1" s="1"/>
  <c r="P714" i="1"/>
  <c r="Q714" i="1" s="1"/>
  <c r="P713" i="1"/>
  <c r="P712" i="1"/>
  <c r="P711" i="1"/>
  <c r="Q711" i="1" s="1"/>
  <c r="P710" i="1"/>
  <c r="Q710" i="1" s="1"/>
  <c r="W710" i="1" s="1"/>
  <c r="P709" i="1"/>
  <c r="P708" i="1"/>
  <c r="P707" i="1"/>
  <c r="Q707" i="1" s="1"/>
  <c r="P706" i="1"/>
  <c r="Q706" i="1" s="1"/>
  <c r="P705" i="1"/>
  <c r="P704" i="1"/>
  <c r="P703" i="1"/>
  <c r="Q703" i="1" s="1"/>
  <c r="P702" i="1"/>
  <c r="Q702" i="1" s="1"/>
  <c r="P701" i="1"/>
  <c r="P700" i="1"/>
  <c r="P699" i="1"/>
  <c r="Q699" i="1" s="1"/>
  <c r="P698" i="1"/>
  <c r="Q698" i="1" s="1"/>
  <c r="X698" i="1" s="1"/>
  <c r="P697" i="1"/>
  <c r="P696" i="1"/>
  <c r="P695" i="1"/>
  <c r="Q695" i="1" s="1"/>
  <c r="P694" i="1"/>
  <c r="Q694" i="1" s="1"/>
  <c r="P693" i="1"/>
  <c r="P692" i="1"/>
  <c r="P691" i="1"/>
  <c r="Q691" i="1" s="1"/>
  <c r="P690" i="1"/>
  <c r="Q690" i="1" s="1"/>
  <c r="X690" i="1" s="1"/>
  <c r="P689" i="1"/>
  <c r="P688" i="1"/>
  <c r="P687" i="1"/>
  <c r="Q687" i="1" s="1"/>
  <c r="P686" i="1"/>
  <c r="Q686" i="1" s="1"/>
  <c r="P685" i="1"/>
  <c r="P684" i="1"/>
  <c r="P683" i="1"/>
  <c r="Q683" i="1" s="1"/>
  <c r="P682" i="1"/>
  <c r="Q682" i="1" s="1"/>
  <c r="X682" i="1" s="1"/>
  <c r="P681" i="1"/>
  <c r="P680" i="1"/>
  <c r="P679" i="1"/>
  <c r="Q679" i="1" s="1"/>
  <c r="P678" i="1"/>
  <c r="Q678" i="1" s="1"/>
  <c r="P677" i="1"/>
  <c r="P676" i="1"/>
  <c r="P675" i="1"/>
  <c r="Q675" i="1" s="1"/>
  <c r="P674" i="1"/>
  <c r="Q674" i="1" s="1"/>
  <c r="X674" i="1" s="1"/>
  <c r="P673" i="1"/>
  <c r="P672" i="1"/>
  <c r="P671" i="1"/>
  <c r="Q671" i="1" s="1"/>
  <c r="P670" i="1"/>
  <c r="P669" i="1"/>
  <c r="P668" i="1"/>
  <c r="P667" i="1"/>
  <c r="Q667" i="1" s="1"/>
  <c r="P666" i="1"/>
  <c r="Q666" i="1" s="1"/>
  <c r="X666" i="1" s="1"/>
  <c r="P665" i="1"/>
  <c r="P664" i="1"/>
  <c r="P663" i="1"/>
  <c r="Q663" i="1" s="1"/>
  <c r="P662" i="1"/>
  <c r="Q662" i="1" s="1"/>
  <c r="P661" i="1"/>
  <c r="P660" i="1"/>
  <c r="P659" i="1"/>
  <c r="Q659" i="1" s="1"/>
  <c r="P658" i="1"/>
  <c r="Q658" i="1" s="1"/>
  <c r="X658" i="1" s="1"/>
  <c r="P657" i="1"/>
  <c r="P656" i="1"/>
  <c r="P655" i="1"/>
  <c r="Q655" i="1" s="1"/>
  <c r="P654" i="1"/>
  <c r="Q654" i="1" s="1"/>
  <c r="X654" i="1" s="1"/>
  <c r="P653" i="1"/>
  <c r="P652" i="1"/>
  <c r="P651" i="1"/>
  <c r="Q651" i="1" s="1"/>
  <c r="P650" i="1"/>
  <c r="Q650" i="1" s="1"/>
  <c r="X650" i="1" s="1"/>
  <c r="P649" i="1"/>
  <c r="P648" i="1"/>
  <c r="P647" i="1"/>
  <c r="Q647" i="1" s="1"/>
  <c r="P646" i="1"/>
  <c r="P645" i="1"/>
  <c r="P644" i="1"/>
  <c r="P643" i="1"/>
  <c r="P642" i="1"/>
  <c r="Q642" i="1" s="1"/>
  <c r="P641" i="1"/>
  <c r="P640" i="1"/>
  <c r="P639" i="1"/>
  <c r="P638" i="1"/>
  <c r="Q638" i="1" s="1"/>
  <c r="X638" i="1" s="1"/>
  <c r="P637" i="1"/>
  <c r="P636" i="1"/>
  <c r="P635" i="1"/>
  <c r="Q635" i="1" s="1"/>
  <c r="P634" i="1"/>
  <c r="Q634" i="1" s="1"/>
  <c r="X634" i="1" s="1"/>
  <c r="P633" i="1"/>
  <c r="P632" i="1"/>
  <c r="P631" i="1"/>
  <c r="Q631" i="1" s="1"/>
  <c r="P630" i="1"/>
  <c r="Q630" i="1" s="1"/>
  <c r="P629" i="1"/>
  <c r="P628" i="1"/>
  <c r="P627" i="1"/>
  <c r="Q627" i="1" s="1"/>
  <c r="P626" i="1"/>
  <c r="Q626" i="1" s="1"/>
  <c r="P625" i="1"/>
  <c r="P624" i="1"/>
  <c r="P623" i="1"/>
  <c r="Q623" i="1" s="1"/>
  <c r="P622" i="1"/>
  <c r="Q622" i="1" s="1"/>
  <c r="X622" i="1" s="1"/>
  <c r="P621" i="1"/>
  <c r="P620" i="1"/>
  <c r="P619" i="1"/>
  <c r="Q619" i="1" s="1"/>
  <c r="P618" i="1"/>
  <c r="Q618" i="1" s="1"/>
  <c r="X618" i="1" s="1"/>
  <c r="P617" i="1"/>
  <c r="P616" i="1"/>
  <c r="P615" i="1"/>
  <c r="Q615" i="1" s="1"/>
  <c r="P614" i="1"/>
  <c r="Q614" i="1" s="1"/>
  <c r="P613" i="1"/>
  <c r="P612" i="1"/>
  <c r="P611" i="1"/>
  <c r="P610" i="1"/>
  <c r="Q610" i="1" s="1"/>
  <c r="P609" i="1"/>
  <c r="P608" i="1"/>
  <c r="P607" i="1"/>
  <c r="Q607" i="1" s="1"/>
  <c r="P606" i="1"/>
  <c r="Q606" i="1" s="1"/>
  <c r="X606" i="1" s="1"/>
  <c r="P605" i="1"/>
  <c r="P604" i="1"/>
  <c r="P603" i="1"/>
  <c r="Q603" i="1" s="1"/>
  <c r="P602" i="1"/>
  <c r="Q602" i="1" s="1"/>
  <c r="X602" i="1" s="1"/>
  <c r="P601" i="1"/>
  <c r="P600" i="1"/>
  <c r="P599" i="1"/>
  <c r="Q599" i="1" s="1"/>
  <c r="P598" i="1"/>
  <c r="Q598" i="1" s="1"/>
  <c r="P597" i="1"/>
  <c r="P596" i="1"/>
  <c r="P595" i="1"/>
  <c r="Q595" i="1" s="1"/>
  <c r="P594" i="1"/>
  <c r="Q594" i="1" s="1"/>
  <c r="P593" i="1"/>
  <c r="P592" i="1"/>
  <c r="P591" i="1"/>
  <c r="Q591" i="1" s="1"/>
  <c r="P590" i="1"/>
  <c r="Q590" i="1" s="1"/>
  <c r="X590" i="1" s="1"/>
  <c r="P589" i="1"/>
  <c r="P588" i="1"/>
  <c r="P587" i="1"/>
  <c r="Q587" i="1" s="1"/>
  <c r="P586" i="1"/>
  <c r="Q586" i="1" s="1"/>
  <c r="X586" i="1" s="1"/>
  <c r="P585" i="1"/>
  <c r="P584" i="1"/>
  <c r="P583" i="1"/>
  <c r="Q583" i="1" s="1"/>
  <c r="P582" i="1"/>
  <c r="Q582" i="1" s="1"/>
  <c r="P581" i="1"/>
  <c r="P580" i="1"/>
  <c r="P579" i="1"/>
  <c r="Q579" i="1" s="1"/>
  <c r="P578" i="1"/>
  <c r="Q578" i="1" s="1"/>
  <c r="P577" i="1"/>
  <c r="P576" i="1"/>
  <c r="P575" i="1"/>
  <c r="P574" i="1"/>
  <c r="Q574" i="1" s="1"/>
  <c r="P573" i="1"/>
  <c r="P572" i="1"/>
  <c r="P571" i="1"/>
  <c r="Q571" i="1" s="1"/>
  <c r="P570" i="1"/>
  <c r="Q570" i="1" s="1"/>
  <c r="X570" i="1" s="1"/>
  <c r="P569" i="1"/>
  <c r="P568" i="1"/>
  <c r="P567" i="1"/>
  <c r="Q567" i="1" s="1"/>
  <c r="P566" i="1"/>
  <c r="P565" i="1"/>
  <c r="P564" i="1"/>
  <c r="P563" i="1"/>
  <c r="Q563" i="1" s="1"/>
  <c r="P562" i="1"/>
  <c r="P561" i="1"/>
  <c r="P560" i="1"/>
  <c r="P559" i="1"/>
  <c r="Q559" i="1" s="1"/>
  <c r="P558" i="1"/>
  <c r="Q558" i="1" s="1"/>
  <c r="X558" i="1" s="1"/>
  <c r="P557" i="1"/>
  <c r="P556" i="1"/>
  <c r="P555" i="1"/>
  <c r="P554" i="1"/>
  <c r="Q554" i="1" s="1"/>
  <c r="P553" i="1"/>
  <c r="P552" i="1"/>
  <c r="P551" i="1"/>
  <c r="Q551" i="1" s="1"/>
  <c r="P550" i="1"/>
  <c r="Q550" i="1" s="1"/>
  <c r="P549" i="1"/>
  <c r="P548" i="1"/>
  <c r="P547" i="1"/>
  <c r="Q547" i="1" s="1"/>
  <c r="P546" i="1"/>
  <c r="Q546" i="1" s="1"/>
  <c r="P545" i="1"/>
  <c r="P544" i="1"/>
  <c r="P543" i="1"/>
  <c r="Q543" i="1" s="1"/>
  <c r="X543" i="1" s="1"/>
  <c r="P542" i="1"/>
  <c r="Q542" i="1" s="1"/>
  <c r="P541" i="1"/>
  <c r="P540" i="1"/>
  <c r="P539" i="1"/>
  <c r="Q539" i="1" s="1"/>
  <c r="X539" i="1" s="1"/>
  <c r="P538" i="1"/>
  <c r="Q538" i="1" s="1"/>
  <c r="P537" i="1"/>
  <c r="P536" i="1"/>
  <c r="P535" i="1"/>
  <c r="Q535" i="1" s="1"/>
  <c r="P534" i="1"/>
  <c r="Q534" i="1" s="1"/>
  <c r="P533" i="1"/>
  <c r="P532" i="1"/>
  <c r="P531" i="1"/>
  <c r="Q531" i="1" s="1"/>
  <c r="P530" i="1"/>
  <c r="Q530" i="1" s="1"/>
  <c r="P529" i="1"/>
  <c r="P528" i="1"/>
  <c r="P527" i="1"/>
  <c r="Q527" i="1" s="1"/>
  <c r="P526" i="1"/>
  <c r="Q526" i="1" s="1"/>
  <c r="P525" i="1"/>
  <c r="P524" i="1"/>
  <c r="P523" i="1"/>
  <c r="Q523" i="1" s="1"/>
  <c r="P522" i="1"/>
  <c r="Q522" i="1" s="1"/>
  <c r="P521" i="1"/>
  <c r="P520" i="1"/>
  <c r="P519" i="1"/>
  <c r="Q519" i="1" s="1"/>
  <c r="P518" i="1"/>
  <c r="Q518" i="1" s="1"/>
  <c r="P517" i="1"/>
  <c r="P516" i="1"/>
  <c r="P515" i="1"/>
  <c r="Q515" i="1" s="1"/>
  <c r="X515" i="1" s="1"/>
  <c r="P514" i="1"/>
  <c r="Q514" i="1" s="1"/>
  <c r="P513" i="1"/>
  <c r="P512" i="1"/>
  <c r="P511" i="1"/>
  <c r="Q511" i="1" s="1"/>
  <c r="P510" i="1"/>
  <c r="Q510" i="1" s="1"/>
  <c r="P509" i="1"/>
  <c r="P508" i="1"/>
  <c r="P507" i="1"/>
  <c r="Q507" i="1" s="1"/>
  <c r="P506" i="1"/>
  <c r="Q506" i="1" s="1"/>
  <c r="P505" i="1"/>
  <c r="P504" i="1"/>
  <c r="P503" i="1"/>
  <c r="Q503" i="1" s="1"/>
  <c r="P502" i="1"/>
  <c r="Q502" i="1" s="1"/>
  <c r="P501" i="1"/>
  <c r="P500" i="1"/>
  <c r="P499" i="1"/>
  <c r="Q499" i="1" s="1"/>
  <c r="P498" i="1"/>
  <c r="Q498" i="1" s="1"/>
  <c r="P497" i="1"/>
  <c r="P496" i="1"/>
  <c r="P495" i="1"/>
  <c r="Q495" i="1" s="1"/>
  <c r="P494" i="1"/>
  <c r="P493" i="1"/>
  <c r="P492" i="1"/>
  <c r="P491" i="1"/>
  <c r="Q491" i="1" s="1"/>
  <c r="X491" i="1" s="1"/>
  <c r="P490" i="1"/>
  <c r="Q490" i="1" s="1"/>
  <c r="P489" i="1"/>
  <c r="P488" i="1"/>
  <c r="P487" i="1"/>
  <c r="Q487" i="1" s="1"/>
  <c r="P486" i="1"/>
  <c r="P485" i="1"/>
  <c r="P484" i="1"/>
  <c r="P483" i="1"/>
  <c r="P482" i="1"/>
  <c r="P481" i="1"/>
  <c r="P480" i="1"/>
  <c r="P479" i="1"/>
  <c r="Q479" i="1" s="1"/>
  <c r="P478" i="1"/>
  <c r="Q478" i="1" s="1"/>
  <c r="P477" i="1"/>
  <c r="P476" i="1"/>
  <c r="P475" i="1"/>
  <c r="Q475" i="1" s="1"/>
  <c r="P474" i="1"/>
  <c r="Q474" i="1" s="1"/>
  <c r="P473" i="1"/>
  <c r="P472" i="1"/>
  <c r="P471" i="1"/>
  <c r="Q471" i="1" s="1"/>
  <c r="X471" i="1" s="1"/>
  <c r="P470" i="1"/>
  <c r="Q470" i="1" s="1"/>
  <c r="P469" i="1"/>
  <c r="P468" i="1"/>
  <c r="P467" i="1"/>
  <c r="Q467" i="1" s="1"/>
  <c r="P466" i="1"/>
  <c r="Q466" i="1" s="1"/>
  <c r="P465" i="1"/>
  <c r="P464" i="1"/>
  <c r="P463" i="1"/>
  <c r="P462" i="1"/>
  <c r="P461" i="1"/>
  <c r="P460" i="1"/>
  <c r="P459" i="1"/>
  <c r="Q459" i="1" s="1"/>
  <c r="P458" i="1"/>
  <c r="P457" i="1"/>
  <c r="P456" i="1"/>
  <c r="P455" i="1"/>
  <c r="P454" i="1"/>
  <c r="P453" i="1"/>
  <c r="P452" i="1"/>
  <c r="P451" i="1"/>
  <c r="Q451" i="1" s="1"/>
  <c r="P450" i="1"/>
  <c r="Q450" i="1" s="1"/>
  <c r="P449" i="1"/>
  <c r="P448" i="1"/>
  <c r="P447" i="1"/>
  <c r="Q447" i="1" s="1"/>
  <c r="P446" i="1"/>
  <c r="Q446" i="1" s="1"/>
  <c r="P445" i="1"/>
  <c r="P444" i="1"/>
  <c r="P443" i="1"/>
  <c r="Q443" i="1" s="1"/>
  <c r="P442" i="1"/>
  <c r="Q442" i="1" s="1"/>
  <c r="P441" i="1"/>
  <c r="P440" i="1"/>
  <c r="P439" i="1"/>
  <c r="Q439" i="1" s="1"/>
  <c r="P438" i="1"/>
  <c r="Q438" i="1" s="1"/>
  <c r="P437" i="1"/>
  <c r="P436" i="1"/>
  <c r="P435" i="1"/>
  <c r="Q435" i="1" s="1"/>
  <c r="P434" i="1"/>
  <c r="Q434" i="1" s="1"/>
  <c r="P433" i="1"/>
  <c r="P432" i="1"/>
  <c r="P431" i="1"/>
  <c r="Q431" i="1" s="1"/>
  <c r="P430" i="1"/>
  <c r="Q430" i="1" s="1"/>
  <c r="P429" i="1"/>
  <c r="P428" i="1"/>
  <c r="P427" i="1"/>
  <c r="P426" i="1"/>
  <c r="Q426" i="1" s="1"/>
  <c r="P425" i="1"/>
  <c r="P424" i="1"/>
  <c r="P423" i="1"/>
  <c r="Q423" i="1" s="1"/>
  <c r="P422" i="1"/>
  <c r="Q422" i="1" s="1"/>
  <c r="P421" i="1"/>
  <c r="P420" i="1"/>
  <c r="P419" i="1"/>
  <c r="Q419" i="1" s="1"/>
  <c r="P418" i="1"/>
  <c r="Q418" i="1" s="1"/>
  <c r="P417" i="1"/>
  <c r="P416" i="1"/>
  <c r="P415" i="1"/>
  <c r="Q415" i="1" s="1"/>
  <c r="W415" i="1" s="1"/>
  <c r="P414" i="1"/>
  <c r="Q414" i="1" s="1"/>
  <c r="P413" i="1"/>
  <c r="P412" i="1"/>
  <c r="P411" i="1"/>
  <c r="Q411" i="1" s="1"/>
  <c r="P410" i="1"/>
  <c r="Q410" i="1" s="1"/>
  <c r="P409" i="1"/>
  <c r="P408" i="1"/>
  <c r="P407" i="1"/>
  <c r="Q407" i="1" s="1"/>
  <c r="P406" i="1"/>
  <c r="Q406" i="1" s="1"/>
  <c r="P405" i="1"/>
  <c r="P404" i="1"/>
  <c r="P403" i="1"/>
  <c r="Q403" i="1" s="1"/>
  <c r="W403" i="1" s="1"/>
  <c r="P402" i="1"/>
  <c r="Q402" i="1" s="1"/>
  <c r="P401" i="1"/>
  <c r="P400" i="1"/>
  <c r="P399" i="1"/>
  <c r="Q399" i="1" s="1"/>
  <c r="P398" i="1"/>
  <c r="Q398" i="1" s="1"/>
  <c r="P397" i="1"/>
  <c r="P396" i="1"/>
  <c r="P395" i="1"/>
  <c r="Q395" i="1" s="1"/>
  <c r="P394" i="1"/>
  <c r="Q394" i="1" s="1"/>
  <c r="P393" i="1"/>
  <c r="P392" i="1"/>
  <c r="P391" i="1"/>
  <c r="Q391" i="1" s="1"/>
  <c r="W391" i="1" s="1"/>
  <c r="P390" i="1"/>
  <c r="P389" i="1"/>
  <c r="P388" i="1"/>
  <c r="P387" i="1"/>
  <c r="Q387" i="1" s="1"/>
  <c r="P386" i="1"/>
  <c r="Q386" i="1" s="1"/>
  <c r="P385" i="1"/>
  <c r="P384" i="1"/>
  <c r="P383" i="1"/>
  <c r="Q383" i="1" s="1"/>
  <c r="P382" i="1"/>
  <c r="Q382" i="1" s="1"/>
  <c r="P381" i="1"/>
  <c r="P380" i="1"/>
  <c r="P379" i="1"/>
  <c r="P378" i="1"/>
  <c r="Q378" i="1" s="1"/>
  <c r="P377" i="1"/>
  <c r="P376" i="1"/>
  <c r="P375" i="1"/>
  <c r="Q375" i="1" s="1"/>
  <c r="P374" i="1"/>
  <c r="Q374" i="1" s="1"/>
  <c r="P373" i="1"/>
  <c r="P372" i="1"/>
  <c r="P371" i="1"/>
  <c r="Q371" i="1" s="1"/>
  <c r="X371" i="1" s="1"/>
  <c r="P370" i="1"/>
  <c r="Q370" i="1" s="1"/>
  <c r="P369" i="1"/>
  <c r="P368" i="1"/>
  <c r="P367" i="1"/>
  <c r="Q367" i="1" s="1"/>
  <c r="W367" i="1" s="1"/>
  <c r="P366" i="1"/>
  <c r="Q366" i="1" s="1"/>
  <c r="P365" i="1"/>
  <c r="P364" i="1"/>
  <c r="P363" i="1"/>
  <c r="Q363" i="1" s="1"/>
  <c r="P362" i="1"/>
  <c r="Q362" i="1" s="1"/>
  <c r="P361" i="1"/>
  <c r="P360" i="1"/>
  <c r="P359" i="1"/>
  <c r="P358" i="1"/>
  <c r="Q358" i="1" s="1"/>
  <c r="P357" i="1"/>
  <c r="P356" i="1"/>
  <c r="P355" i="1"/>
  <c r="Q355" i="1" s="1"/>
  <c r="W355" i="1" s="1"/>
  <c r="P354" i="1"/>
  <c r="P353" i="1"/>
  <c r="P352" i="1"/>
  <c r="P351" i="1"/>
  <c r="P350" i="1"/>
  <c r="Q350" i="1" s="1"/>
  <c r="P349" i="1"/>
  <c r="P348" i="1"/>
  <c r="P347" i="1"/>
  <c r="Q347" i="1" s="1"/>
  <c r="P346" i="1"/>
  <c r="Q346" i="1" s="1"/>
  <c r="P345" i="1"/>
  <c r="P344" i="1"/>
  <c r="P343" i="1"/>
  <c r="P342" i="1"/>
  <c r="Q342" i="1" s="1"/>
  <c r="P341" i="1"/>
  <c r="P340" i="1"/>
  <c r="P339" i="1"/>
  <c r="Q339" i="1" s="1"/>
  <c r="P338" i="1"/>
  <c r="Q338" i="1" s="1"/>
  <c r="P337" i="1"/>
  <c r="P336" i="1"/>
  <c r="P335" i="1"/>
  <c r="P334" i="1"/>
  <c r="Q334" i="1" s="1"/>
  <c r="P333" i="1"/>
  <c r="P332" i="1"/>
  <c r="P331" i="1"/>
  <c r="Q331" i="1" s="1"/>
  <c r="P330" i="1"/>
  <c r="Q330" i="1" s="1"/>
  <c r="P329" i="1"/>
  <c r="P328" i="1"/>
  <c r="P327" i="1"/>
  <c r="Q327" i="1" s="1"/>
  <c r="P326" i="1"/>
  <c r="P325" i="1"/>
  <c r="P324" i="1"/>
  <c r="P323" i="1"/>
  <c r="Q323" i="1" s="1"/>
  <c r="P322" i="1"/>
  <c r="Q322" i="1" s="1"/>
  <c r="P321" i="1"/>
  <c r="P320" i="1"/>
  <c r="P319" i="1"/>
  <c r="Q319" i="1" s="1"/>
  <c r="W319" i="1" s="1"/>
  <c r="P318" i="1"/>
  <c r="Q318" i="1" s="1"/>
  <c r="P317" i="1"/>
  <c r="P316" i="1"/>
  <c r="P315" i="1"/>
  <c r="Q315" i="1" s="1"/>
  <c r="P314" i="1"/>
  <c r="Q314" i="1" s="1"/>
  <c r="W314" i="1" s="1"/>
  <c r="P313" i="1"/>
  <c r="P312" i="1"/>
  <c r="P311" i="1"/>
  <c r="P310" i="1"/>
  <c r="Q310" i="1" s="1"/>
  <c r="P309" i="1"/>
  <c r="P308" i="1"/>
  <c r="P307" i="1"/>
  <c r="Q307" i="1" s="1"/>
  <c r="P306" i="1"/>
  <c r="Q306" i="1" s="1"/>
  <c r="P305" i="1"/>
  <c r="P304" i="1"/>
  <c r="P303" i="1"/>
  <c r="Q303" i="1" s="1"/>
  <c r="X303" i="1" s="1"/>
  <c r="P302" i="1"/>
  <c r="P301" i="1"/>
  <c r="P300" i="1"/>
  <c r="P299" i="1"/>
  <c r="Q299" i="1" s="1"/>
  <c r="P298" i="1"/>
  <c r="P297" i="1"/>
  <c r="P296" i="1"/>
  <c r="P295" i="1"/>
  <c r="Q295" i="1" s="1"/>
  <c r="P294" i="1"/>
  <c r="Q294" i="1" s="1"/>
  <c r="P293" i="1"/>
  <c r="P292" i="1"/>
  <c r="P291" i="1"/>
  <c r="P290" i="1"/>
  <c r="P289" i="1"/>
  <c r="P288" i="1"/>
  <c r="P287" i="1"/>
  <c r="P286" i="1"/>
  <c r="P285" i="1"/>
  <c r="P284" i="1"/>
  <c r="P283" i="1"/>
  <c r="Q283" i="1" s="1"/>
  <c r="P282" i="1"/>
  <c r="Q282" i="1" s="1"/>
  <c r="P281" i="1"/>
  <c r="P280" i="1"/>
  <c r="P279" i="1"/>
  <c r="Q279" i="1" s="1"/>
  <c r="X279" i="1" s="1"/>
  <c r="P278" i="1"/>
  <c r="Q278" i="1" s="1"/>
  <c r="P277" i="1"/>
  <c r="P276" i="1"/>
  <c r="P275" i="1"/>
  <c r="P274" i="1"/>
  <c r="Q274" i="1" s="1"/>
  <c r="P273" i="1"/>
  <c r="P272" i="1"/>
  <c r="P271" i="1"/>
  <c r="P270" i="1"/>
  <c r="Q270" i="1" s="1"/>
  <c r="P269" i="1"/>
  <c r="P268" i="1"/>
  <c r="P267" i="1"/>
  <c r="Q267" i="1" s="1"/>
  <c r="P266" i="1"/>
  <c r="Q266" i="1" s="1"/>
  <c r="P265" i="1"/>
  <c r="P264" i="1"/>
  <c r="P263" i="1"/>
  <c r="Q263" i="1" s="1"/>
  <c r="P262" i="1"/>
  <c r="Q262" i="1" s="1"/>
  <c r="P261" i="1"/>
  <c r="P260" i="1"/>
  <c r="P259" i="1"/>
  <c r="Q259" i="1" s="1"/>
  <c r="P258" i="1"/>
  <c r="Q258" i="1" s="1"/>
  <c r="P257" i="1"/>
  <c r="P256" i="1"/>
  <c r="P255" i="1"/>
  <c r="Q255" i="1" s="1"/>
  <c r="P254" i="1"/>
  <c r="Q254" i="1" s="1"/>
  <c r="P253" i="1"/>
  <c r="P252" i="1"/>
  <c r="P251" i="1"/>
  <c r="Q251" i="1" s="1"/>
  <c r="P250" i="1"/>
  <c r="Q250" i="1" s="1"/>
  <c r="P249" i="1"/>
  <c r="P248" i="1"/>
  <c r="P247" i="1"/>
  <c r="P246" i="1"/>
  <c r="Q246" i="1" s="1"/>
  <c r="P245" i="1"/>
  <c r="P244" i="1"/>
  <c r="P243" i="1"/>
  <c r="Q243" i="1" s="1"/>
  <c r="P242" i="1"/>
  <c r="Q242" i="1" s="1"/>
  <c r="P241" i="1"/>
  <c r="P240" i="1"/>
  <c r="P239" i="1"/>
  <c r="Q239" i="1" s="1"/>
  <c r="P238" i="1"/>
  <c r="Q238" i="1" s="1"/>
  <c r="P237" i="1"/>
  <c r="P236" i="1"/>
  <c r="P235" i="1"/>
  <c r="Q235" i="1" s="1"/>
  <c r="P234" i="1"/>
  <c r="Q234" i="1" s="1"/>
  <c r="P233" i="1"/>
  <c r="P232" i="1"/>
  <c r="P231" i="1"/>
  <c r="Q231" i="1" s="1"/>
  <c r="P230" i="1"/>
  <c r="Q230" i="1" s="1"/>
  <c r="P229" i="1"/>
  <c r="P228" i="1"/>
  <c r="P227" i="1"/>
  <c r="Q227" i="1" s="1"/>
  <c r="P226" i="1"/>
  <c r="Q226" i="1" s="1"/>
  <c r="P225" i="1"/>
  <c r="P224" i="1"/>
  <c r="P223" i="1"/>
  <c r="Q223" i="1" s="1"/>
  <c r="P222" i="1"/>
  <c r="Q222" i="1" s="1"/>
  <c r="P221" i="1"/>
  <c r="P220" i="1"/>
  <c r="P219" i="1"/>
  <c r="P218" i="1"/>
  <c r="Q218" i="1" s="1"/>
  <c r="P217" i="1"/>
  <c r="P216" i="1"/>
  <c r="P215" i="1"/>
  <c r="Q215" i="1" s="1"/>
  <c r="P214" i="1"/>
  <c r="Q214" i="1" s="1"/>
  <c r="P213" i="1"/>
  <c r="P212" i="1"/>
  <c r="P211" i="1"/>
  <c r="Q211" i="1" s="1"/>
  <c r="P210" i="1"/>
  <c r="Q210" i="1" s="1"/>
  <c r="P209" i="1"/>
  <c r="P207" i="1"/>
  <c r="Q207" i="1" s="1"/>
  <c r="P206" i="1"/>
  <c r="Q206" i="1" s="1"/>
  <c r="P205" i="1"/>
  <c r="P204" i="1"/>
  <c r="P203" i="1"/>
  <c r="Q203" i="1" s="1"/>
  <c r="P202" i="1"/>
  <c r="Q202" i="1" s="1"/>
  <c r="P201" i="1"/>
  <c r="P200" i="1"/>
  <c r="P199" i="1"/>
  <c r="Q199" i="1" s="1"/>
  <c r="P198" i="1"/>
  <c r="Q198" i="1" s="1"/>
  <c r="P197" i="1"/>
  <c r="P196" i="1"/>
  <c r="P195" i="1"/>
  <c r="P194" i="1"/>
  <c r="P193" i="1"/>
  <c r="P192" i="1"/>
  <c r="P191" i="1"/>
  <c r="Q191" i="1" s="1"/>
  <c r="P190" i="1"/>
  <c r="Q190" i="1" s="1"/>
  <c r="P189" i="1"/>
  <c r="P188" i="1"/>
  <c r="P187" i="1"/>
  <c r="Q187" i="1" s="1"/>
  <c r="P186" i="1"/>
  <c r="Q186" i="1" s="1"/>
  <c r="P185" i="1"/>
  <c r="P184" i="1"/>
  <c r="P183" i="1"/>
  <c r="Q183" i="1" s="1"/>
  <c r="P182" i="1"/>
  <c r="Q182" i="1" s="1"/>
  <c r="P181" i="1"/>
  <c r="P180" i="1"/>
  <c r="P179" i="1"/>
  <c r="P178" i="1"/>
  <c r="P177" i="1"/>
  <c r="P176" i="1"/>
  <c r="P175" i="1"/>
  <c r="Q175" i="1" s="1"/>
  <c r="P174" i="1"/>
  <c r="Q174" i="1" s="1"/>
  <c r="P173" i="1"/>
  <c r="P172" i="1"/>
  <c r="P171" i="1"/>
  <c r="P170" i="1"/>
  <c r="Q170" i="1" s="1"/>
  <c r="P169" i="1"/>
  <c r="P168" i="1"/>
  <c r="P167" i="1"/>
  <c r="Q167" i="1" s="1"/>
  <c r="P166" i="1"/>
  <c r="Q166" i="1" s="1"/>
  <c r="P165" i="1"/>
  <c r="P164" i="1"/>
  <c r="P163" i="1"/>
  <c r="Q163" i="1" s="1"/>
  <c r="P162" i="1"/>
  <c r="Q162" i="1" s="1"/>
  <c r="P161" i="1"/>
  <c r="P160" i="1"/>
  <c r="P159" i="1"/>
  <c r="Q159" i="1" s="1"/>
  <c r="P158" i="1"/>
  <c r="Q158" i="1" s="1"/>
  <c r="P157" i="1"/>
  <c r="P156" i="1"/>
  <c r="P155" i="1"/>
  <c r="Q155" i="1" s="1"/>
  <c r="P154" i="1"/>
  <c r="Q154" i="1" s="1"/>
  <c r="P153" i="1"/>
  <c r="P152" i="1"/>
  <c r="P151" i="1"/>
  <c r="Q151" i="1" s="1"/>
  <c r="P150" i="1"/>
  <c r="Q150" i="1" s="1"/>
  <c r="P149" i="1"/>
  <c r="P148" i="1"/>
  <c r="P147" i="1"/>
  <c r="P146" i="1"/>
  <c r="Q146" i="1" s="1"/>
  <c r="P145" i="1"/>
  <c r="P144" i="1"/>
  <c r="P143" i="1"/>
  <c r="Q143" i="1" s="1"/>
  <c r="P142" i="1"/>
  <c r="Q142" i="1" s="1"/>
  <c r="P141" i="1"/>
  <c r="P140" i="1"/>
  <c r="P139" i="1"/>
  <c r="P138" i="1"/>
  <c r="Q138" i="1" s="1"/>
  <c r="P137" i="1"/>
  <c r="P136" i="1"/>
  <c r="P135" i="1"/>
  <c r="P134" i="1"/>
  <c r="Q134" i="1" s="1"/>
  <c r="P133" i="1"/>
  <c r="P132" i="1"/>
  <c r="P131" i="1"/>
  <c r="Q131" i="1" s="1"/>
  <c r="P130" i="1"/>
  <c r="Q130" i="1" s="1"/>
  <c r="P129" i="1"/>
  <c r="P128" i="1"/>
  <c r="P127" i="1"/>
  <c r="P126" i="1"/>
  <c r="Q126" i="1" s="1"/>
  <c r="P125" i="1"/>
  <c r="P124" i="1"/>
  <c r="P123" i="1"/>
  <c r="P122" i="1"/>
  <c r="Q122" i="1" s="1"/>
  <c r="P121" i="1"/>
  <c r="P120" i="1"/>
  <c r="P119" i="1"/>
  <c r="Q119" i="1" s="1"/>
  <c r="P118" i="1"/>
  <c r="Q118" i="1" s="1"/>
  <c r="P117" i="1"/>
  <c r="P116" i="1"/>
  <c r="P115" i="1"/>
  <c r="P114" i="1"/>
  <c r="P113" i="1"/>
  <c r="P112" i="1"/>
  <c r="P111" i="1"/>
  <c r="Q111" i="1" s="1"/>
  <c r="P110" i="1"/>
  <c r="Q110" i="1" s="1"/>
  <c r="P109" i="1"/>
  <c r="P108" i="1"/>
  <c r="P107" i="1"/>
  <c r="P106" i="1"/>
  <c r="Q106" i="1" s="1"/>
  <c r="P105" i="1"/>
  <c r="P104" i="1"/>
  <c r="P103" i="1"/>
  <c r="Q103" i="1" s="1"/>
  <c r="P102" i="1"/>
  <c r="Q102" i="1" s="1"/>
  <c r="P101" i="1"/>
  <c r="P100" i="1"/>
  <c r="P99" i="1"/>
  <c r="P98" i="1"/>
  <c r="Q98" i="1" s="1"/>
  <c r="P97" i="1"/>
  <c r="P96" i="1"/>
  <c r="P95" i="1"/>
  <c r="Q95" i="1" s="1"/>
  <c r="P94" i="1"/>
  <c r="Q94" i="1" s="1"/>
  <c r="P93" i="1"/>
  <c r="P92" i="1"/>
  <c r="P91" i="1"/>
  <c r="Q91" i="1" s="1"/>
  <c r="P90" i="1"/>
  <c r="Q90" i="1" s="1"/>
  <c r="P89" i="1"/>
  <c r="P88" i="1"/>
  <c r="P87" i="1"/>
  <c r="Q87" i="1" s="1"/>
  <c r="P85" i="1"/>
  <c r="Q85" i="1" s="1"/>
  <c r="P84" i="1"/>
  <c r="P83" i="1"/>
  <c r="Q83" i="1" s="1"/>
  <c r="P82" i="1"/>
  <c r="Q82" i="1" s="1"/>
  <c r="P81" i="1"/>
  <c r="P80" i="1"/>
  <c r="P79" i="1"/>
  <c r="Q79" i="1" s="1"/>
  <c r="P78" i="1"/>
  <c r="Q78" i="1" s="1"/>
  <c r="P77" i="1"/>
  <c r="P76" i="1"/>
  <c r="P75" i="1"/>
  <c r="Q75" i="1" s="1"/>
  <c r="P74" i="1"/>
  <c r="Q74" i="1" s="1"/>
  <c r="P73" i="1"/>
  <c r="P72" i="1"/>
  <c r="P71" i="1"/>
  <c r="P70" i="1"/>
  <c r="Q70" i="1" s="1"/>
  <c r="P69" i="1"/>
  <c r="P68" i="1"/>
  <c r="P67" i="1"/>
  <c r="P66" i="1"/>
  <c r="P65" i="1"/>
  <c r="P64" i="1"/>
  <c r="P63" i="1"/>
  <c r="Q63" i="1" s="1"/>
  <c r="P62" i="1"/>
  <c r="Q62" i="1" s="1"/>
  <c r="P61" i="1"/>
  <c r="P60" i="1"/>
  <c r="P59" i="1"/>
  <c r="P58" i="1"/>
  <c r="Q58" i="1" s="1"/>
  <c r="P57" i="1"/>
  <c r="P56" i="1"/>
  <c r="P55" i="1"/>
  <c r="Q55" i="1" s="1"/>
  <c r="P54" i="1"/>
  <c r="Q54" i="1" s="1"/>
  <c r="P53" i="1"/>
  <c r="P52" i="1"/>
  <c r="P51" i="1"/>
  <c r="Q51" i="1" s="1"/>
  <c r="P50" i="1"/>
  <c r="Q50" i="1" s="1"/>
  <c r="P49" i="1"/>
  <c r="P48" i="1"/>
  <c r="P47" i="1"/>
  <c r="P46" i="1"/>
  <c r="P45" i="1"/>
  <c r="P44" i="1"/>
  <c r="P43" i="1"/>
  <c r="Q43" i="1" s="1"/>
  <c r="P42" i="1"/>
  <c r="Q42" i="1" s="1"/>
  <c r="P41" i="1"/>
  <c r="P40" i="1"/>
  <c r="P39" i="1"/>
  <c r="P38" i="1"/>
  <c r="Q38" i="1" s="1"/>
  <c r="P37" i="1"/>
  <c r="P36" i="1"/>
  <c r="P35" i="1"/>
  <c r="P34" i="1"/>
  <c r="P33" i="1"/>
  <c r="P32" i="1"/>
  <c r="P31" i="1"/>
  <c r="Q31" i="1" s="1"/>
  <c r="P30" i="1"/>
  <c r="Q30" i="1" s="1"/>
  <c r="P29" i="1"/>
  <c r="P28" i="1"/>
  <c r="P27" i="1"/>
  <c r="P26" i="1"/>
  <c r="Q26" i="1" s="1"/>
  <c r="P25" i="1"/>
  <c r="P24" i="1"/>
  <c r="P23" i="1"/>
  <c r="Q23" i="1" s="1"/>
  <c r="P22" i="1"/>
  <c r="Q22" i="1" s="1"/>
  <c r="P21" i="1"/>
  <c r="P20" i="1"/>
  <c r="P19" i="1"/>
  <c r="Q19" i="1" s="1"/>
  <c r="P18" i="1"/>
  <c r="Q18" i="1" s="1"/>
  <c r="P17" i="1"/>
  <c r="P16" i="1"/>
  <c r="P15" i="1"/>
  <c r="P14" i="1"/>
  <c r="P13" i="1"/>
  <c r="P12" i="1"/>
  <c r="P11" i="1"/>
  <c r="Q11" i="1" s="1"/>
  <c r="P10" i="1"/>
  <c r="Q10" i="1" s="1"/>
  <c r="P9" i="1"/>
  <c r="P8" i="1"/>
  <c r="L1009" i="1"/>
  <c r="L1008" i="1"/>
  <c r="L1007" i="1"/>
  <c r="N1007" i="1" s="1"/>
  <c r="L1006" i="1"/>
  <c r="N1006" i="1" s="1"/>
  <c r="L1005" i="1"/>
  <c r="L1004" i="1"/>
  <c r="L1003" i="1"/>
  <c r="N1003" i="1" s="1"/>
  <c r="L1002" i="1"/>
  <c r="N1002" i="1" s="1"/>
  <c r="L1001" i="1"/>
  <c r="L1000" i="1"/>
  <c r="L999" i="1"/>
  <c r="N999" i="1" s="1"/>
  <c r="L998" i="1"/>
  <c r="N998" i="1" s="1"/>
  <c r="L997" i="1"/>
  <c r="L996" i="1"/>
  <c r="L995" i="1"/>
  <c r="N995" i="1" s="1"/>
  <c r="L994" i="1"/>
  <c r="N994" i="1" s="1"/>
  <c r="L993" i="1"/>
  <c r="L992" i="1"/>
  <c r="L991" i="1"/>
  <c r="N991" i="1" s="1"/>
  <c r="L990" i="1"/>
  <c r="N990" i="1" s="1"/>
  <c r="L989" i="1"/>
  <c r="L988" i="1"/>
  <c r="L986" i="1"/>
  <c r="L985" i="1"/>
  <c r="N985" i="1" s="1"/>
  <c r="L984" i="1"/>
  <c r="L983" i="1"/>
  <c r="L982" i="1"/>
  <c r="N982" i="1" s="1"/>
  <c r="L981" i="1"/>
  <c r="L980" i="1"/>
  <c r="L979" i="1"/>
  <c r="N979" i="1" s="1"/>
  <c r="L978" i="1"/>
  <c r="N978" i="1" s="1"/>
  <c r="L977" i="1"/>
  <c r="L976" i="1"/>
  <c r="L975" i="1"/>
  <c r="N975" i="1" s="1"/>
  <c r="L974" i="1"/>
  <c r="N974" i="1" s="1"/>
  <c r="L973" i="1"/>
  <c r="N973" i="1" s="1"/>
  <c r="L972" i="1"/>
  <c r="L971" i="1"/>
  <c r="N971" i="1" s="1"/>
  <c r="L970" i="1"/>
  <c r="N970" i="1" s="1"/>
  <c r="L969" i="1"/>
  <c r="N969" i="1" s="1"/>
  <c r="L968" i="1"/>
  <c r="L967" i="1"/>
  <c r="N967" i="1" s="1"/>
  <c r="L966" i="1"/>
  <c r="N966" i="1" s="1"/>
  <c r="L965" i="1"/>
  <c r="N965" i="1" s="1"/>
  <c r="L964" i="1"/>
  <c r="L963" i="1"/>
  <c r="N963" i="1" s="1"/>
  <c r="L962" i="1"/>
  <c r="L961" i="1"/>
  <c r="L960" i="1"/>
  <c r="L959" i="1"/>
  <c r="N959" i="1" s="1"/>
  <c r="L957" i="1"/>
  <c r="L956" i="1"/>
  <c r="L955" i="1"/>
  <c r="N955" i="1" s="1"/>
  <c r="L954" i="1"/>
  <c r="L953" i="1"/>
  <c r="L952" i="1"/>
  <c r="N952" i="1" s="1"/>
  <c r="L951" i="1"/>
  <c r="N951" i="1" s="1"/>
  <c r="L950" i="1"/>
  <c r="L949" i="1"/>
  <c r="N949" i="1" s="1"/>
  <c r="X949" i="1" s="1"/>
  <c r="L948" i="1"/>
  <c r="N948" i="1" s="1"/>
  <c r="L947" i="1"/>
  <c r="N947" i="1" s="1"/>
  <c r="L946" i="1"/>
  <c r="L945" i="1"/>
  <c r="N945" i="1" s="1"/>
  <c r="W945" i="1" s="1"/>
  <c r="L944" i="1"/>
  <c r="L943" i="1"/>
  <c r="N943" i="1" s="1"/>
  <c r="L942" i="1"/>
  <c r="L941" i="1"/>
  <c r="N941" i="1" s="1"/>
  <c r="L940" i="1"/>
  <c r="N940" i="1" s="1"/>
  <c r="L939" i="1"/>
  <c r="N939" i="1" s="1"/>
  <c r="L938" i="1"/>
  <c r="L937" i="1"/>
  <c r="N937" i="1" s="1"/>
  <c r="L936" i="1"/>
  <c r="N936" i="1" s="1"/>
  <c r="L935" i="1"/>
  <c r="N935" i="1" s="1"/>
  <c r="L934" i="1"/>
  <c r="L933" i="1"/>
  <c r="L932" i="1"/>
  <c r="L931" i="1"/>
  <c r="N931" i="1" s="1"/>
  <c r="L930" i="1"/>
  <c r="L929" i="1"/>
  <c r="N929" i="1" s="1"/>
  <c r="L928" i="1"/>
  <c r="N928" i="1" s="1"/>
  <c r="L927" i="1"/>
  <c r="N927" i="1" s="1"/>
  <c r="L926" i="1"/>
  <c r="L925" i="1"/>
  <c r="N925" i="1" s="1"/>
  <c r="L924" i="1"/>
  <c r="N924" i="1" s="1"/>
  <c r="L923" i="1"/>
  <c r="N923" i="1" s="1"/>
  <c r="L922" i="1"/>
  <c r="L921" i="1"/>
  <c r="N921" i="1" s="1"/>
  <c r="L920" i="1"/>
  <c r="N920" i="1" s="1"/>
  <c r="L919" i="1"/>
  <c r="N919" i="1" s="1"/>
  <c r="L918" i="1"/>
  <c r="L917" i="1"/>
  <c r="N917" i="1" s="1"/>
  <c r="L916" i="1"/>
  <c r="N916" i="1" s="1"/>
  <c r="L915" i="1"/>
  <c r="N915" i="1" s="1"/>
  <c r="L914" i="1"/>
  <c r="L913" i="1"/>
  <c r="N913" i="1" s="1"/>
  <c r="L912" i="1"/>
  <c r="L911" i="1"/>
  <c r="N911" i="1" s="1"/>
  <c r="L910" i="1"/>
  <c r="L909" i="1"/>
  <c r="N909" i="1" s="1"/>
  <c r="L908" i="1"/>
  <c r="N908" i="1" s="1"/>
  <c r="L907" i="1"/>
  <c r="N907" i="1" s="1"/>
  <c r="L906" i="1"/>
  <c r="L905" i="1"/>
  <c r="N905" i="1" s="1"/>
  <c r="L904" i="1"/>
  <c r="L903" i="1"/>
  <c r="N903" i="1" s="1"/>
  <c r="L902" i="1"/>
  <c r="L901" i="1"/>
  <c r="L900" i="1"/>
  <c r="L899" i="1"/>
  <c r="L898" i="1"/>
  <c r="L897" i="1"/>
  <c r="L896" i="1"/>
  <c r="L895" i="1"/>
  <c r="L894" i="1"/>
  <c r="L893" i="1"/>
  <c r="L892" i="1"/>
  <c r="L891" i="1"/>
  <c r="N891" i="1" s="1"/>
  <c r="L890" i="1"/>
  <c r="L889" i="1"/>
  <c r="L888" i="1"/>
  <c r="L887" i="1"/>
  <c r="N887" i="1" s="1"/>
  <c r="L886" i="1"/>
  <c r="L885" i="1"/>
  <c r="L884" i="1"/>
  <c r="L883" i="1"/>
  <c r="N883" i="1" s="1"/>
  <c r="L882" i="1"/>
  <c r="L881" i="1"/>
  <c r="L880" i="1"/>
  <c r="L879" i="1"/>
  <c r="N879" i="1" s="1"/>
  <c r="L878" i="1"/>
  <c r="L877" i="1"/>
  <c r="L876" i="1"/>
  <c r="L875" i="1"/>
  <c r="N875" i="1" s="1"/>
  <c r="L874" i="1"/>
  <c r="L873" i="1"/>
  <c r="L872" i="1"/>
  <c r="L871" i="1"/>
  <c r="N871" i="1" s="1"/>
  <c r="L870" i="1"/>
  <c r="L869" i="1"/>
  <c r="L868" i="1"/>
  <c r="L867" i="1"/>
  <c r="N867" i="1" s="1"/>
  <c r="L866" i="1"/>
  <c r="L865" i="1"/>
  <c r="L864" i="1"/>
  <c r="L863" i="1"/>
  <c r="N863" i="1" s="1"/>
  <c r="L862" i="1"/>
  <c r="L861" i="1"/>
  <c r="L860" i="1"/>
  <c r="L859" i="1"/>
  <c r="N859" i="1" s="1"/>
  <c r="L858" i="1"/>
  <c r="L857" i="1"/>
  <c r="L856" i="1"/>
  <c r="L855" i="1"/>
  <c r="N855" i="1" s="1"/>
  <c r="L854" i="1"/>
  <c r="L853" i="1"/>
  <c r="L852" i="1"/>
  <c r="L851" i="1"/>
  <c r="N851" i="1" s="1"/>
  <c r="L850" i="1"/>
  <c r="L849" i="1"/>
  <c r="L848" i="1"/>
  <c r="L847" i="1"/>
  <c r="N847" i="1" s="1"/>
  <c r="L846" i="1"/>
  <c r="L845" i="1"/>
  <c r="L844" i="1"/>
  <c r="L843" i="1"/>
  <c r="N843" i="1" s="1"/>
  <c r="L842" i="1"/>
  <c r="L841" i="1"/>
  <c r="L840" i="1"/>
  <c r="L839" i="1"/>
  <c r="N839" i="1" s="1"/>
  <c r="L838" i="1"/>
  <c r="L837" i="1"/>
  <c r="L836" i="1"/>
  <c r="L835" i="1"/>
  <c r="N835" i="1" s="1"/>
  <c r="L834" i="1"/>
  <c r="L833" i="1"/>
  <c r="L832" i="1"/>
  <c r="L831" i="1"/>
  <c r="N831" i="1" s="1"/>
  <c r="L830" i="1"/>
  <c r="L829" i="1"/>
  <c r="L828" i="1"/>
  <c r="L827" i="1"/>
  <c r="N827" i="1" s="1"/>
  <c r="L826" i="1"/>
  <c r="L825" i="1"/>
  <c r="L824" i="1"/>
  <c r="L823" i="1"/>
  <c r="N823" i="1" s="1"/>
  <c r="L822" i="1"/>
  <c r="L821" i="1"/>
  <c r="L820" i="1"/>
  <c r="L819" i="1"/>
  <c r="N819" i="1" s="1"/>
  <c r="L818" i="1"/>
  <c r="L817" i="1"/>
  <c r="L816" i="1"/>
  <c r="L815" i="1"/>
  <c r="N815" i="1" s="1"/>
  <c r="L814" i="1"/>
  <c r="L813" i="1"/>
  <c r="L812" i="1"/>
  <c r="L811" i="1"/>
  <c r="N811" i="1" s="1"/>
  <c r="L810" i="1"/>
  <c r="L809" i="1"/>
  <c r="L808" i="1"/>
  <c r="L807" i="1"/>
  <c r="L806" i="1"/>
  <c r="L805" i="1"/>
  <c r="L804" i="1"/>
  <c r="L803" i="1"/>
  <c r="N803" i="1" s="1"/>
  <c r="L802" i="1"/>
  <c r="L801" i="1"/>
  <c r="L800" i="1"/>
  <c r="L799" i="1"/>
  <c r="N799" i="1" s="1"/>
  <c r="L798" i="1"/>
  <c r="L797" i="1"/>
  <c r="L796" i="1"/>
  <c r="L795" i="1"/>
  <c r="N795" i="1" s="1"/>
  <c r="L794" i="1"/>
  <c r="L793" i="1"/>
  <c r="L792" i="1"/>
  <c r="L791" i="1"/>
  <c r="N791" i="1" s="1"/>
  <c r="L790" i="1"/>
  <c r="L789" i="1"/>
  <c r="L788" i="1"/>
  <c r="L787" i="1"/>
  <c r="N787" i="1" s="1"/>
  <c r="L786" i="1"/>
  <c r="L785" i="1"/>
  <c r="L784" i="1"/>
  <c r="L783" i="1"/>
  <c r="N783" i="1" s="1"/>
  <c r="L782" i="1"/>
  <c r="L781" i="1"/>
  <c r="L780" i="1"/>
  <c r="L779" i="1"/>
  <c r="N779" i="1" s="1"/>
  <c r="L778" i="1"/>
  <c r="L777" i="1"/>
  <c r="L776" i="1"/>
  <c r="L775" i="1"/>
  <c r="N775" i="1" s="1"/>
  <c r="L774" i="1"/>
  <c r="L773" i="1"/>
  <c r="L772" i="1"/>
  <c r="L771" i="1"/>
  <c r="N771" i="1" s="1"/>
  <c r="L770" i="1"/>
  <c r="L769" i="1"/>
  <c r="L768" i="1"/>
  <c r="L767" i="1"/>
  <c r="N767" i="1" s="1"/>
  <c r="L766" i="1"/>
  <c r="L765" i="1"/>
  <c r="L764" i="1"/>
  <c r="L763" i="1"/>
  <c r="N763" i="1" s="1"/>
  <c r="L762" i="1"/>
  <c r="L761" i="1"/>
  <c r="L760" i="1"/>
  <c r="L759" i="1"/>
  <c r="N759" i="1" s="1"/>
  <c r="L758" i="1"/>
  <c r="L757" i="1"/>
  <c r="L756" i="1"/>
  <c r="L755" i="1"/>
  <c r="N755" i="1" s="1"/>
  <c r="L754" i="1"/>
  <c r="L753" i="1"/>
  <c r="L752" i="1"/>
  <c r="L751" i="1"/>
  <c r="N751" i="1" s="1"/>
  <c r="L750" i="1"/>
  <c r="L749" i="1"/>
  <c r="L748" i="1"/>
  <c r="L747" i="1"/>
  <c r="N747" i="1" s="1"/>
  <c r="L746" i="1"/>
  <c r="L745" i="1"/>
  <c r="L744" i="1"/>
  <c r="L743" i="1"/>
  <c r="N743" i="1" s="1"/>
  <c r="L742" i="1"/>
  <c r="L741" i="1"/>
  <c r="L740" i="1"/>
  <c r="L739" i="1"/>
  <c r="N739" i="1" s="1"/>
  <c r="L738" i="1"/>
  <c r="L737" i="1"/>
  <c r="L736" i="1"/>
  <c r="L735" i="1"/>
  <c r="N735" i="1" s="1"/>
  <c r="L734" i="1"/>
  <c r="L733" i="1"/>
  <c r="L732" i="1"/>
  <c r="L731" i="1"/>
  <c r="N731" i="1" s="1"/>
  <c r="L730" i="1"/>
  <c r="L729" i="1"/>
  <c r="L728" i="1"/>
  <c r="L727" i="1"/>
  <c r="N727" i="1" s="1"/>
  <c r="L726" i="1"/>
  <c r="L725" i="1"/>
  <c r="L724" i="1"/>
  <c r="L723" i="1"/>
  <c r="N723" i="1" s="1"/>
  <c r="L722" i="1"/>
  <c r="L721" i="1"/>
  <c r="L720" i="1"/>
  <c r="L719" i="1"/>
  <c r="N719" i="1" s="1"/>
  <c r="L718" i="1"/>
  <c r="L717" i="1"/>
  <c r="L716" i="1"/>
  <c r="L715" i="1"/>
  <c r="L714" i="1"/>
  <c r="L713" i="1"/>
  <c r="L712" i="1"/>
  <c r="L711" i="1"/>
  <c r="N711" i="1" s="1"/>
  <c r="L710" i="1"/>
  <c r="L709" i="1"/>
  <c r="L708" i="1"/>
  <c r="L707" i="1"/>
  <c r="N707" i="1" s="1"/>
  <c r="L706" i="1"/>
  <c r="L705" i="1"/>
  <c r="L704" i="1"/>
  <c r="L703" i="1"/>
  <c r="N703" i="1" s="1"/>
  <c r="L702" i="1"/>
  <c r="L701" i="1"/>
  <c r="L700" i="1"/>
  <c r="L699" i="1"/>
  <c r="N699" i="1" s="1"/>
  <c r="L698" i="1"/>
  <c r="L697" i="1"/>
  <c r="L696" i="1"/>
  <c r="L695" i="1"/>
  <c r="N695" i="1" s="1"/>
  <c r="L694" i="1"/>
  <c r="L693" i="1"/>
  <c r="L692" i="1"/>
  <c r="L691" i="1"/>
  <c r="N691" i="1" s="1"/>
  <c r="L690" i="1"/>
  <c r="L689" i="1"/>
  <c r="L688" i="1"/>
  <c r="L687" i="1"/>
  <c r="N687" i="1" s="1"/>
  <c r="L686" i="1"/>
  <c r="L685" i="1"/>
  <c r="L684" i="1"/>
  <c r="L683" i="1"/>
  <c r="N683" i="1" s="1"/>
  <c r="L682" i="1"/>
  <c r="L681" i="1"/>
  <c r="L680" i="1"/>
  <c r="L679" i="1"/>
  <c r="N679" i="1" s="1"/>
  <c r="L678" i="1"/>
  <c r="L677" i="1"/>
  <c r="L676" i="1"/>
  <c r="L675" i="1"/>
  <c r="N675" i="1" s="1"/>
  <c r="L674" i="1"/>
  <c r="L673" i="1"/>
  <c r="L672" i="1"/>
  <c r="L671" i="1"/>
  <c r="N671" i="1" s="1"/>
  <c r="L670" i="1"/>
  <c r="L669" i="1"/>
  <c r="L668" i="1"/>
  <c r="L667" i="1"/>
  <c r="N667" i="1" s="1"/>
  <c r="L666" i="1"/>
  <c r="L665" i="1"/>
  <c r="L664" i="1"/>
  <c r="L663" i="1"/>
  <c r="N663" i="1" s="1"/>
  <c r="L662" i="1"/>
  <c r="L661" i="1"/>
  <c r="L660" i="1"/>
  <c r="L659" i="1"/>
  <c r="N659" i="1" s="1"/>
  <c r="L658" i="1"/>
  <c r="L657" i="1"/>
  <c r="L656" i="1"/>
  <c r="L655" i="1"/>
  <c r="N655" i="1" s="1"/>
  <c r="L654" i="1"/>
  <c r="L653" i="1"/>
  <c r="L652" i="1"/>
  <c r="L651" i="1"/>
  <c r="N651" i="1" s="1"/>
  <c r="L650" i="1"/>
  <c r="L649" i="1"/>
  <c r="L648" i="1"/>
  <c r="L647" i="1"/>
  <c r="N647" i="1" s="1"/>
  <c r="L646" i="1"/>
  <c r="L645" i="1"/>
  <c r="L644" i="1"/>
  <c r="L643" i="1"/>
  <c r="N643" i="1" s="1"/>
  <c r="L642" i="1"/>
  <c r="L641" i="1"/>
  <c r="L640" i="1"/>
  <c r="L639" i="1"/>
  <c r="N639" i="1" s="1"/>
  <c r="L638" i="1"/>
  <c r="L637" i="1"/>
  <c r="L636" i="1"/>
  <c r="L635" i="1"/>
  <c r="N635" i="1" s="1"/>
  <c r="L634" i="1"/>
  <c r="L633" i="1"/>
  <c r="L632" i="1"/>
  <c r="L631" i="1"/>
  <c r="N631" i="1" s="1"/>
  <c r="L630" i="1"/>
  <c r="L629" i="1"/>
  <c r="L628" i="1"/>
  <c r="L627" i="1"/>
  <c r="N627" i="1" s="1"/>
  <c r="L626" i="1"/>
  <c r="L625" i="1"/>
  <c r="L624" i="1"/>
  <c r="L623" i="1"/>
  <c r="N623" i="1" s="1"/>
  <c r="L622" i="1"/>
  <c r="L621" i="1"/>
  <c r="L620" i="1"/>
  <c r="L619" i="1"/>
  <c r="N619" i="1" s="1"/>
  <c r="L618" i="1"/>
  <c r="L617" i="1"/>
  <c r="L616" i="1"/>
  <c r="L615" i="1"/>
  <c r="N615" i="1" s="1"/>
  <c r="L614" i="1"/>
  <c r="L613" i="1"/>
  <c r="L612" i="1"/>
  <c r="L611" i="1"/>
  <c r="L610" i="1"/>
  <c r="L609" i="1"/>
  <c r="L608" i="1"/>
  <c r="L607" i="1"/>
  <c r="N607" i="1" s="1"/>
  <c r="L606" i="1"/>
  <c r="L605" i="1"/>
  <c r="L604" i="1"/>
  <c r="L603" i="1"/>
  <c r="N603" i="1" s="1"/>
  <c r="L602" i="1"/>
  <c r="L601" i="1"/>
  <c r="L600" i="1"/>
  <c r="L599" i="1"/>
  <c r="N599" i="1" s="1"/>
  <c r="L598" i="1"/>
  <c r="L597" i="1"/>
  <c r="L596" i="1"/>
  <c r="L595" i="1"/>
  <c r="L594" i="1"/>
  <c r="L593" i="1"/>
  <c r="L592" i="1"/>
  <c r="L591" i="1"/>
  <c r="N591" i="1" s="1"/>
  <c r="L590" i="1"/>
  <c r="L589" i="1"/>
  <c r="L588" i="1"/>
  <c r="L587" i="1"/>
  <c r="N587" i="1" s="1"/>
  <c r="L586" i="1"/>
  <c r="L585" i="1"/>
  <c r="L584" i="1"/>
  <c r="L583" i="1"/>
  <c r="N583" i="1" s="1"/>
  <c r="L582" i="1"/>
  <c r="L581" i="1"/>
  <c r="L580" i="1"/>
  <c r="L579" i="1"/>
  <c r="N579" i="1" s="1"/>
  <c r="L578" i="1"/>
  <c r="L577" i="1"/>
  <c r="L576" i="1"/>
  <c r="L575" i="1"/>
  <c r="L574" i="1"/>
  <c r="L573" i="1"/>
  <c r="L572" i="1"/>
  <c r="L571" i="1"/>
  <c r="L570" i="1"/>
  <c r="L569" i="1"/>
  <c r="L568" i="1"/>
  <c r="L567" i="1"/>
  <c r="N567" i="1" s="1"/>
  <c r="L566" i="1"/>
  <c r="L565" i="1"/>
  <c r="L564" i="1"/>
  <c r="L563" i="1"/>
  <c r="L562" i="1"/>
  <c r="L561" i="1"/>
  <c r="L560" i="1"/>
  <c r="L559" i="1"/>
  <c r="N559" i="1" s="1"/>
  <c r="L558" i="1"/>
  <c r="L557" i="1"/>
  <c r="L556" i="1"/>
  <c r="L555" i="1"/>
  <c r="N555" i="1" s="1"/>
  <c r="L554" i="1"/>
  <c r="L553" i="1"/>
  <c r="L552" i="1"/>
  <c r="L551" i="1"/>
  <c r="N551" i="1" s="1"/>
  <c r="L550" i="1"/>
  <c r="L549" i="1"/>
  <c r="L548" i="1"/>
  <c r="L547" i="1"/>
  <c r="N547" i="1" s="1"/>
  <c r="L546" i="1"/>
  <c r="L545" i="1"/>
  <c r="L544" i="1"/>
  <c r="L543" i="1"/>
  <c r="N543" i="1" s="1"/>
  <c r="L542" i="1"/>
  <c r="L541" i="1"/>
  <c r="L540" i="1"/>
  <c r="L539" i="1"/>
  <c r="N539" i="1" s="1"/>
  <c r="L538" i="1"/>
  <c r="L537" i="1"/>
  <c r="L536" i="1"/>
  <c r="L535" i="1"/>
  <c r="N535" i="1" s="1"/>
  <c r="L534" i="1"/>
  <c r="L533" i="1"/>
  <c r="L532" i="1"/>
  <c r="L531" i="1"/>
  <c r="N531" i="1" s="1"/>
  <c r="L530" i="1"/>
  <c r="L529" i="1"/>
  <c r="L528" i="1"/>
  <c r="L527" i="1"/>
  <c r="L526" i="1"/>
  <c r="L525" i="1"/>
  <c r="L524" i="1"/>
  <c r="L523" i="1"/>
  <c r="N523" i="1" s="1"/>
  <c r="L522" i="1"/>
  <c r="L521" i="1"/>
  <c r="L520" i="1"/>
  <c r="L519" i="1"/>
  <c r="L518" i="1"/>
  <c r="L517" i="1"/>
  <c r="L516" i="1"/>
  <c r="L515" i="1"/>
  <c r="N515" i="1" s="1"/>
  <c r="L514" i="1"/>
  <c r="L513" i="1"/>
  <c r="L512" i="1"/>
  <c r="L511" i="1"/>
  <c r="N511" i="1" s="1"/>
  <c r="L510" i="1"/>
  <c r="L509" i="1"/>
  <c r="L508" i="1"/>
  <c r="L507" i="1"/>
  <c r="L506" i="1"/>
  <c r="L505" i="1"/>
  <c r="L504" i="1"/>
  <c r="L503" i="1"/>
  <c r="N503" i="1" s="1"/>
  <c r="L502" i="1"/>
  <c r="L501" i="1"/>
  <c r="L500" i="1"/>
  <c r="L499" i="1"/>
  <c r="L498" i="1"/>
  <c r="L497" i="1"/>
  <c r="L496" i="1"/>
  <c r="L495" i="1"/>
  <c r="N495" i="1" s="1"/>
  <c r="L494" i="1"/>
  <c r="L493" i="1"/>
  <c r="L492" i="1"/>
  <c r="L491" i="1"/>
  <c r="N491" i="1" s="1"/>
  <c r="L490" i="1"/>
  <c r="L489" i="1"/>
  <c r="L488" i="1"/>
  <c r="L487" i="1"/>
  <c r="N487" i="1" s="1"/>
  <c r="L486" i="1"/>
  <c r="L485" i="1"/>
  <c r="L484" i="1"/>
  <c r="L483" i="1"/>
  <c r="L482" i="1"/>
  <c r="L481" i="1"/>
  <c r="L480" i="1"/>
  <c r="L479" i="1"/>
  <c r="N479" i="1" s="1"/>
  <c r="L478" i="1"/>
  <c r="L477" i="1"/>
  <c r="L476" i="1"/>
  <c r="L475" i="1"/>
  <c r="L474" i="1"/>
  <c r="L473" i="1"/>
  <c r="L472" i="1"/>
  <c r="L471" i="1"/>
  <c r="N471" i="1" s="1"/>
  <c r="L470" i="1"/>
  <c r="L469" i="1"/>
  <c r="L468" i="1"/>
  <c r="L467" i="1"/>
  <c r="N467" i="1" s="1"/>
  <c r="L466" i="1"/>
  <c r="L465" i="1"/>
  <c r="L464" i="1"/>
  <c r="L463" i="1"/>
  <c r="N463" i="1" s="1"/>
  <c r="L462" i="1"/>
  <c r="L461" i="1"/>
  <c r="L460" i="1"/>
  <c r="L459" i="1"/>
  <c r="N459" i="1" s="1"/>
  <c r="L458" i="1"/>
  <c r="L457" i="1"/>
  <c r="L456" i="1"/>
  <c r="L455" i="1"/>
  <c r="L454" i="1"/>
  <c r="L453" i="1"/>
  <c r="L452" i="1"/>
  <c r="L451" i="1"/>
  <c r="N451" i="1" s="1"/>
  <c r="L450" i="1"/>
  <c r="L449" i="1"/>
  <c r="L448" i="1"/>
  <c r="L447" i="1"/>
  <c r="L446" i="1"/>
  <c r="L445" i="1"/>
  <c r="L444" i="1"/>
  <c r="L443" i="1"/>
  <c r="L442" i="1"/>
  <c r="L441" i="1"/>
  <c r="L440" i="1"/>
  <c r="L439" i="1"/>
  <c r="N439" i="1" s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N264" i="1" s="1"/>
  <c r="L263" i="1"/>
  <c r="L262" i="1"/>
  <c r="L261" i="1"/>
  <c r="L260" i="1"/>
  <c r="L259" i="1"/>
  <c r="L258" i="1"/>
  <c r="L257" i="1"/>
  <c r="L256" i="1"/>
  <c r="N256" i="1" s="1"/>
  <c r="L255" i="1"/>
  <c r="L254" i="1"/>
  <c r="L253" i="1"/>
  <c r="L252" i="1"/>
  <c r="N252" i="1" s="1"/>
  <c r="L251" i="1"/>
  <c r="L250" i="1"/>
  <c r="L249" i="1"/>
  <c r="N249" i="1" s="1"/>
  <c r="L248" i="1"/>
  <c r="L247" i="1"/>
  <c r="L246" i="1"/>
  <c r="L245" i="1"/>
  <c r="N245" i="1" s="1"/>
  <c r="L244" i="1"/>
  <c r="N244" i="1" s="1"/>
  <c r="L243" i="1"/>
  <c r="L242" i="1"/>
  <c r="L241" i="1"/>
  <c r="N241" i="1" s="1"/>
  <c r="L240" i="1"/>
  <c r="L239" i="1"/>
  <c r="L238" i="1"/>
  <c r="L237" i="1"/>
  <c r="N237" i="1" s="1"/>
  <c r="L236" i="1"/>
  <c r="N236" i="1" s="1"/>
  <c r="L235" i="1"/>
  <c r="L234" i="1"/>
  <c r="L233" i="1"/>
  <c r="N233" i="1" s="1"/>
  <c r="L232" i="1"/>
  <c r="N232" i="1" s="1"/>
  <c r="L231" i="1"/>
  <c r="L230" i="1"/>
  <c r="L229" i="1"/>
  <c r="N229" i="1" s="1"/>
  <c r="L228" i="1"/>
  <c r="N228" i="1" s="1"/>
  <c r="L227" i="1"/>
  <c r="L226" i="1"/>
  <c r="L225" i="1"/>
  <c r="N225" i="1" s="1"/>
  <c r="L224" i="1"/>
  <c r="N224" i="1" s="1"/>
  <c r="L223" i="1"/>
  <c r="L222" i="1"/>
  <c r="L221" i="1"/>
  <c r="N221" i="1" s="1"/>
  <c r="L220" i="1"/>
  <c r="N220" i="1" s="1"/>
  <c r="L219" i="1"/>
  <c r="L218" i="1"/>
  <c r="L217" i="1"/>
  <c r="N217" i="1" s="1"/>
  <c r="L216" i="1"/>
  <c r="N216" i="1" s="1"/>
  <c r="L215" i="1"/>
  <c r="L214" i="1"/>
  <c r="L213" i="1"/>
  <c r="N213" i="1" s="1"/>
  <c r="L212" i="1"/>
  <c r="L211" i="1"/>
  <c r="L210" i="1"/>
  <c r="L209" i="1"/>
  <c r="N209" i="1" s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N132" i="1" s="1"/>
  <c r="L131" i="1"/>
  <c r="L130" i="1"/>
  <c r="L129" i="1"/>
  <c r="L128" i="1"/>
  <c r="L127" i="1"/>
  <c r="L126" i="1"/>
  <c r="L125" i="1"/>
  <c r="L124" i="1"/>
  <c r="N124" i="1" s="1"/>
  <c r="L123" i="1"/>
  <c r="L122" i="1"/>
  <c r="L121" i="1"/>
  <c r="L120" i="1"/>
  <c r="N120" i="1" s="1"/>
  <c r="L119" i="1"/>
  <c r="L118" i="1"/>
  <c r="L117" i="1"/>
  <c r="L116" i="1"/>
  <c r="N116" i="1" s="1"/>
  <c r="L115" i="1"/>
  <c r="L114" i="1"/>
  <c r="L113" i="1"/>
  <c r="L112" i="1"/>
  <c r="N112" i="1" s="1"/>
  <c r="L111" i="1"/>
  <c r="L110" i="1"/>
  <c r="L109" i="1"/>
  <c r="L108" i="1"/>
  <c r="N108" i="1" s="1"/>
  <c r="L107" i="1"/>
  <c r="L106" i="1"/>
  <c r="L105" i="1"/>
  <c r="L104" i="1"/>
  <c r="L103" i="1"/>
  <c r="L102" i="1"/>
  <c r="L101" i="1"/>
  <c r="L100" i="1"/>
  <c r="N100" i="1" s="1"/>
  <c r="W100" i="1" s="1"/>
  <c r="L99" i="1"/>
  <c r="L98" i="1"/>
  <c r="L97" i="1"/>
  <c r="L96" i="1"/>
  <c r="N96" i="1" s="1"/>
  <c r="L95" i="1"/>
  <c r="L94" i="1"/>
  <c r="L93" i="1"/>
  <c r="L92" i="1"/>
  <c r="N92" i="1" s="1"/>
  <c r="L91" i="1"/>
  <c r="L90" i="1"/>
  <c r="L89" i="1"/>
  <c r="L88" i="1"/>
  <c r="N88" i="1" s="1"/>
  <c r="L87" i="1"/>
  <c r="L85" i="1"/>
  <c r="L84" i="1"/>
  <c r="L83" i="1"/>
  <c r="N83" i="1" s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M708" i="2"/>
  <c r="M504" i="2"/>
  <c r="M240" i="2"/>
  <c r="M208" i="2"/>
  <c r="M176" i="2"/>
  <c r="M144" i="2"/>
  <c r="M112" i="2"/>
  <c r="M80" i="2"/>
  <c r="M48" i="2"/>
  <c r="M16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G955" i="2"/>
  <c r="G847" i="2"/>
  <c r="G719" i="2"/>
  <c r="G644" i="2"/>
  <c r="G612" i="2"/>
  <c r="G580" i="2"/>
  <c r="G548" i="2"/>
  <c r="G527" i="2"/>
  <c r="G511" i="2"/>
  <c r="G495" i="2"/>
  <c r="G479" i="2"/>
  <c r="G463" i="2"/>
  <c r="G447" i="2"/>
  <c r="G431" i="2"/>
  <c r="G416" i="2"/>
  <c r="G410" i="2"/>
  <c r="G406" i="2"/>
  <c r="G405" i="2"/>
  <c r="G402" i="2"/>
  <c r="G401" i="2"/>
  <c r="G398" i="2"/>
  <c r="G397" i="2"/>
  <c r="G394" i="2"/>
  <c r="G393" i="2"/>
  <c r="G390" i="2"/>
  <c r="G389" i="2"/>
  <c r="G386" i="2"/>
  <c r="G385" i="2"/>
  <c r="G382" i="2"/>
  <c r="G381" i="2"/>
  <c r="G378" i="2"/>
  <c r="G377" i="2"/>
  <c r="G374" i="2"/>
  <c r="G373" i="2"/>
  <c r="G370" i="2"/>
  <c r="G369" i="2"/>
  <c r="G366" i="2"/>
  <c r="G365" i="2"/>
  <c r="G362" i="2"/>
  <c r="G361" i="2"/>
  <c r="G358" i="2"/>
  <c r="G357" i="2"/>
  <c r="G354" i="2"/>
  <c r="G353" i="2"/>
  <c r="G350" i="2"/>
  <c r="G349" i="2"/>
  <c r="G346" i="2"/>
  <c r="G345" i="2"/>
  <c r="G342" i="2"/>
  <c r="G341" i="2"/>
  <c r="G338" i="2"/>
  <c r="G337" i="2"/>
  <c r="G334" i="2"/>
  <c r="G333" i="2"/>
  <c r="G330" i="2"/>
  <c r="G329" i="2"/>
  <c r="G326" i="2"/>
  <c r="G325" i="2"/>
  <c r="G322" i="2"/>
  <c r="G321" i="2"/>
  <c r="G318" i="2"/>
  <c r="G317" i="2"/>
  <c r="G314" i="2"/>
  <c r="G313" i="2"/>
  <c r="G310" i="2"/>
  <c r="G309" i="2"/>
  <c r="G306" i="2"/>
  <c r="G305" i="2"/>
  <c r="G302" i="2"/>
  <c r="G301" i="2"/>
  <c r="G298" i="2"/>
  <c r="G297" i="2"/>
  <c r="G294" i="2"/>
  <c r="G293" i="2"/>
  <c r="G290" i="2"/>
  <c r="G289" i="2"/>
  <c r="G286" i="2"/>
  <c r="G285" i="2"/>
  <c r="G282" i="2"/>
  <c r="G281" i="2"/>
  <c r="G278" i="2"/>
  <c r="G277" i="2"/>
  <c r="G274" i="2"/>
  <c r="G273" i="2"/>
  <c r="G270" i="2"/>
  <c r="G269" i="2"/>
  <c r="G266" i="2"/>
  <c r="G265" i="2"/>
  <c r="G262" i="2"/>
  <c r="G261" i="2"/>
  <c r="G258" i="2"/>
  <c r="G257" i="2"/>
  <c r="G254" i="2"/>
  <c r="G253" i="2"/>
  <c r="G250" i="2"/>
  <c r="G249" i="2"/>
  <c r="G246" i="2"/>
  <c r="G245" i="2"/>
  <c r="G242" i="2"/>
  <c r="G241" i="2"/>
  <c r="G238" i="2"/>
  <c r="G237" i="2"/>
  <c r="G234" i="2"/>
  <c r="G233" i="2"/>
  <c r="G230" i="2"/>
  <c r="G229" i="2"/>
  <c r="G226" i="2"/>
  <c r="G225" i="2"/>
  <c r="G222" i="2"/>
  <c r="G221" i="2"/>
  <c r="G218" i="2"/>
  <c r="G217" i="2"/>
  <c r="G214" i="2"/>
  <c r="G213" i="2"/>
  <c r="G210" i="2"/>
  <c r="G209" i="2"/>
  <c r="G206" i="2"/>
  <c r="G205" i="2"/>
  <c r="G202" i="2"/>
  <c r="G201" i="2"/>
  <c r="G198" i="2"/>
  <c r="G197" i="2"/>
  <c r="G194" i="2"/>
  <c r="G193" i="2"/>
  <c r="G190" i="2"/>
  <c r="G189" i="2"/>
  <c r="G186" i="2"/>
  <c r="G185" i="2"/>
  <c r="G182" i="2"/>
  <c r="G181" i="2"/>
  <c r="G178" i="2"/>
  <c r="G177" i="2"/>
  <c r="G174" i="2"/>
  <c r="G173" i="2"/>
  <c r="G170" i="2"/>
  <c r="G169" i="2"/>
  <c r="G166" i="2"/>
  <c r="G165" i="2"/>
  <c r="G162" i="2"/>
  <c r="G161" i="2"/>
  <c r="G158" i="2"/>
  <c r="G157" i="2"/>
  <c r="G154" i="2"/>
  <c r="G153" i="2"/>
  <c r="G150" i="2"/>
  <c r="G149" i="2"/>
  <c r="G146" i="2"/>
  <c r="G145" i="2"/>
  <c r="G142" i="2"/>
  <c r="G141" i="2"/>
  <c r="G138" i="2"/>
  <c r="G137" i="2"/>
  <c r="G134" i="2"/>
  <c r="G133" i="2"/>
  <c r="G130" i="2"/>
  <c r="G129" i="2"/>
  <c r="G126" i="2"/>
  <c r="G125" i="2"/>
  <c r="G122" i="2"/>
  <c r="G121" i="2"/>
  <c r="G118" i="2"/>
  <c r="G117" i="2"/>
  <c r="G114" i="2"/>
  <c r="G113" i="2"/>
  <c r="G110" i="2"/>
  <c r="G109" i="2"/>
  <c r="G106" i="2"/>
  <c r="G105" i="2"/>
  <c r="G102" i="2"/>
  <c r="G101" i="2"/>
  <c r="G98" i="2"/>
  <c r="G97" i="2"/>
  <c r="G94" i="2"/>
  <c r="G93" i="2"/>
  <c r="G90" i="2"/>
  <c r="G89" i="2"/>
  <c r="G86" i="2"/>
  <c r="G85" i="2"/>
  <c r="G82" i="2"/>
  <c r="G81" i="2"/>
  <c r="G78" i="2"/>
  <c r="G77" i="2"/>
  <c r="G74" i="2"/>
  <c r="G73" i="2"/>
  <c r="G70" i="2"/>
  <c r="G69" i="2"/>
  <c r="G66" i="2"/>
  <c r="G65" i="2"/>
  <c r="G62" i="2"/>
  <c r="G61" i="2"/>
  <c r="G58" i="2"/>
  <c r="G57" i="2"/>
  <c r="G54" i="2"/>
  <c r="G53" i="2"/>
  <c r="G50" i="2"/>
  <c r="G49" i="2"/>
  <c r="G46" i="2"/>
  <c r="G45" i="2"/>
  <c r="G42" i="2"/>
  <c r="G41" i="2"/>
  <c r="G38" i="2"/>
  <c r="G37" i="2"/>
  <c r="G34" i="2"/>
  <c r="G33" i="2"/>
  <c r="G30" i="2"/>
  <c r="G29" i="2"/>
  <c r="G26" i="2"/>
  <c r="G25" i="2"/>
  <c r="G22" i="2"/>
  <c r="G21" i="2"/>
  <c r="G18" i="2"/>
  <c r="G17" i="2"/>
  <c r="G14" i="2"/>
  <c r="G13" i="2"/>
  <c r="G10" i="2"/>
  <c r="G9" i="2"/>
  <c r="G6" i="2"/>
  <c r="G5" i="2"/>
  <c r="AK1009" i="1"/>
  <c r="AJ1009" i="1"/>
  <c r="AH1009" i="1"/>
  <c r="N1009" i="1"/>
  <c r="I1009" i="1"/>
  <c r="J1009" i="1" s="1"/>
  <c r="AK1008" i="1"/>
  <c r="AJ1008" i="1"/>
  <c r="AI1008" i="1"/>
  <c r="AH1008" i="1"/>
  <c r="N1008" i="1"/>
  <c r="I1008" i="1"/>
  <c r="AK1007" i="1"/>
  <c r="AJ1007" i="1"/>
  <c r="I1007" i="1"/>
  <c r="J1007" i="1" s="1"/>
  <c r="AK1006" i="1"/>
  <c r="AJ1006" i="1"/>
  <c r="AI1006" i="1"/>
  <c r="I1006" i="1"/>
  <c r="J1006" i="1" s="1"/>
  <c r="AL1005" i="1"/>
  <c r="AM1005" i="1" s="1"/>
  <c r="AK1005" i="1"/>
  <c r="AJ1005" i="1"/>
  <c r="AH1005" i="1"/>
  <c r="N1005" i="1"/>
  <c r="I1005" i="1"/>
  <c r="J1005" i="1" s="1"/>
  <c r="AK1004" i="1"/>
  <c r="AJ1004" i="1"/>
  <c r="N1004" i="1"/>
  <c r="I1004" i="1"/>
  <c r="J1004" i="1" s="1"/>
  <c r="AK1003" i="1"/>
  <c r="AJ1003" i="1"/>
  <c r="I1003" i="1"/>
  <c r="J1003" i="1" s="1"/>
  <c r="AK1002" i="1"/>
  <c r="AJ1002" i="1"/>
  <c r="AI1002" i="1"/>
  <c r="I1002" i="1"/>
  <c r="J1002" i="1" s="1"/>
  <c r="AL1001" i="1"/>
  <c r="AK1001" i="1"/>
  <c r="AJ1001" i="1"/>
  <c r="AH1001" i="1"/>
  <c r="N1001" i="1"/>
  <c r="I1001" i="1"/>
  <c r="J1001" i="1" s="1"/>
  <c r="AK1000" i="1"/>
  <c r="AJ1000" i="1"/>
  <c r="N1000" i="1"/>
  <c r="I1000" i="1"/>
  <c r="AK999" i="1"/>
  <c r="AJ999" i="1"/>
  <c r="I999" i="1"/>
  <c r="J999" i="1" s="1"/>
  <c r="AK998" i="1"/>
  <c r="AJ998" i="1"/>
  <c r="AI998" i="1"/>
  <c r="I998" i="1"/>
  <c r="J998" i="1" s="1"/>
  <c r="AL997" i="1"/>
  <c r="AM997" i="1" s="1"/>
  <c r="AK997" i="1"/>
  <c r="AJ997" i="1"/>
  <c r="AH997" i="1"/>
  <c r="N997" i="1"/>
  <c r="I997" i="1"/>
  <c r="J997" i="1" s="1"/>
  <c r="AK996" i="1"/>
  <c r="AJ996" i="1"/>
  <c r="AI996" i="1"/>
  <c r="AH996" i="1"/>
  <c r="N996" i="1"/>
  <c r="I996" i="1"/>
  <c r="J996" i="1" s="1"/>
  <c r="AK995" i="1"/>
  <c r="AJ995" i="1"/>
  <c r="AH995" i="1"/>
  <c r="I995" i="1"/>
  <c r="J995" i="1" s="1"/>
  <c r="AK994" i="1"/>
  <c r="AJ994" i="1"/>
  <c r="AI994" i="1"/>
  <c r="I994" i="1"/>
  <c r="J994" i="1" s="1"/>
  <c r="AK993" i="1"/>
  <c r="AJ993" i="1"/>
  <c r="AH993" i="1"/>
  <c r="N993" i="1"/>
  <c r="I993" i="1"/>
  <c r="J993" i="1" s="1"/>
  <c r="AK992" i="1"/>
  <c r="AJ992" i="1"/>
  <c r="N992" i="1"/>
  <c r="I992" i="1"/>
  <c r="AK991" i="1"/>
  <c r="AJ991" i="1"/>
  <c r="AH991" i="1"/>
  <c r="I991" i="1"/>
  <c r="J991" i="1" s="1"/>
  <c r="AK990" i="1"/>
  <c r="AJ990" i="1"/>
  <c r="AI990" i="1"/>
  <c r="I990" i="1"/>
  <c r="J990" i="1" s="1"/>
  <c r="AK989" i="1"/>
  <c r="AJ989" i="1"/>
  <c r="AH989" i="1"/>
  <c r="N989" i="1"/>
  <c r="I989" i="1"/>
  <c r="J989" i="1" s="1"/>
  <c r="AK988" i="1"/>
  <c r="AJ988" i="1"/>
  <c r="Q988" i="1"/>
  <c r="X988" i="1" s="1"/>
  <c r="N988" i="1"/>
  <c r="I988" i="1"/>
  <c r="J988" i="1" s="1"/>
  <c r="AK986" i="1"/>
  <c r="AJ986" i="1"/>
  <c r="AI986" i="1"/>
  <c r="N986" i="1"/>
  <c r="I986" i="1"/>
  <c r="J986" i="1" s="1"/>
  <c r="AL985" i="1"/>
  <c r="AM985" i="1" s="1"/>
  <c r="AK985" i="1"/>
  <c r="AJ985" i="1"/>
  <c r="AI985" i="1"/>
  <c r="AH985" i="1"/>
  <c r="AN985" i="1" s="1"/>
  <c r="Q985" i="1"/>
  <c r="I985" i="1"/>
  <c r="J985" i="1" s="1"/>
  <c r="AK984" i="1"/>
  <c r="AJ984" i="1"/>
  <c r="N984" i="1"/>
  <c r="I984" i="1"/>
  <c r="J984" i="1" s="1"/>
  <c r="AK983" i="1"/>
  <c r="AJ983" i="1"/>
  <c r="AH983" i="1"/>
  <c r="N983" i="1"/>
  <c r="I983" i="1"/>
  <c r="J983" i="1" s="1"/>
  <c r="AL982" i="1"/>
  <c r="AK982" i="1"/>
  <c r="AJ982" i="1"/>
  <c r="AI982" i="1"/>
  <c r="AH982" i="1"/>
  <c r="AN982" i="1" s="1"/>
  <c r="I982" i="1"/>
  <c r="J982" i="1" s="1"/>
  <c r="AK981" i="1"/>
  <c r="AJ981" i="1"/>
  <c r="AI981" i="1"/>
  <c r="Q981" i="1"/>
  <c r="N981" i="1"/>
  <c r="I981" i="1"/>
  <c r="J981" i="1" s="1"/>
  <c r="AK980" i="1"/>
  <c r="AJ980" i="1"/>
  <c r="AI980" i="1"/>
  <c r="AH980" i="1"/>
  <c r="N980" i="1"/>
  <c r="I980" i="1"/>
  <c r="J980" i="1" s="1"/>
  <c r="AK979" i="1"/>
  <c r="AJ979" i="1"/>
  <c r="AH979" i="1"/>
  <c r="I979" i="1"/>
  <c r="J979" i="1" s="1"/>
  <c r="AK978" i="1"/>
  <c r="AJ978" i="1"/>
  <c r="AI978" i="1"/>
  <c r="I978" i="1"/>
  <c r="J978" i="1" s="1"/>
  <c r="AK977" i="1"/>
  <c r="AJ977" i="1"/>
  <c r="AI977" i="1"/>
  <c r="Q977" i="1"/>
  <c r="N977" i="1"/>
  <c r="I977" i="1"/>
  <c r="J977" i="1" s="1"/>
  <c r="AK976" i="1"/>
  <c r="AJ976" i="1"/>
  <c r="AI976" i="1"/>
  <c r="N976" i="1"/>
  <c r="I976" i="1"/>
  <c r="J976" i="1" s="1"/>
  <c r="AK975" i="1"/>
  <c r="AJ975" i="1"/>
  <c r="AH975" i="1"/>
  <c r="I975" i="1"/>
  <c r="J975" i="1" s="1"/>
  <c r="AL974" i="1"/>
  <c r="AK974" i="1"/>
  <c r="AJ974" i="1"/>
  <c r="AI974" i="1"/>
  <c r="AH974" i="1"/>
  <c r="I974" i="1"/>
  <c r="J974" i="1" s="1"/>
  <c r="AK973" i="1"/>
  <c r="AJ973" i="1"/>
  <c r="AI973" i="1"/>
  <c r="Q973" i="1"/>
  <c r="I973" i="1"/>
  <c r="J973" i="1" s="1"/>
  <c r="AK972" i="1"/>
  <c r="AJ972" i="1"/>
  <c r="N972" i="1"/>
  <c r="W972" i="1" s="1"/>
  <c r="I972" i="1"/>
  <c r="J972" i="1" s="1"/>
  <c r="AK971" i="1"/>
  <c r="AJ971" i="1"/>
  <c r="AH971" i="1"/>
  <c r="I971" i="1"/>
  <c r="J971" i="1" s="1"/>
  <c r="AK970" i="1"/>
  <c r="AJ970" i="1"/>
  <c r="AI970" i="1"/>
  <c r="I970" i="1"/>
  <c r="J970" i="1" s="1"/>
  <c r="AK969" i="1"/>
  <c r="AJ969" i="1"/>
  <c r="AI969" i="1"/>
  <c r="Q969" i="1"/>
  <c r="I969" i="1"/>
  <c r="J969" i="1" s="1"/>
  <c r="AK968" i="1"/>
  <c r="AJ968" i="1"/>
  <c r="AI968" i="1"/>
  <c r="N968" i="1"/>
  <c r="I968" i="1"/>
  <c r="J968" i="1" s="1"/>
  <c r="AK967" i="1"/>
  <c r="AJ967" i="1"/>
  <c r="AH967" i="1"/>
  <c r="I967" i="1"/>
  <c r="J967" i="1" s="1"/>
  <c r="AL966" i="1"/>
  <c r="AM966" i="1" s="1"/>
  <c r="AK966" i="1"/>
  <c r="AJ966" i="1"/>
  <c r="AI966" i="1"/>
  <c r="AH966" i="1"/>
  <c r="AN966" i="1" s="1"/>
  <c r="I966" i="1"/>
  <c r="AK965" i="1"/>
  <c r="AJ965" i="1"/>
  <c r="AI965" i="1"/>
  <c r="Q965" i="1"/>
  <c r="W965" i="1" s="1"/>
  <c r="I965" i="1"/>
  <c r="J965" i="1" s="1"/>
  <c r="AK964" i="1"/>
  <c r="AJ964" i="1"/>
  <c r="N964" i="1"/>
  <c r="I964" i="1"/>
  <c r="J964" i="1" s="1"/>
  <c r="AK963" i="1"/>
  <c r="AJ963" i="1"/>
  <c r="AH963" i="1"/>
  <c r="I963" i="1"/>
  <c r="J963" i="1" s="1"/>
  <c r="AK962" i="1"/>
  <c r="AJ962" i="1"/>
  <c r="AI962" i="1"/>
  <c r="N962" i="1"/>
  <c r="I962" i="1"/>
  <c r="J962" i="1" s="1"/>
  <c r="AK961" i="1"/>
  <c r="AJ961" i="1"/>
  <c r="AI961" i="1"/>
  <c r="Q961" i="1"/>
  <c r="N961" i="1"/>
  <c r="I961" i="1"/>
  <c r="J961" i="1" s="1"/>
  <c r="AK960" i="1"/>
  <c r="AJ960" i="1"/>
  <c r="N960" i="1"/>
  <c r="I960" i="1"/>
  <c r="J960" i="1" s="1"/>
  <c r="AK959" i="1"/>
  <c r="AJ959" i="1"/>
  <c r="AH959" i="1"/>
  <c r="I959" i="1"/>
  <c r="J959" i="1" s="1"/>
  <c r="AK957" i="1"/>
  <c r="AJ957" i="1"/>
  <c r="AI957" i="1"/>
  <c r="Q957" i="1"/>
  <c r="N957" i="1"/>
  <c r="I957" i="1"/>
  <c r="J957" i="1" s="1"/>
  <c r="AK956" i="1"/>
  <c r="AJ956" i="1"/>
  <c r="AI956" i="1"/>
  <c r="Q956" i="1"/>
  <c r="N956" i="1"/>
  <c r="I956" i="1"/>
  <c r="J956" i="1" s="1"/>
  <c r="AK955" i="1"/>
  <c r="AJ955" i="1"/>
  <c r="AH955" i="1"/>
  <c r="I955" i="1"/>
  <c r="J955" i="1" s="1"/>
  <c r="AK954" i="1"/>
  <c r="AJ954" i="1"/>
  <c r="AH954" i="1"/>
  <c r="N954" i="1"/>
  <c r="I954" i="1"/>
  <c r="J954" i="1" s="1"/>
  <c r="AK953" i="1"/>
  <c r="AJ953" i="1"/>
  <c r="AI953" i="1"/>
  <c r="Q953" i="1"/>
  <c r="N953" i="1"/>
  <c r="I953" i="1"/>
  <c r="J953" i="1" s="1"/>
  <c r="AL952" i="1"/>
  <c r="AM952" i="1" s="1"/>
  <c r="AK952" i="1"/>
  <c r="AJ952" i="1"/>
  <c r="AI952" i="1"/>
  <c r="AH952" i="1"/>
  <c r="Q952" i="1"/>
  <c r="I952" i="1"/>
  <c r="J952" i="1" s="1"/>
  <c r="AK951" i="1"/>
  <c r="AJ951" i="1"/>
  <c r="AH951" i="1"/>
  <c r="I951" i="1"/>
  <c r="J951" i="1" s="1"/>
  <c r="AK950" i="1"/>
  <c r="AJ950" i="1"/>
  <c r="AI950" i="1"/>
  <c r="AH950" i="1"/>
  <c r="N950" i="1"/>
  <c r="I950" i="1"/>
  <c r="J950" i="1" s="1"/>
  <c r="AK949" i="1"/>
  <c r="AJ949" i="1"/>
  <c r="AI949" i="1"/>
  <c r="Q949" i="1"/>
  <c r="I949" i="1"/>
  <c r="J949" i="1" s="1"/>
  <c r="AK948" i="1"/>
  <c r="AJ948" i="1"/>
  <c r="AI948" i="1"/>
  <c r="Q948" i="1"/>
  <c r="I948" i="1"/>
  <c r="J948" i="1" s="1"/>
  <c r="AK947" i="1"/>
  <c r="AJ947" i="1"/>
  <c r="AH947" i="1"/>
  <c r="I947" i="1"/>
  <c r="J947" i="1" s="1"/>
  <c r="AK946" i="1"/>
  <c r="AJ946" i="1"/>
  <c r="AH946" i="1"/>
  <c r="N946" i="1"/>
  <c r="X946" i="1" s="1"/>
  <c r="I946" i="1"/>
  <c r="J946" i="1" s="1"/>
  <c r="AK945" i="1"/>
  <c r="AJ945" i="1"/>
  <c r="AI945" i="1"/>
  <c r="Q945" i="1"/>
  <c r="I945" i="1"/>
  <c r="J945" i="1" s="1"/>
  <c r="AK944" i="1"/>
  <c r="AJ944" i="1"/>
  <c r="AI944" i="1"/>
  <c r="Q944" i="1"/>
  <c r="N944" i="1"/>
  <c r="I944" i="1"/>
  <c r="J944" i="1" s="1"/>
  <c r="AK943" i="1"/>
  <c r="AJ943" i="1"/>
  <c r="AH943" i="1"/>
  <c r="I943" i="1"/>
  <c r="J943" i="1" s="1"/>
  <c r="AK942" i="1"/>
  <c r="AJ942" i="1"/>
  <c r="AH942" i="1"/>
  <c r="AN942" i="1" s="1"/>
  <c r="Q942" i="1"/>
  <c r="N942" i="1"/>
  <c r="I942" i="1"/>
  <c r="J942" i="1" s="1"/>
  <c r="AK941" i="1"/>
  <c r="AJ941" i="1"/>
  <c r="AI941" i="1"/>
  <c r="Q941" i="1"/>
  <c r="I941" i="1"/>
  <c r="J941" i="1" s="1"/>
  <c r="AK940" i="1"/>
  <c r="AJ940" i="1"/>
  <c r="AI940" i="1"/>
  <c r="Q940" i="1"/>
  <c r="I940" i="1"/>
  <c r="J940" i="1" s="1"/>
  <c r="AK939" i="1"/>
  <c r="AJ939" i="1"/>
  <c r="AH939" i="1"/>
  <c r="I939" i="1"/>
  <c r="J939" i="1" s="1"/>
  <c r="AK938" i="1"/>
  <c r="AJ938" i="1"/>
  <c r="AI938" i="1"/>
  <c r="AH938" i="1"/>
  <c r="AN938" i="1" s="1"/>
  <c r="N938" i="1"/>
  <c r="I938" i="1"/>
  <c r="J938" i="1" s="1"/>
  <c r="AL937" i="1"/>
  <c r="AK937" i="1"/>
  <c r="AJ937" i="1"/>
  <c r="AI937" i="1"/>
  <c r="AH937" i="1"/>
  <c r="Q937" i="1"/>
  <c r="I937" i="1"/>
  <c r="J937" i="1" s="1"/>
  <c r="AK936" i="1"/>
  <c r="AJ936" i="1"/>
  <c r="AI936" i="1"/>
  <c r="Q936" i="1"/>
  <c r="I936" i="1"/>
  <c r="AK935" i="1"/>
  <c r="AJ935" i="1"/>
  <c r="AH935" i="1"/>
  <c r="I935" i="1"/>
  <c r="J935" i="1" s="1"/>
  <c r="AK934" i="1"/>
  <c r="AJ934" i="1"/>
  <c r="AH934" i="1"/>
  <c r="AN934" i="1" s="1"/>
  <c r="N934" i="1"/>
  <c r="X934" i="1" s="1"/>
  <c r="I934" i="1"/>
  <c r="J934" i="1" s="1"/>
  <c r="AK933" i="1"/>
  <c r="AJ933" i="1"/>
  <c r="AI933" i="1"/>
  <c r="Q933" i="1"/>
  <c r="N933" i="1"/>
  <c r="I933" i="1"/>
  <c r="J933" i="1" s="1"/>
  <c r="AK932" i="1"/>
  <c r="AJ932" i="1"/>
  <c r="AI932" i="1"/>
  <c r="Q932" i="1"/>
  <c r="N932" i="1"/>
  <c r="I932" i="1"/>
  <c r="J932" i="1" s="1"/>
  <c r="AK931" i="1"/>
  <c r="AJ931" i="1"/>
  <c r="AH931" i="1"/>
  <c r="I931" i="1"/>
  <c r="J931" i="1" s="1"/>
  <c r="AK930" i="1"/>
  <c r="AJ930" i="1"/>
  <c r="AH930" i="1"/>
  <c r="AN930" i="1" s="1"/>
  <c r="N930" i="1"/>
  <c r="I930" i="1"/>
  <c r="J930" i="1" s="1"/>
  <c r="AK929" i="1"/>
  <c r="AJ929" i="1"/>
  <c r="AI929" i="1"/>
  <c r="Q929" i="1"/>
  <c r="I929" i="1"/>
  <c r="J929" i="1" s="1"/>
  <c r="AK928" i="1"/>
  <c r="AJ928" i="1"/>
  <c r="AI928" i="1"/>
  <c r="Q928" i="1"/>
  <c r="I928" i="1"/>
  <c r="AK927" i="1"/>
  <c r="AJ927" i="1"/>
  <c r="AH927" i="1"/>
  <c r="I927" i="1"/>
  <c r="J927" i="1" s="1"/>
  <c r="AK926" i="1"/>
  <c r="AJ926" i="1"/>
  <c r="AI926" i="1"/>
  <c r="AH926" i="1"/>
  <c r="AN926" i="1" s="1"/>
  <c r="N926" i="1"/>
  <c r="I926" i="1"/>
  <c r="J926" i="1" s="1"/>
  <c r="AK925" i="1"/>
  <c r="AJ925" i="1"/>
  <c r="AI925" i="1"/>
  <c r="Q925" i="1"/>
  <c r="I925" i="1"/>
  <c r="J925" i="1" s="1"/>
  <c r="AL924" i="1"/>
  <c r="AM924" i="1" s="1"/>
  <c r="AK924" i="1"/>
  <c r="AJ924" i="1"/>
  <c r="AI924" i="1"/>
  <c r="AH924" i="1"/>
  <c r="AN924" i="1" s="1"/>
  <c r="Q924" i="1"/>
  <c r="I924" i="1"/>
  <c r="J924" i="1" s="1"/>
  <c r="AK923" i="1"/>
  <c r="AJ923" i="1"/>
  <c r="AH923" i="1"/>
  <c r="I923" i="1"/>
  <c r="J923" i="1" s="1"/>
  <c r="AK922" i="1"/>
  <c r="AJ922" i="1"/>
  <c r="AI922" i="1"/>
  <c r="AH922" i="1"/>
  <c r="N922" i="1"/>
  <c r="I922" i="1"/>
  <c r="J922" i="1" s="1"/>
  <c r="AK921" i="1"/>
  <c r="AJ921" i="1"/>
  <c r="AI921" i="1"/>
  <c r="Q921" i="1"/>
  <c r="I921" i="1"/>
  <c r="J921" i="1" s="1"/>
  <c r="AK920" i="1"/>
  <c r="AJ920" i="1"/>
  <c r="AI920" i="1"/>
  <c r="Q920" i="1"/>
  <c r="I920" i="1"/>
  <c r="AK919" i="1"/>
  <c r="AJ919" i="1"/>
  <c r="AH919" i="1"/>
  <c r="I919" i="1"/>
  <c r="J919" i="1" s="1"/>
  <c r="AK918" i="1"/>
  <c r="AJ918" i="1"/>
  <c r="AH918" i="1"/>
  <c r="N918" i="1"/>
  <c r="I918" i="1"/>
  <c r="J918" i="1" s="1"/>
  <c r="AK917" i="1"/>
  <c r="AJ917" i="1"/>
  <c r="AI917" i="1"/>
  <c r="Q917" i="1"/>
  <c r="I917" i="1"/>
  <c r="J917" i="1" s="1"/>
  <c r="AK916" i="1"/>
  <c r="AJ916" i="1"/>
  <c r="AI916" i="1"/>
  <c r="Q916" i="1"/>
  <c r="I916" i="1"/>
  <c r="J916" i="1" s="1"/>
  <c r="AK915" i="1"/>
  <c r="AJ915" i="1"/>
  <c r="AH915" i="1"/>
  <c r="I915" i="1"/>
  <c r="J915" i="1" s="1"/>
  <c r="AL914" i="1"/>
  <c r="AM914" i="1" s="1"/>
  <c r="AK914" i="1"/>
  <c r="AJ914" i="1"/>
  <c r="AH914" i="1"/>
  <c r="AN914" i="1" s="1"/>
  <c r="N914" i="1"/>
  <c r="I914" i="1"/>
  <c r="J914" i="1" s="1"/>
  <c r="AL913" i="1"/>
  <c r="AM913" i="1" s="1"/>
  <c r="AK913" i="1"/>
  <c r="AJ913" i="1"/>
  <c r="AI913" i="1"/>
  <c r="AH913" i="1"/>
  <c r="Q913" i="1"/>
  <c r="I913" i="1"/>
  <c r="J913" i="1" s="1"/>
  <c r="AK912" i="1"/>
  <c r="AJ912" i="1"/>
  <c r="AI912" i="1"/>
  <c r="Q912" i="1"/>
  <c r="N912" i="1"/>
  <c r="X912" i="1" s="1"/>
  <c r="I912" i="1"/>
  <c r="J912" i="1" s="1"/>
  <c r="AK911" i="1"/>
  <c r="AJ911" i="1"/>
  <c r="AH911" i="1"/>
  <c r="I911" i="1"/>
  <c r="J911" i="1" s="1"/>
  <c r="AK910" i="1"/>
  <c r="AJ910" i="1"/>
  <c r="AH910" i="1"/>
  <c r="N910" i="1"/>
  <c r="I910" i="1"/>
  <c r="J910" i="1" s="1"/>
  <c r="AK909" i="1"/>
  <c r="AJ909" i="1"/>
  <c r="AI909" i="1"/>
  <c r="Q909" i="1"/>
  <c r="I909" i="1"/>
  <c r="J909" i="1" s="1"/>
  <c r="AK908" i="1"/>
  <c r="AJ908" i="1"/>
  <c r="AI908" i="1"/>
  <c r="Q908" i="1"/>
  <c r="I908" i="1"/>
  <c r="J908" i="1" s="1"/>
  <c r="AK907" i="1"/>
  <c r="AJ907" i="1"/>
  <c r="AH907" i="1"/>
  <c r="I907" i="1"/>
  <c r="J907" i="1" s="1"/>
  <c r="AK906" i="1"/>
  <c r="AJ906" i="1"/>
  <c r="AH906" i="1"/>
  <c r="N906" i="1"/>
  <c r="I906" i="1"/>
  <c r="J906" i="1" s="1"/>
  <c r="AK905" i="1"/>
  <c r="AJ905" i="1"/>
  <c r="AI905" i="1"/>
  <c r="Q905" i="1"/>
  <c r="J905" i="1"/>
  <c r="I905" i="1"/>
  <c r="AK904" i="1"/>
  <c r="AJ904" i="1"/>
  <c r="AI904" i="1"/>
  <c r="W904" i="1"/>
  <c r="Q904" i="1"/>
  <c r="X904" i="1" s="1"/>
  <c r="N904" i="1"/>
  <c r="I904" i="1"/>
  <c r="J904" i="1" s="1"/>
  <c r="AK903" i="1"/>
  <c r="AJ903" i="1"/>
  <c r="AH903" i="1"/>
  <c r="I903" i="1"/>
  <c r="J903" i="1" s="1"/>
  <c r="AL902" i="1"/>
  <c r="AM902" i="1" s="1"/>
  <c r="AK902" i="1"/>
  <c r="AJ902" i="1"/>
  <c r="AI902" i="1"/>
  <c r="AH902" i="1"/>
  <c r="N902" i="1"/>
  <c r="I902" i="1"/>
  <c r="J902" i="1" s="1"/>
  <c r="AL901" i="1"/>
  <c r="AM901" i="1" s="1"/>
  <c r="AK901" i="1"/>
  <c r="AJ901" i="1"/>
  <c r="AI901" i="1"/>
  <c r="AH901" i="1"/>
  <c r="Q901" i="1"/>
  <c r="X901" i="1" s="1"/>
  <c r="N901" i="1"/>
  <c r="W901" i="1" s="1"/>
  <c r="I901" i="1"/>
  <c r="J901" i="1" s="1"/>
  <c r="AL900" i="1"/>
  <c r="AK900" i="1"/>
  <c r="AJ900" i="1"/>
  <c r="AI900" i="1"/>
  <c r="AH900" i="1"/>
  <c r="AN900" i="1" s="1"/>
  <c r="X900" i="1"/>
  <c r="Q900" i="1"/>
  <c r="W900" i="1" s="1"/>
  <c r="N900" i="1"/>
  <c r="I900" i="1"/>
  <c r="J900" i="1" s="1"/>
  <c r="AK899" i="1"/>
  <c r="AJ899" i="1"/>
  <c r="AH899" i="1"/>
  <c r="N899" i="1"/>
  <c r="I899" i="1"/>
  <c r="J899" i="1" s="1"/>
  <c r="AL898" i="1"/>
  <c r="AM898" i="1" s="1"/>
  <c r="AK898" i="1"/>
  <c r="AJ898" i="1"/>
  <c r="AI898" i="1"/>
  <c r="AH898" i="1"/>
  <c r="N898" i="1"/>
  <c r="I898" i="1"/>
  <c r="J898" i="1" s="1"/>
  <c r="AL897" i="1"/>
  <c r="AK897" i="1"/>
  <c r="AJ897" i="1"/>
  <c r="AI897" i="1"/>
  <c r="AH897" i="1"/>
  <c r="Q897" i="1"/>
  <c r="N897" i="1"/>
  <c r="J897" i="1"/>
  <c r="I897" i="1"/>
  <c r="AK896" i="1"/>
  <c r="AJ896" i="1"/>
  <c r="AI896" i="1"/>
  <c r="Q896" i="1"/>
  <c r="N896" i="1"/>
  <c r="I896" i="1"/>
  <c r="J896" i="1" s="1"/>
  <c r="AK895" i="1"/>
  <c r="AJ895" i="1"/>
  <c r="AH895" i="1"/>
  <c r="N895" i="1"/>
  <c r="I895" i="1"/>
  <c r="J895" i="1" s="1"/>
  <c r="AL894" i="1"/>
  <c r="AM894" i="1" s="1"/>
  <c r="AK894" i="1"/>
  <c r="AJ894" i="1"/>
  <c r="AI894" i="1"/>
  <c r="AH894" i="1"/>
  <c r="N894" i="1"/>
  <c r="I894" i="1"/>
  <c r="J894" i="1" s="1"/>
  <c r="AL893" i="1"/>
  <c r="AM893" i="1" s="1"/>
  <c r="AK893" i="1"/>
  <c r="AJ893" i="1"/>
  <c r="AI893" i="1"/>
  <c r="AH893" i="1"/>
  <c r="X893" i="1"/>
  <c r="Q893" i="1"/>
  <c r="N893" i="1"/>
  <c r="W893" i="1" s="1"/>
  <c r="I893" i="1"/>
  <c r="J893" i="1" s="1"/>
  <c r="AK892" i="1"/>
  <c r="AJ892" i="1"/>
  <c r="AI892" i="1"/>
  <c r="Q892" i="1"/>
  <c r="N892" i="1"/>
  <c r="I892" i="1"/>
  <c r="J892" i="1" s="1"/>
  <c r="AK891" i="1"/>
  <c r="AJ891" i="1"/>
  <c r="AH891" i="1"/>
  <c r="I891" i="1"/>
  <c r="J891" i="1" s="1"/>
  <c r="AL890" i="1"/>
  <c r="AM890" i="1" s="1"/>
  <c r="AK890" i="1"/>
  <c r="AJ890" i="1"/>
  <c r="AI890" i="1"/>
  <c r="AH890" i="1"/>
  <c r="N890" i="1"/>
  <c r="I890" i="1"/>
  <c r="J890" i="1" s="1"/>
  <c r="AL889" i="1"/>
  <c r="AK889" i="1"/>
  <c r="AJ889" i="1"/>
  <c r="AI889" i="1"/>
  <c r="AH889" i="1"/>
  <c r="Q889" i="1"/>
  <c r="N889" i="1"/>
  <c r="I889" i="1"/>
  <c r="J889" i="1" s="1"/>
  <c r="AK888" i="1"/>
  <c r="AJ888" i="1"/>
  <c r="AI888" i="1"/>
  <c r="Q888" i="1"/>
  <c r="N888" i="1"/>
  <c r="I888" i="1"/>
  <c r="J888" i="1" s="1"/>
  <c r="AK887" i="1"/>
  <c r="AJ887" i="1"/>
  <c r="AH887" i="1"/>
  <c r="I887" i="1"/>
  <c r="J887" i="1" s="1"/>
  <c r="AL886" i="1"/>
  <c r="AM886" i="1" s="1"/>
  <c r="AK886" i="1"/>
  <c r="AJ886" i="1"/>
  <c r="AI886" i="1"/>
  <c r="AH886" i="1"/>
  <c r="N886" i="1"/>
  <c r="I886" i="1"/>
  <c r="J886" i="1" s="1"/>
  <c r="AL885" i="1"/>
  <c r="AM885" i="1" s="1"/>
  <c r="AK885" i="1"/>
  <c r="AJ885" i="1"/>
  <c r="AI885" i="1"/>
  <c r="AH885" i="1"/>
  <c r="Q885" i="1"/>
  <c r="N885" i="1"/>
  <c r="I885" i="1"/>
  <c r="J885" i="1" s="1"/>
  <c r="AL884" i="1"/>
  <c r="AK884" i="1"/>
  <c r="AJ884" i="1"/>
  <c r="AI884" i="1"/>
  <c r="AH884" i="1"/>
  <c r="AN884" i="1" s="1"/>
  <c r="Q884" i="1"/>
  <c r="N884" i="1"/>
  <c r="I884" i="1"/>
  <c r="J884" i="1" s="1"/>
  <c r="AK883" i="1"/>
  <c r="AJ883" i="1"/>
  <c r="AH883" i="1"/>
  <c r="I883" i="1"/>
  <c r="J883" i="1" s="1"/>
  <c r="AL882" i="1"/>
  <c r="AM882" i="1" s="1"/>
  <c r="AK882" i="1"/>
  <c r="AJ882" i="1"/>
  <c r="AI882" i="1"/>
  <c r="AH882" i="1"/>
  <c r="N882" i="1"/>
  <c r="I882" i="1"/>
  <c r="J882" i="1" s="1"/>
  <c r="AL881" i="1"/>
  <c r="AK881" i="1"/>
  <c r="AJ881" i="1"/>
  <c r="AI881" i="1"/>
  <c r="AH881" i="1"/>
  <c r="AN881" i="1" s="1"/>
  <c r="Q881" i="1"/>
  <c r="N881" i="1"/>
  <c r="I881" i="1"/>
  <c r="J881" i="1" s="1"/>
  <c r="AL880" i="1"/>
  <c r="AK880" i="1"/>
  <c r="AJ880" i="1"/>
  <c r="AI880" i="1"/>
  <c r="AH880" i="1"/>
  <c r="AN880" i="1" s="1"/>
  <c r="W880" i="1"/>
  <c r="Q880" i="1"/>
  <c r="N880" i="1"/>
  <c r="I880" i="1"/>
  <c r="J880" i="1" s="1"/>
  <c r="AK879" i="1"/>
  <c r="AJ879" i="1"/>
  <c r="AH879" i="1"/>
  <c r="I879" i="1"/>
  <c r="J879" i="1" s="1"/>
  <c r="AL878" i="1"/>
  <c r="AM878" i="1" s="1"/>
  <c r="AK878" i="1"/>
  <c r="AJ878" i="1"/>
  <c r="AI878" i="1"/>
  <c r="AH878" i="1"/>
  <c r="N878" i="1"/>
  <c r="I878" i="1"/>
  <c r="J878" i="1" s="1"/>
  <c r="AL877" i="1"/>
  <c r="AM877" i="1" s="1"/>
  <c r="AK877" i="1"/>
  <c r="AJ877" i="1"/>
  <c r="AI877" i="1"/>
  <c r="AH877" i="1"/>
  <c r="AN877" i="1" s="1"/>
  <c r="Q877" i="1"/>
  <c r="X877" i="1" s="1"/>
  <c r="N877" i="1"/>
  <c r="I877" i="1"/>
  <c r="AL876" i="1"/>
  <c r="AK876" i="1"/>
  <c r="AJ876" i="1"/>
  <c r="AI876" i="1"/>
  <c r="AH876" i="1"/>
  <c r="AN876" i="1" s="1"/>
  <c r="Q876" i="1"/>
  <c r="N876" i="1"/>
  <c r="I876" i="1"/>
  <c r="J876" i="1" s="1"/>
  <c r="AK875" i="1"/>
  <c r="AJ875" i="1"/>
  <c r="AH875" i="1"/>
  <c r="I875" i="1"/>
  <c r="J875" i="1" s="1"/>
  <c r="AL874" i="1"/>
  <c r="AM874" i="1" s="1"/>
  <c r="AK874" i="1"/>
  <c r="AJ874" i="1"/>
  <c r="AI874" i="1"/>
  <c r="AH874" i="1"/>
  <c r="N874" i="1"/>
  <c r="I874" i="1"/>
  <c r="J874" i="1" s="1"/>
  <c r="AL873" i="1"/>
  <c r="AK873" i="1"/>
  <c r="AJ873" i="1"/>
  <c r="AI873" i="1"/>
  <c r="AH873" i="1"/>
  <c r="AN873" i="1" s="1"/>
  <c r="Q873" i="1"/>
  <c r="N873" i="1"/>
  <c r="J873" i="1"/>
  <c r="I873" i="1"/>
  <c r="AL872" i="1"/>
  <c r="AK872" i="1"/>
  <c r="AJ872" i="1"/>
  <c r="AI872" i="1"/>
  <c r="AH872" i="1"/>
  <c r="AN872" i="1" s="1"/>
  <c r="W872" i="1"/>
  <c r="Q872" i="1"/>
  <c r="N872" i="1"/>
  <c r="X872" i="1" s="1"/>
  <c r="I872" i="1"/>
  <c r="J872" i="1" s="1"/>
  <c r="AK871" i="1"/>
  <c r="AJ871" i="1"/>
  <c r="AH871" i="1"/>
  <c r="I871" i="1"/>
  <c r="J871" i="1" s="1"/>
  <c r="AL870" i="1"/>
  <c r="AM870" i="1" s="1"/>
  <c r="AK870" i="1"/>
  <c r="AJ870" i="1"/>
  <c r="AI870" i="1"/>
  <c r="AH870" i="1"/>
  <c r="N870" i="1"/>
  <c r="I870" i="1"/>
  <c r="J870" i="1" s="1"/>
  <c r="AL869" i="1"/>
  <c r="AM869" i="1" s="1"/>
  <c r="AK869" i="1"/>
  <c r="AJ869" i="1"/>
  <c r="AI869" i="1"/>
  <c r="AH869" i="1"/>
  <c r="AN869" i="1" s="1"/>
  <c r="Q869" i="1"/>
  <c r="N869" i="1"/>
  <c r="J869" i="1"/>
  <c r="I869" i="1"/>
  <c r="AQ869" i="1" s="1"/>
  <c r="AK868" i="1"/>
  <c r="AJ868" i="1"/>
  <c r="AI868" i="1"/>
  <c r="X868" i="1"/>
  <c r="Q868" i="1"/>
  <c r="W868" i="1" s="1"/>
  <c r="N868" i="1"/>
  <c r="I868" i="1"/>
  <c r="J868" i="1" s="1"/>
  <c r="AK867" i="1"/>
  <c r="AJ867" i="1"/>
  <c r="AH867" i="1"/>
  <c r="I867" i="1"/>
  <c r="J867" i="1" s="1"/>
  <c r="AL866" i="1"/>
  <c r="AM866" i="1" s="1"/>
  <c r="AK866" i="1"/>
  <c r="AJ866" i="1"/>
  <c r="AI866" i="1"/>
  <c r="AH866" i="1"/>
  <c r="N866" i="1"/>
  <c r="J866" i="1"/>
  <c r="I866" i="1"/>
  <c r="AL865" i="1"/>
  <c r="AM865" i="1" s="1"/>
  <c r="AK865" i="1"/>
  <c r="AJ865" i="1"/>
  <c r="AI865" i="1"/>
  <c r="AH865" i="1"/>
  <c r="Q865" i="1"/>
  <c r="N865" i="1"/>
  <c r="I865" i="1"/>
  <c r="AN864" i="1"/>
  <c r="AL864" i="1"/>
  <c r="AM864" i="1" s="1"/>
  <c r="AK864" i="1"/>
  <c r="AJ864" i="1"/>
  <c r="AI864" i="1"/>
  <c r="AH864" i="1"/>
  <c r="Q864" i="1"/>
  <c r="X864" i="1" s="1"/>
  <c r="N864" i="1"/>
  <c r="I864" i="1"/>
  <c r="J864" i="1" s="1"/>
  <c r="AK863" i="1"/>
  <c r="AJ863" i="1"/>
  <c r="AH863" i="1"/>
  <c r="I863" i="1"/>
  <c r="J863" i="1" s="1"/>
  <c r="AL862" i="1"/>
  <c r="AM862" i="1" s="1"/>
  <c r="AK862" i="1"/>
  <c r="AJ862" i="1"/>
  <c r="AI862" i="1"/>
  <c r="AH862" i="1"/>
  <c r="N862" i="1"/>
  <c r="I862" i="1"/>
  <c r="J862" i="1" s="1"/>
  <c r="AL861" i="1"/>
  <c r="AM861" i="1" s="1"/>
  <c r="AK861" i="1"/>
  <c r="AJ861" i="1"/>
  <c r="AI861" i="1"/>
  <c r="AH861" i="1"/>
  <c r="AN861" i="1" s="1"/>
  <c r="Q861" i="1"/>
  <c r="N861" i="1"/>
  <c r="I861" i="1"/>
  <c r="AN860" i="1"/>
  <c r="AL860" i="1"/>
  <c r="AM860" i="1" s="1"/>
  <c r="AK860" i="1"/>
  <c r="AJ860" i="1"/>
  <c r="AI860" i="1"/>
  <c r="AH860" i="1"/>
  <c r="Q860" i="1"/>
  <c r="N860" i="1"/>
  <c r="I860" i="1"/>
  <c r="J860" i="1" s="1"/>
  <c r="AK859" i="1"/>
  <c r="AJ859" i="1"/>
  <c r="AH859" i="1"/>
  <c r="I859" i="1"/>
  <c r="J859" i="1" s="1"/>
  <c r="AL858" i="1"/>
  <c r="AM858" i="1" s="1"/>
  <c r="AK858" i="1"/>
  <c r="AJ858" i="1"/>
  <c r="AI858" i="1"/>
  <c r="AH858" i="1"/>
  <c r="N858" i="1"/>
  <c r="I858" i="1"/>
  <c r="J858" i="1" s="1"/>
  <c r="AL857" i="1"/>
  <c r="AM857" i="1" s="1"/>
  <c r="AK857" i="1"/>
  <c r="AJ857" i="1"/>
  <c r="AI857" i="1"/>
  <c r="AH857" i="1"/>
  <c r="AN857" i="1" s="1"/>
  <c r="Q857" i="1"/>
  <c r="N857" i="1"/>
  <c r="I857" i="1"/>
  <c r="AK856" i="1"/>
  <c r="AJ856" i="1"/>
  <c r="AI856" i="1"/>
  <c r="Q856" i="1"/>
  <c r="N856" i="1"/>
  <c r="W856" i="1" s="1"/>
  <c r="I856" i="1"/>
  <c r="J856" i="1" s="1"/>
  <c r="AK855" i="1"/>
  <c r="AJ855" i="1"/>
  <c r="AH855" i="1"/>
  <c r="I855" i="1"/>
  <c r="J855" i="1" s="1"/>
  <c r="AL854" i="1"/>
  <c r="AK854" i="1"/>
  <c r="AJ854" i="1"/>
  <c r="AI854" i="1"/>
  <c r="AH854" i="1"/>
  <c r="Q854" i="1"/>
  <c r="N854" i="1"/>
  <c r="I854" i="1"/>
  <c r="J854" i="1" s="1"/>
  <c r="AL853" i="1"/>
  <c r="AM853" i="1" s="1"/>
  <c r="AK853" i="1"/>
  <c r="AJ853" i="1"/>
  <c r="AI853" i="1"/>
  <c r="AH853" i="1"/>
  <c r="AN853" i="1" s="1"/>
  <c r="Q853" i="1"/>
  <c r="N853" i="1"/>
  <c r="J853" i="1"/>
  <c r="I853" i="1"/>
  <c r="AQ853" i="1" s="1"/>
  <c r="AK852" i="1"/>
  <c r="AJ852" i="1"/>
  <c r="AI852" i="1"/>
  <c r="Q852" i="1"/>
  <c r="N852" i="1"/>
  <c r="I852" i="1"/>
  <c r="J852" i="1" s="1"/>
  <c r="AK851" i="1"/>
  <c r="AJ851" i="1"/>
  <c r="AH851" i="1"/>
  <c r="I851" i="1"/>
  <c r="J851" i="1" s="1"/>
  <c r="AL850" i="1"/>
  <c r="AM850" i="1" s="1"/>
  <c r="AK850" i="1"/>
  <c r="AJ850" i="1"/>
  <c r="AI850" i="1"/>
  <c r="AH850" i="1"/>
  <c r="Q850" i="1"/>
  <c r="N850" i="1"/>
  <c r="J850" i="1"/>
  <c r="I850" i="1"/>
  <c r="AL849" i="1"/>
  <c r="AM849" i="1" s="1"/>
  <c r="AK849" i="1"/>
  <c r="AJ849" i="1"/>
  <c r="AI849" i="1"/>
  <c r="AH849" i="1"/>
  <c r="AN849" i="1" s="1"/>
  <c r="Q849" i="1"/>
  <c r="N849" i="1"/>
  <c r="I849" i="1"/>
  <c r="AL848" i="1"/>
  <c r="AM848" i="1" s="1"/>
  <c r="AK848" i="1"/>
  <c r="AJ848" i="1"/>
  <c r="AI848" i="1"/>
  <c r="AH848" i="1"/>
  <c r="AN848" i="1" s="1"/>
  <c r="W848" i="1"/>
  <c r="Q848" i="1"/>
  <c r="N848" i="1"/>
  <c r="X848" i="1" s="1"/>
  <c r="I848" i="1"/>
  <c r="J848" i="1" s="1"/>
  <c r="AK847" i="1"/>
  <c r="AJ847" i="1"/>
  <c r="AH847" i="1"/>
  <c r="I847" i="1"/>
  <c r="J847" i="1" s="1"/>
  <c r="AL846" i="1"/>
  <c r="AM846" i="1" s="1"/>
  <c r="AK846" i="1"/>
  <c r="AJ846" i="1"/>
  <c r="AI846" i="1"/>
  <c r="AH846" i="1"/>
  <c r="AN846" i="1" s="1"/>
  <c r="N846" i="1"/>
  <c r="I846" i="1"/>
  <c r="J846" i="1" s="1"/>
  <c r="AL845" i="1"/>
  <c r="AK845" i="1"/>
  <c r="AJ845" i="1"/>
  <c r="AI845" i="1"/>
  <c r="AH845" i="1"/>
  <c r="Q845" i="1"/>
  <c r="N845" i="1"/>
  <c r="I845" i="1"/>
  <c r="J845" i="1" s="1"/>
  <c r="AL844" i="1"/>
  <c r="AM844" i="1" s="1"/>
  <c r="AK844" i="1"/>
  <c r="AJ844" i="1"/>
  <c r="AI844" i="1"/>
  <c r="AH844" i="1"/>
  <c r="AN844" i="1" s="1"/>
  <c r="Q844" i="1"/>
  <c r="N844" i="1"/>
  <c r="I844" i="1"/>
  <c r="J844" i="1" s="1"/>
  <c r="AK843" i="1"/>
  <c r="AJ843" i="1"/>
  <c r="AH843" i="1"/>
  <c r="I843" i="1"/>
  <c r="J843" i="1" s="1"/>
  <c r="AL842" i="1"/>
  <c r="AK842" i="1"/>
  <c r="AJ842" i="1"/>
  <c r="AI842" i="1"/>
  <c r="AH842" i="1"/>
  <c r="N842" i="1"/>
  <c r="I842" i="1"/>
  <c r="J842" i="1" s="1"/>
  <c r="AL841" i="1"/>
  <c r="AM841" i="1" s="1"/>
  <c r="AK841" i="1"/>
  <c r="AJ841" i="1"/>
  <c r="AI841" i="1"/>
  <c r="AH841" i="1"/>
  <c r="Q841" i="1"/>
  <c r="N841" i="1"/>
  <c r="I841" i="1"/>
  <c r="J841" i="1" s="1"/>
  <c r="AK840" i="1"/>
  <c r="AJ840" i="1"/>
  <c r="AI840" i="1"/>
  <c r="Q840" i="1"/>
  <c r="N840" i="1"/>
  <c r="I840" i="1"/>
  <c r="J840" i="1" s="1"/>
  <c r="AK839" i="1"/>
  <c r="AJ839" i="1"/>
  <c r="AH839" i="1"/>
  <c r="I839" i="1"/>
  <c r="J839" i="1" s="1"/>
  <c r="AN838" i="1"/>
  <c r="AL838" i="1"/>
  <c r="AK838" i="1"/>
  <c r="AJ838" i="1"/>
  <c r="AI838" i="1"/>
  <c r="AH838" i="1"/>
  <c r="N838" i="1"/>
  <c r="I838" i="1"/>
  <c r="J838" i="1" s="1"/>
  <c r="AL837" i="1"/>
  <c r="AM837" i="1" s="1"/>
  <c r="AK837" i="1"/>
  <c r="AJ837" i="1"/>
  <c r="AI837" i="1"/>
  <c r="AH837" i="1"/>
  <c r="AN837" i="1" s="1"/>
  <c r="Q837" i="1"/>
  <c r="N837" i="1"/>
  <c r="I837" i="1"/>
  <c r="J837" i="1" s="1"/>
  <c r="AL836" i="1"/>
  <c r="AM836" i="1" s="1"/>
  <c r="AK836" i="1"/>
  <c r="AJ836" i="1"/>
  <c r="AI836" i="1"/>
  <c r="AH836" i="1"/>
  <c r="Q836" i="1"/>
  <c r="N836" i="1"/>
  <c r="I836" i="1"/>
  <c r="J836" i="1" s="1"/>
  <c r="AK835" i="1"/>
  <c r="AJ835" i="1"/>
  <c r="AH835" i="1"/>
  <c r="I835" i="1"/>
  <c r="J835" i="1" s="1"/>
  <c r="AN834" i="1"/>
  <c r="AL834" i="1"/>
  <c r="AK834" i="1"/>
  <c r="AJ834" i="1"/>
  <c r="AI834" i="1"/>
  <c r="AH834" i="1"/>
  <c r="N834" i="1"/>
  <c r="I834" i="1"/>
  <c r="J834" i="1" s="1"/>
  <c r="AL833" i="1"/>
  <c r="AM833" i="1" s="1"/>
  <c r="AK833" i="1"/>
  <c r="AJ833" i="1"/>
  <c r="AI833" i="1"/>
  <c r="AH833" i="1"/>
  <c r="AN833" i="1" s="1"/>
  <c r="Q833" i="1"/>
  <c r="X833" i="1" s="1"/>
  <c r="N833" i="1"/>
  <c r="W833" i="1" s="1"/>
  <c r="I833" i="1"/>
  <c r="J833" i="1" s="1"/>
  <c r="AL832" i="1"/>
  <c r="AK832" i="1"/>
  <c r="AJ832" i="1"/>
  <c r="AI832" i="1"/>
  <c r="AH832" i="1"/>
  <c r="Q832" i="1"/>
  <c r="N832" i="1"/>
  <c r="I832" i="1"/>
  <c r="J832" i="1" s="1"/>
  <c r="AK831" i="1"/>
  <c r="AJ831" i="1"/>
  <c r="AH831" i="1"/>
  <c r="I831" i="1"/>
  <c r="J831" i="1" s="1"/>
  <c r="AN830" i="1"/>
  <c r="AL830" i="1"/>
  <c r="AK830" i="1"/>
  <c r="AJ830" i="1"/>
  <c r="AI830" i="1"/>
  <c r="AH830" i="1"/>
  <c r="N830" i="1"/>
  <c r="I830" i="1"/>
  <c r="J830" i="1" s="1"/>
  <c r="AL829" i="1"/>
  <c r="AM829" i="1" s="1"/>
  <c r="AK829" i="1"/>
  <c r="AJ829" i="1"/>
  <c r="AI829" i="1"/>
  <c r="AH829" i="1"/>
  <c r="AN829" i="1" s="1"/>
  <c r="Q829" i="1"/>
  <c r="N829" i="1"/>
  <c r="W829" i="1" s="1"/>
  <c r="I829" i="1"/>
  <c r="J829" i="1" s="1"/>
  <c r="AK828" i="1"/>
  <c r="AJ828" i="1"/>
  <c r="AI828" i="1"/>
  <c r="Q828" i="1"/>
  <c r="N828" i="1"/>
  <c r="I828" i="1"/>
  <c r="J828" i="1" s="1"/>
  <c r="AK827" i="1"/>
  <c r="AJ827" i="1"/>
  <c r="AH827" i="1"/>
  <c r="I827" i="1"/>
  <c r="J827" i="1" s="1"/>
  <c r="AN826" i="1"/>
  <c r="AL826" i="1"/>
  <c r="AK826" i="1"/>
  <c r="AJ826" i="1"/>
  <c r="AI826" i="1"/>
  <c r="AH826" i="1"/>
  <c r="N826" i="1"/>
  <c r="I826" i="1"/>
  <c r="J826" i="1" s="1"/>
  <c r="AL825" i="1"/>
  <c r="AM825" i="1" s="1"/>
  <c r="AK825" i="1"/>
  <c r="AJ825" i="1"/>
  <c r="AI825" i="1"/>
  <c r="AH825" i="1"/>
  <c r="AN825" i="1" s="1"/>
  <c r="Q825" i="1"/>
  <c r="X825" i="1" s="1"/>
  <c r="N825" i="1"/>
  <c r="W825" i="1" s="1"/>
  <c r="I825" i="1"/>
  <c r="J825" i="1" s="1"/>
  <c r="AK824" i="1"/>
  <c r="AJ824" i="1"/>
  <c r="AI824" i="1"/>
  <c r="Q824" i="1"/>
  <c r="N824" i="1"/>
  <c r="I824" i="1"/>
  <c r="J824" i="1" s="1"/>
  <c r="AK823" i="1"/>
  <c r="AJ823" i="1"/>
  <c r="AH823" i="1"/>
  <c r="I823" i="1"/>
  <c r="J823" i="1" s="1"/>
  <c r="AN822" i="1"/>
  <c r="AL822" i="1"/>
  <c r="AK822" i="1"/>
  <c r="AJ822" i="1"/>
  <c r="AI822" i="1"/>
  <c r="AH822" i="1"/>
  <c r="N822" i="1"/>
  <c r="I822" i="1"/>
  <c r="J822" i="1" s="1"/>
  <c r="AL821" i="1"/>
  <c r="AM821" i="1" s="1"/>
  <c r="AK821" i="1"/>
  <c r="AJ821" i="1"/>
  <c r="AI821" i="1"/>
  <c r="AH821" i="1"/>
  <c r="AN821" i="1" s="1"/>
  <c r="Q821" i="1"/>
  <c r="N821" i="1"/>
  <c r="W821" i="1" s="1"/>
  <c r="I821" i="1"/>
  <c r="J821" i="1" s="1"/>
  <c r="AL820" i="1"/>
  <c r="AM820" i="1" s="1"/>
  <c r="AK820" i="1"/>
  <c r="AJ820" i="1"/>
  <c r="AI820" i="1"/>
  <c r="AH820" i="1"/>
  <c r="Q820" i="1"/>
  <c r="N820" i="1"/>
  <c r="I820" i="1"/>
  <c r="J820" i="1" s="1"/>
  <c r="AK819" i="1"/>
  <c r="AJ819" i="1"/>
  <c r="AH819" i="1"/>
  <c r="I819" i="1"/>
  <c r="J819" i="1" s="1"/>
  <c r="AN818" i="1"/>
  <c r="AL818" i="1"/>
  <c r="AK818" i="1"/>
  <c r="AJ818" i="1"/>
  <c r="AI818" i="1"/>
  <c r="AH818" i="1"/>
  <c r="N818" i="1"/>
  <c r="I818" i="1"/>
  <c r="J818" i="1" s="1"/>
  <c r="AL817" i="1"/>
  <c r="AM817" i="1" s="1"/>
  <c r="AK817" i="1"/>
  <c r="AJ817" i="1"/>
  <c r="AI817" i="1"/>
  <c r="AH817" i="1"/>
  <c r="AN817" i="1" s="1"/>
  <c r="Q817" i="1"/>
  <c r="X817" i="1" s="1"/>
  <c r="N817" i="1"/>
  <c r="I817" i="1"/>
  <c r="J817" i="1" s="1"/>
  <c r="AL816" i="1"/>
  <c r="AK816" i="1"/>
  <c r="AJ816" i="1"/>
  <c r="AI816" i="1"/>
  <c r="AH816" i="1"/>
  <c r="Q816" i="1"/>
  <c r="N816" i="1"/>
  <c r="I816" i="1"/>
  <c r="J816" i="1" s="1"/>
  <c r="AK815" i="1"/>
  <c r="AJ815" i="1"/>
  <c r="AH815" i="1"/>
  <c r="I815" i="1"/>
  <c r="J815" i="1" s="1"/>
  <c r="AN814" i="1"/>
  <c r="AL814" i="1"/>
  <c r="AK814" i="1"/>
  <c r="AJ814" i="1"/>
  <c r="AI814" i="1"/>
  <c r="AH814" i="1"/>
  <c r="N814" i="1"/>
  <c r="I814" i="1"/>
  <c r="J814" i="1" s="1"/>
  <c r="AM813" i="1"/>
  <c r="AL813" i="1"/>
  <c r="AK813" i="1"/>
  <c r="AJ813" i="1"/>
  <c r="AI813" i="1"/>
  <c r="AH813" i="1"/>
  <c r="AN813" i="1" s="1"/>
  <c r="Q813" i="1"/>
  <c r="N813" i="1"/>
  <c r="I813" i="1"/>
  <c r="J813" i="1" s="1"/>
  <c r="AR813" i="1" s="1"/>
  <c r="AK812" i="1"/>
  <c r="AJ812" i="1"/>
  <c r="AI812" i="1"/>
  <c r="Q812" i="1"/>
  <c r="N812" i="1"/>
  <c r="I812" i="1"/>
  <c r="J812" i="1" s="1"/>
  <c r="AK811" i="1"/>
  <c r="AJ811" i="1"/>
  <c r="AH811" i="1"/>
  <c r="I811" i="1"/>
  <c r="J811" i="1" s="1"/>
  <c r="AN810" i="1"/>
  <c r="AL810" i="1"/>
  <c r="AK810" i="1"/>
  <c r="AJ810" i="1"/>
  <c r="AI810" i="1"/>
  <c r="AH810" i="1"/>
  <c r="N810" i="1"/>
  <c r="I810" i="1"/>
  <c r="J810" i="1" s="1"/>
  <c r="AL809" i="1"/>
  <c r="AM809" i="1" s="1"/>
  <c r="AK809" i="1"/>
  <c r="AJ809" i="1"/>
  <c r="AI809" i="1"/>
  <c r="AH809" i="1"/>
  <c r="AN809" i="1" s="1"/>
  <c r="Q809" i="1"/>
  <c r="X809" i="1" s="1"/>
  <c r="N809" i="1"/>
  <c r="I809" i="1"/>
  <c r="J809" i="1" s="1"/>
  <c r="AL808" i="1"/>
  <c r="AK808" i="1"/>
  <c r="AJ808" i="1"/>
  <c r="AI808" i="1"/>
  <c r="AH808" i="1"/>
  <c r="Q808" i="1"/>
  <c r="N808" i="1"/>
  <c r="I808" i="1"/>
  <c r="J808" i="1" s="1"/>
  <c r="AK807" i="1"/>
  <c r="AJ807" i="1"/>
  <c r="AH807" i="1"/>
  <c r="N807" i="1"/>
  <c r="I807" i="1"/>
  <c r="J807" i="1" s="1"/>
  <c r="AN806" i="1"/>
  <c r="AL806" i="1"/>
  <c r="AK806" i="1"/>
  <c r="AJ806" i="1"/>
  <c r="AI806" i="1"/>
  <c r="AH806" i="1"/>
  <c r="Q806" i="1"/>
  <c r="W806" i="1" s="1"/>
  <c r="N806" i="1"/>
  <c r="I806" i="1"/>
  <c r="J806" i="1" s="1"/>
  <c r="AM805" i="1"/>
  <c r="AL805" i="1"/>
  <c r="AK805" i="1"/>
  <c r="AJ805" i="1"/>
  <c r="AI805" i="1"/>
  <c r="AH805" i="1"/>
  <c r="AN805" i="1" s="1"/>
  <c r="Q805" i="1"/>
  <c r="N805" i="1"/>
  <c r="I805" i="1"/>
  <c r="J805" i="1" s="1"/>
  <c r="AK804" i="1"/>
  <c r="AJ804" i="1"/>
  <c r="AI804" i="1"/>
  <c r="Q804" i="1"/>
  <c r="N804" i="1"/>
  <c r="I804" i="1"/>
  <c r="J804" i="1" s="1"/>
  <c r="AK803" i="1"/>
  <c r="AJ803" i="1"/>
  <c r="AH803" i="1"/>
  <c r="Q803" i="1"/>
  <c r="X803" i="1" s="1"/>
  <c r="I803" i="1"/>
  <c r="J803" i="1" s="1"/>
  <c r="AL802" i="1"/>
  <c r="AK802" i="1"/>
  <c r="AJ802" i="1"/>
  <c r="AI802" i="1"/>
  <c r="AH802" i="1"/>
  <c r="AN802" i="1" s="1"/>
  <c r="N802" i="1"/>
  <c r="I802" i="1"/>
  <c r="J802" i="1" s="1"/>
  <c r="AL801" i="1"/>
  <c r="AM801" i="1" s="1"/>
  <c r="AK801" i="1"/>
  <c r="AJ801" i="1"/>
  <c r="AI801" i="1"/>
  <c r="AH801" i="1"/>
  <c r="AN801" i="1" s="1"/>
  <c r="Q801" i="1"/>
  <c r="X801" i="1" s="1"/>
  <c r="N801" i="1"/>
  <c r="I801" i="1"/>
  <c r="J801" i="1" s="1"/>
  <c r="AK800" i="1"/>
  <c r="AJ800" i="1"/>
  <c r="AI800" i="1"/>
  <c r="Q800" i="1"/>
  <c r="N800" i="1"/>
  <c r="I800" i="1"/>
  <c r="J800" i="1" s="1"/>
  <c r="AK799" i="1"/>
  <c r="AJ799" i="1"/>
  <c r="AH799" i="1"/>
  <c r="I799" i="1"/>
  <c r="J799" i="1" s="1"/>
  <c r="AL798" i="1"/>
  <c r="AK798" i="1"/>
  <c r="AJ798" i="1"/>
  <c r="AI798" i="1"/>
  <c r="AH798" i="1"/>
  <c r="AN798" i="1" s="1"/>
  <c r="N798" i="1"/>
  <c r="I798" i="1"/>
  <c r="J798" i="1" s="1"/>
  <c r="AL797" i="1"/>
  <c r="AM797" i="1" s="1"/>
  <c r="AK797" i="1"/>
  <c r="AJ797" i="1"/>
  <c r="AI797" i="1"/>
  <c r="AH797" i="1"/>
  <c r="AN797" i="1" s="1"/>
  <c r="Q797" i="1"/>
  <c r="N797" i="1"/>
  <c r="I797" i="1"/>
  <c r="J797" i="1" s="1"/>
  <c r="AK796" i="1"/>
  <c r="AJ796" i="1"/>
  <c r="AI796" i="1"/>
  <c r="Q796" i="1"/>
  <c r="N796" i="1"/>
  <c r="I796" i="1"/>
  <c r="J796" i="1" s="1"/>
  <c r="AK795" i="1"/>
  <c r="AJ795" i="1"/>
  <c r="AH795" i="1"/>
  <c r="I795" i="1"/>
  <c r="J795" i="1" s="1"/>
  <c r="AL794" i="1"/>
  <c r="AK794" i="1"/>
  <c r="AJ794" i="1"/>
  <c r="AI794" i="1"/>
  <c r="AH794" i="1"/>
  <c r="N794" i="1"/>
  <c r="I794" i="1"/>
  <c r="J794" i="1" s="1"/>
  <c r="AL793" i="1"/>
  <c r="AM793" i="1" s="1"/>
  <c r="AK793" i="1"/>
  <c r="AJ793" i="1"/>
  <c r="AI793" i="1"/>
  <c r="AH793" i="1"/>
  <c r="AN793" i="1" s="1"/>
  <c r="Q793" i="1"/>
  <c r="X793" i="1" s="1"/>
  <c r="N793" i="1"/>
  <c r="I793" i="1"/>
  <c r="J793" i="1" s="1"/>
  <c r="AK792" i="1"/>
  <c r="AJ792" i="1"/>
  <c r="AI792" i="1"/>
  <c r="Q792" i="1"/>
  <c r="N792" i="1"/>
  <c r="I792" i="1"/>
  <c r="J792" i="1" s="1"/>
  <c r="AK791" i="1"/>
  <c r="AJ791" i="1"/>
  <c r="AH791" i="1"/>
  <c r="I791" i="1"/>
  <c r="J791" i="1" s="1"/>
  <c r="AL790" i="1"/>
  <c r="AK790" i="1"/>
  <c r="AJ790" i="1"/>
  <c r="AI790" i="1"/>
  <c r="AH790" i="1"/>
  <c r="AN790" i="1" s="1"/>
  <c r="Q790" i="1"/>
  <c r="W790" i="1" s="1"/>
  <c r="N790" i="1"/>
  <c r="I790" i="1"/>
  <c r="J790" i="1" s="1"/>
  <c r="AL789" i="1"/>
  <c r="AM789" i="1" s="1"/>
  <c r="AK789" i="1"/>
  <c r="AJ789" i="1"/>
  <c r="AI789" i="1"/>
  <c r="AH789" i="1"/>
  <c r="AN789" i="1" s="1"/>
  <c r="Q789" i="1"/>
  <c r="N789" i="1"/>
  <c r="I789" i="1"/>
  <c r="J789" i="1" s="1"/>
  <c r="AK788" i="1"/>
  <c r="AJ788" i="1"/>
  <c r="AI788" i="1"/>
  <c r="Q788" i="1"/>
  <c r="N788" i="1"/>
  <c r="I788" i="1"/>
  <c r="J788" i="1" s="1"/>
  <c r="AK787" i="1"/>
  <c r="AJ787" i="1"/>
  <c r="AH787" i="1"/>
  <c r="I787" i="1"/>
  <c r="J787" i="1" s="1"/>
  <c r="AL786" i="1"/>
  <c r="AK786" i="1"/>
  <c r="AJ786" i="1"/>
  <c r="AI786" i="1"/>
  <c r="AH786" i="1"/>
  <c r="N786" i="1"/>
  <c r="I786" i="1"/>
  <c r="J786" i="1" s="1"/>
  <c r="AL785" i="1"/>
  <c r="AM785" i="1" s="1"/>
  <c r="AK785" i="1"/>
  <c r="AJ785" i="1"/>
  <c r="AI785" i="1"/>
  <c r="AH785" i="1"/>
  <c r="AN785" i="1" s="1"/>
  <c r="Q785" i="1"/>
  <c r="X785" i="1" s="1"/>
  <c r="N785" i="1"/>
  <c r="I785" i="1"/>
  <c r="J785" i="1" s="1"/>
  <c r="AL784" i="1"/>
  <c r="AM784" i="1" s="1"/>
  <c r="AK784" i="1"/>
  <c r="AJ784" i="1"/>
  <c r="AI784" i="1"/>
  <c r="AH784" i="1"/>
  <c r="AN784" i="1" s="1"/>
  <c r="Q784" i="1"/>
  <c r="N784" i="1"/>
  <c r="I784" i="1"/>
  <c r="J784" i="1" s="1"/>
  <c r="AK783" i="1"/>
  <c r="AJ783" i="1"/>
  <c r="AH783" i="1"/>
  <c r="I783" i="1"/>
  <c r="J783" i="1" s="1"/>
  <c r="AN782" i="1"/>
  <c r="AL782" i="1"/>
  <c r="AM782" i="1" s="1"/>
  <c r="AK782" i="1"/>
  <c r="AJ782" i="1"/>
  <c r="AI782" i="1"/>
  <c r="AH782" i="1"/>
  <c r="N782" i="1"/>
  <c r="I782" i="1"/>
  <c r="J782" i="1" s="1"/>
  <c r="AL781" i="1"/>
  <c r="AM781" i="1" s="1"/>
  <c r="AK781" i="1"/>
  <c r="AJ781" i="1"/>
  <c r="AI781" i="1"/>
  <c r="AH781" i="1"/>
  <c r="AN781" i="1" s="1"/>
  <c r="Q781" i="1"/>
  <c r="X781" i="1" s="1"/>
  <c r="N781" i="1"/>
  <c r="I781" i="1"/>
  <c r="J781" i="1" s="1"/>
  <c r="AN780" i="1"/>
  <c r="AL780" i="1"/>
  <c r="AM780" i="1" s="1"/>
  <c r="AK780" i="1"/>
  <c r="AJ780" i="1"/>
  <c r="AI780" i="1"/>
  <c r="AH780" i="1"/>
  <c r="W780" i="1"/>
  <c r="Q780" i="1"/>
  <c r="N780" i="1"/>
  <c r="X780" i="1" s="1"/>
  <c r="J780" i="1"/>
  <c r="I780" i="1"/>
  <c r="AK779" i="1"/>
  <c r="AJ779" i="1"/>
  <c r="AH779" i="1"/>
  <c r="J779" i="1"/>
  <c r="I779" i="1"/>
  <c r="AN778" i="1"/>
  <c r="AL778" i="1"/>
  <c r="AM778" i="1" s="1"/>
  <c r="AK778" i="1"/>
  <c r="AJ778" i="1"/>
  <c r="AI778" i="1"/>
  <c r="AH778" i="1"/>
  <c r="N778" i="1"/>
  <c r="I778" i="1"/>
  <c r="J778" i="1" s="1"/>
  <c r="AL777" i="1"/>
  <c r="AM777" i="1" s="1"/>
  <c r="AK777" i="1"/>
  <c r="AJ777" i="1"/>
  <c r="AI777" i="1"/>
  <c r="AH777" i="1"/>
  <c r="AN777" i="1" s="1"/>
  <c r="Q777" i="1"/>
  <c r="N777" i="1"/>
  <c r="I777" i="1"/>
  <c r="J777" i="1" s="1"/>
  <c r="AL776" i="1"/>
  <c r="AK776" i="1"/>
  <c r="AJ776" i="1"/>
  <c r="AI776" i="1"/>
  <c r="AH776" i="1"/>
  <c r="Q776" i="1"/>
  <c r="N776" i="1"/>
  <c r="I776" i="1"/>
  <c r="J776" i="1" s="1"/>
  <c r="AK775" i="1"/>
  <c r="AJ775" i="1"/>
  <c r="AH775" i="1"/>
  <c r="I775" i="1"/>
  <c r="J775" i="1" s="1"/>
  <c r="AL774" i="1"/>
  <c r="AK774" i="1"/>
  <c r="AJ774" i="1"/>
  <c r="AI774" i="1"/>
  <c r="AH774" i="1"/>
  <c r="N774" i="1"/>
  <c r="I774" i="1"/>
  <c r="J774" i="1" s="1"/>
  <c r="AN773" i="1"/>
  <c r="AL773" i="1"/>
  <c r="AM773" i="1" s="1"/>
  <c r="AK773" i="1"/>
  <c r="AJ773" i="1"/>
  <c r="AI773" i="1"/>
  <c r="AH773" i="1"/>
  <c r="X773" i="1"/>
  <c r="Q773" i="1"/>
  <c r="W773" i="1" s="1"/>
  <c r="N773" i="1"/>
  <c r="I773" i="1"/>
  <c r="J773" i="1" s="1"/>
  <c r="AL772" i="1"/>
  <c r="AK772" i="1"/>
  <c r="AJ772" i="1"/>
  <c r="AI772" i="1"/>
  <c r="AH772" i="1"/>
  <c r="AN772" i="1" s="1"/>
  <c r="Q772" i="1"/>
  <c r="N772" i="1"/>
  <c r="I772" i="1"/>
  <c r="J772" i="1" s="1"/>
  <c r="AK771" i="1"/>
  <c r="AJ771" i="1"/>
  <c r="AH771" i="1"/>
  <c r="I771" i="1"/>
  <c r="J771" i="1" s="1"/>
  <c r="AL770" i="1"/>
  <c r="AM770" i="1" s="1"/>
  <c r="AK770" i="1"/>
  <c r="AJ770" i="1"/>
  <c r="AI770" i="1"/>
  <c r="AH770" i="1"/>
  <c r="N770" i="1"/>
  <c r="I770" i="1"/>
  <c r="J770" i="1" s="1"/>
  <c r="AN769" i="1"/>
  <c r="AL769" i="1"/>
  <c r="AM769" i="1" s="1"/>
  <c r="AK769" i="1"/>
  <c r="AJ769" i="1"/>
  <c r="AI769" i="1"/>
  <c r="AH769" i="1"/>
  <c r="Q769" i="1"/>
  <c r="N769" i="1"/>
  <c r="I769" i="1"/>
  <c r="J769" i="1" s="1"/>
  <c r="AL768" i="1"/>
  <c r="AK768" i="1"/>
  <c r="AJ768" i="1"/>
  <c r="AI768" i="1"/>
  <c r="AH768" i="1"/>
  <c r="AN768" i="1" s="1"/>
  <c r="W768" i="1"/>
  <c r="Q768" i="1"/>
  <c r="N768" i="1"/>
  <c r="X768" i="1" s="1"/>
  <c r="I768" i="1"/>
  <c r="J768" i="1" s="1"/>
  <c r="AK767" i="1"/>
  <c r="AJ767" i="1"/>
  <c r="AH767" i="1"/>
  <c r="J767" i="1"/>
  <c r="I767" i="1"/>
  <c r="AL766" i="1"/>
  <c r="AM766" i="1" s="1"/>
  <c r="AK766" i="1"/>
  <c r="AJ766" i="1"/>
  <c r="AI766" i="1"/>
  <c r="AH766" i="1"/>
  <c r="N766" i="1"/>
  <c r="I766" i="1"/>
  <c r="J766" i="1" s="1"/>
  <c r="AL765" i="1"/>
  <c r="AK765" i="1"/>
  <c r="AJ765" i="1"/>
  <c r="AI765" i="1"/>
  <c r="AH765" i="1"/>
  <c r="AN765" i="1" s="1"/>
  <c r="Q765" i="1"/>
  <c r="W765" i="1" s="1"/>
  <c r="N765" i="1"/>
  <c r="J765" i="1"/>
  <c r="I765" i="1"/>
  <c r="AN764" i="1"/>
  <c r="AL764" i="1"/>
  <c r="AK764" i="1"/>
  <c r="AJ764" i="1"/>
  <c r="AI764" i="1"/>
  <c r="AH764" i="1"/>
  <c r="W764" i="1"/>
  <c r="Q764" i="1"/>
  <c r="N764" i="1"/>
  <c r="X764" i="1" s="1"/>
  <c r="I764" i="1"/>
  <c r="J764" i="1" s="1"/>
  <c r="AK763" i="1"/>
  <c r="AJ763" i="1"/>
  <c r="AH763" i="1"/>
  <c r="J763" i="1"/>
  <c r="I763" i="1"/>
  <c r="AL762" i="1"/>
  <c r="AM762" i="1" s="1"/>
  <c r="AK762" i="1"/>
  <c r="AJ762" i="1"/>
  <c r="AI762" i="1"/>
  <c r="AH762" i="1"/>
  <c r="N762" i="1"/>
  <c r="I762" i="1"/>
  <c r="J762" i="1" s="1"/>
  <c r="AN761" i="1"/>
  <c r="AL761" i="1"/>
  <c r="AK761" i="1"/>
  <c r="AJ761" i="1"/>
  <c r="AI761" i="1"/>
  <c r="AH761" i="1"/>
  <c r="X761" i="1"/>
  <c r="Q761" i="1"/>
  <c r="W761" i="1" s="1"/>
  <c r="N761" i="1"/>
  <c r="J761" i="1"/>
  <c r="I761" i="1"/>
  <c r="AL760" i="1"/>
  <c r="AK760" i="1"/>
  <c r="AJ760" i="1"/>
  <c r="AI760" i="1"/>
  <c r="AH760" i="1"/>
  <c r="AN760" i="1" s="1"/>
  <c r="W760" i="1"/>
  <c r="Q760" i="1"/>
  <c r="N760" i="1"/>
  <c r="I760" i="1"/>
  <c r="J760" i="1" s="1"/>
  <c r="AK759" i="1"/>
  <c r="AJ759" i="1"/>
  <c r="AH759" i="1"/>
  <c r="J759" i="1"/>
  <c r="I759" i="1"/>
  <c r="AL758" i="1"/>
  <c r="AM758" i="1" s="1"/>
  <c r="AK758" i="1"/>
  <c r="AJ758" i="1"/>
  <c r="AI758" i="1"/>
  <c r="AH758" i="1"/>
  <c r="N758" i="1"/>
  <c r="I758" i="1"/>
  <c r="J758" i="1" s="1"/>
  <c r="AN757" i="1"/>
  <c r="AL757" i="1"/>
  <c r="AM757" i="1" s="1"/>
  <c r="AK757" i="1"/>
  <c r="AJ757" i="1"/>
  <c r="AI757" i="1"/>
  <c r="AH757" i="1"/>
  <c r="Q757" i="1"/>
  <c r="N757" i="1"/>
  <c r="I757" i="1"/>
  <c r="J757" i="1" s="1"/>
  <c r="AL756" i="1"/>
  <c r="AK756" i="1"/>
  <c r="AJ756" i="1"/>
  <c r="AI756" i="1"/>
  <c r="AH756" i="1"/>
  <c r="Q756" i="1"/>
  <c r="W756" i="1" s="1"/>
  <c r="N756" i="1"/>
  <c r="X756" i="1" s="1"/>
  <c r="I756" i="1"/>
  <c r="J756" i="1" s="1"/>
  <c r="AK755" i="1"/>
  <c r="AJ755" i="1"/>
  <c r="AH755" i="1"/>
  <c r="I755" i="1"/>
  <c r="J755" i="1" s="1"/>
  <c r="AL754" i="1"/>
  <c r="AM754" i="1" s="1"/>
  <c r="AK754" i="1"/>
  <c r="AJ754" i="1"/>
  <c r="AI754" i="1"/>
  <c r="AH754" i="1"/>
  <c r="N754" i="1"/>
  <c r="I754" i="1"/>
  <c r="J754" i="1" s="1"/>
  <c r="AN753" i="1"/>
  <c r="AL753" i="1"/>
  <c r="AM753" i="1" s="1"/>
  <c r="AK753" i="1"/>
  <c r="AJ753" i="1"/>
  <c r="AI753" i="1"/>
  <c r="AH753" i="1"/>
  <c r="X753" i="1"/>
  <c r="Q753" i="1"/>
  <c r="N753" i="1"/>
  <c r="I753" i="1"/>
  <c r="J753" i="1" s="1"/>
  <c r="AL752" i="1"/>
  <c r="AK752" i="1"/>
  <c r="AJ752" i="1"/>
  <c r="AI752" i="1"/>
  <c r="AH752" i="1"/>
  <c r="AN752" i="1" s="1"/>
  <c r="Q752" i="1"/>
  <c r="N752" i="1"/>
  <c r="I752" i="1"/>
  <c r="J752" i="1" s="1"/>
  <c r="AK751" i="1"/>
  <c r="AJ751" i="1"/>
  <c r="AH751" i="1"/>
  <c r="I751" i="1"/>
  <c r="J751" i="1" s="1"/>
  <c r="AL750" i="1"/>
  <c r="AM750" i="1" s="1"/>
  <c r="AK750" i="1"/>
  <c r="AJ750" i="1"/>
  <c r="AI750" i="1"/>
  <c r="AH750" i="1"/>
  <c r="N750" i="1"/>
  <c r="I750" i="1"/>
  <c r="J750" i="1" s="1"/>
  <c r="AL749" i="1"/>
  <c r="AM749" i="1" s="1"/>
  <c r="AK749" i="1"/>
  <c r="AJ749" i="1"/>
  <c r="AI749" i="1"/>
  <c r="AH749" i="1"/>
  <c r="AN749" i="1" s="1"/>
  <c r="X749" i="1"/>
  <c r="Q749" i="1"/>
  <c r="N749" i="1"/>
  <c r="J749" i="1"/>
  <c r="I749" i="1"/>
  <c r="AN748" i="1"/>
  <c r="AL748" i="1"/>
  <c r="AK748" i="1"/>
  <c r="AJ748" i="1"/>
  <c r="AI748" i="1"/>
  <c r="AH748" i="1"/>
  <c r="Q748" i="1"/>
  <c r="W748" i="1" s="1"/>
  <c r="N748" i="1"/>
  <c r="X748" i="1" s="1"/>
  <c r="I748" i="1"/>
  <c r="J748" i="1" s="1"/>
  <c r="AK747" i="1"/>
  <c r="AJ747" i="1"/>
  <c r="AH747" i="1"/>
  <c r="Q747" i="1"/>
  <c r="I747" i="1"/>
  <c r="J747" i="1" s="1"/>
  <c r="AL746" i="1"/>
  <c r="AK746" i="1"/>
  <c r="AJ746" i="1"/>
  <c r="AI746" i="1"/>
  <c r="AH746" i="1"/>
  <c r="N746" i="1"/>
  <c r="I746" i="1"/>
  <c r="J746" i="1" s="1"/>
  <c r="AL745" i="1"/>
  <c r="AM745" i="1" s="1"/>
  <c r="AK745" i="1"/>
  <c r="AJ745" i="1"/>
  <c r="AI745" i="1"/>
  <c r="AH745" i="1"/>
  <c r="AN745" i="1" s="1"/>
  <c r="X745" i="1"/>
  <c r="Q745" i="1"/>
  <c r="N745" i="1"/>
  <c r="W745" i="1" s="1"/>
  <c r="I745" i="1"/>
  <c r="J745" i="1" s="1"/>
  <c r="AL744" i="1"/>
  <c r="AK744" i="1"/>
  <c r="AJ744" i="1"/>
  <c r="AI744" i="1"/>
  <c r="AH744" i="1"/>
  <c r="AN744" i="1" s="1"/>
  <c r="Q744" i="1"/>
  <c r="N744" i="1"/>
  <c r="I744" i="1"/>
  <c r="J744" i="1" s="1"/>
  <c r="AK743" i="1"/>
  <c r="AJ743" i="1"/>
  <c r="AH743" i="1"/>
  <c r="Q743" i="1"/>
  <c r="I743" i="1"/>
  <c r="J743" i="1" s="1"/>
  <c r="AL742" i="1"/>
  <c r="AM742" i="1" s="1"/>
  <c r="AK742" i="1"/>
  <c r="AJ742" i="1"/>
  <c r="AI742" i="1"/>
  <c r="AH742" i="1"/>
  <c r="N742" i="1"/>
  <c r="I742" i="1"/>
  <c r="J742" i="1" s="1"/>
  <c r="AL741" i="1"/>
  <c r="AM741" i="1" s="1"/>
  <c r="AK741" i="1"/>
  <c r="AJ741" i="1"/>
  <c r="AI741" i="1"/>
  <c r="AH741" i="1"/>
  <c r="AN741" i="1" s="1"/>
  <c r="X741" i="1"/>
  <c r="Q741" i="1"/>
  <c r="N741" i="1"/>
  <c r="J741" i="1"/>
  <c r="I741" i="1"/>
  <c r="AN740" i="1"/>
  <c r="AL740" i="1"/>
  <c r="AK740" i="1"/>
  <c r="AJ740" i="1"/>
  <c r="AI740" i="1"/>
  <c r="AH740" i="1"/>
  <c r="Q740" i="1"/>
  <c r="W740" i="1" s="1"/>
  <c r="N740" i="1"/>
  <c r="I740" i="1"/>
  <c r="J740" i="1" s="1"/>
  <c r="AK739" i="1"/>
  <c r="AJ739" i="1"/>
  <c r="AH739" i="1"/>
  <c r="I739" i="1"/>
  <c r="J739" i="1" s="1"/>
  <c r="AL738" i="1"/>
  <c r="AM738" i="1" s="1"/>
  <c r="AK738" i="1"/>
  <c r="AJ738" i="1"/>
  <c r="AI738" i="1"/>
  <c r="AH738" i="1"/>
  <c r="N738" i="1"/>
  <c r="I738" i="1"/>
  <c r="J738" i="1" s="1"/>
  <c r="AL737" i="1"/>
  <c r="AM737" i="1" s="1"/>
  <c r="AK737" i="1"/>
  <c r="AJ737" i="1"/>
  <c r="AI737" i="1"/>
  <c r="AH737" i="1"/>
  <c r="AN737" i="1" s="1"/>
  <c r="Q737" i="1"/>
  <c r="X737" i="1" s="1"/>
  <c r="N737" i="1"/>
  <c r="I737" i="1"/>
  <c r="J737" i="1" s="1"/>
  <c r="AL736" i="1"/>
  <c r="AK736" i="1"/>
  <c r="AJ736" i="1"/>
  <c r="AI736" i="1"/>
  <c r="AH736" i="1"/>
  <c r="AN736" i="1" s="1"/>
  <c r="Q736" i="1"/>
  <c r="N736" i="1"/>
  <c r="I736" i="1"/>
  <c r="J736" i="1" s="1"/>
  <c r="AK735" i="1"/>
  <c r="AJ735" i="1"/>
  <c r="AH735" i="1"/>
  <c r="I735" i="1"/>
  <c r="J735" i="1" s="1"/>
  <c r="AL734" i="1"/>
  <c r="AM734" i="1" s="1"/>
  <c r="AK734" i="1"/>
  <c r="AJ734" i="1"/>
  <c r="AI734" i="1"/>
  <c r="AH734" i="1"/>
  <c r="N734" i="1"/>
  <c r="I734" i="1"/>
  <c r="J734" i="1" s="1"/>
  <c r="AL733" i="1"/>
  <c r="AM733" i="1" s="1"/>
  <c r="AK733" i="1"/>
  <c r="AJ733" i="1"/>
  <c r="AI733" i="1"/>
  <c r="AH733" i="1"/>
  <c r="AN733" i="1" s="1"/>
  <c r="X733" i="1"/>
  <c r="Q733" i="1"/>
  <c r="N733" i="1"/>
  <c r="W733" i="1" s="1"/>
  <c r="I733" i="1"/>
  <c r="J733" i="1" s="1"/>
  <c r="AL732" i="1"/>
  <c r="AK732" i="1"/>
  <c r="AJ732" i="1"/>
  <c r="AI732" i="1"/>
  <c r="AH732" i="1"/>
  <c r="Q732" i="1"/>
  <c r="N732" i="1"/>
  <c r="I732" i="1"/>
  <c r="J732" i="1" s="1"/>
  <c r="AK731" i="1"/>
  <c r="AJ731" i="1"/>
  <c r="AH731" i="1"/>
  <c r="J731" i="1"/>
  <c r="I731" i="1"/>
  <c r="AL730" i="1"/>
  <c r="AM730" i="1" s="1"/>
  <c r="AK730" i="1"/>
  <c r="AJ730" i="1"/>
  <c r="AI730" i="1"/>
  <c r="AH730" i="1"/>
  <c r="N730" i="1"/>
  <c r="I730" i="1"/>
  <c r="J730" i="1" s="1"/>
  <c r="AL729" i="1"/>
  <c r="AM729" i="1" s="1"/>
  <c r="AK729" i="1"/>
  <c r="AJ729" i="1"/>
  <c r="AI729" i="1"/>
  <c r="AH729" i="1"/>
  <c r="AN729" i="1" s="1"/>
  <c r="Q729" i="1"/>
  <c r="X729" i="1" s="1"/>
  <c r="N729" i="1"/>
  <c r="I729" i="1"/>
  <c r="J729" i="1" s="1"/>
  <c r="AL728" i="1"/>
  <c r="AK728" i="1"/>
  <c r="AJ728" i="1"/>
  <c r="AI728" i="1"/>
  <c r="AH728" i="1"/>
  <c r="AN728" i="1" s="1"/>
  <c r="Q728" i="1"/>
  <c r="N728" i="1"/>
  <c r="I728" i="1"/>
  <c r="J728" i="1" s="1"/>
  <c r="AK727" i="1"/>
  <c r="AJ727" i="1"/>
  <c r="AH727" i="1"/>
  <c r="I727" i="1"/>
  <c r="J727" i="1" s="1"/>
  <c r="AL726" i="1"/>
  <c r="AM726" i="1" s="1"/>
  <c r="AK726" i="1"/>
  <c r="AJ726" i="1"/>
  <c r="AI726" i="1"/>
  <c r="AH726" i="1"/>
  <c r="N726" i="1"/>
  <c r="I726" i="1"/>
  <c r="J726" i="1" s="1"/>
  <c r="AL725" i="1"/>
  <c r="AM725" i="1" s="1"/>
  <c r="AK725" i="1"/>
  <c r="AJ725" i="1"/>
  <c r="AI725" i="1"/>
  <c r="AH725" i="1"/>
  <c r="AN725" i="1" s="1"/>
  <c r="Q725" i="1"/>
  <c r="N725" i="1"/>
  <c r="J725" i="1"/>
  <c r="I725" i="1"/>
  <c r="AL724" i="1"/>
  <c r="AK724" i="1"/>
  <c r="AJ724" i="1"/>
  <c r="AI724" i="1"/>
  <c r="AH724" i="1"/>
  <c r="W724" i="1"/>
  <c r="Q724" i="1"/>
  <c r="N724" i="1"/>
  <c r="X724" i="1" s="1"/>
  <c r="I724" i="1"/>
  <c r="J724" i="1" s="1"/>
  <c r="AK723" i="1"/>
  <c r="AJ723" i="1"/>
  <c r="AH723" i="1"/>
  <c r="I723" i="1"/>
  <c r="J723" i="1" s="1"/>
  <c r="AL722" i="1"/>
  <c r="AK722" i="1"/>
  <c r="AJ722" i="1"/>
  <c r="AI722" i="1"/>
  <c r="AH722" i="1"/>
  <c r="N722" i="1"/>
  <c r="I722" i="1"/>
  <c r="J722" i="1" s="1"/>
  <c r="AL721" i="1"/>
  <c r="AM721" i="1" s="1"/>
  <c r="AK721" i="1"/>
  <c r="AJ721" i="1"/>
  <c r="AI721" i="1"/>
  <c r="AH721" i="1"/>
  <c r="AN721" i="1" s="1"/>
  <c r="Q721" i="1"/>
  <c r="N721" i="1"/>
  <c r="I721" i="1"/>
  <c r="J721" i="1" s="1"/>
  <c r="AL720" i="1"/>
  <c r="AK720" i="1"/>
  <c r="AJ720" i="1"/>
  <c r="AI720" i="1"/>
  <c r="AH720" i="1"/>
  <c r="W720" i="1"/>
  <c r="Q720" i="1"/>
  <c r="N720" i="1"/>
  <c r="X720" i="1" s="1"/>
  <c r="I720" i="1"/>
  <c r="J720" i="1" s="1"/>
  <c r="AK719" i="1"/>
  <c r="AJ719" i="1"/>
  <c r="AH719" i="1"/>
  <c r="I719" i="1"/>
  <c r="J719" i="1" s="1"/>
  <c r="AL718" i="1"/>
  <c r="AM718" i="1" s="1"/>
  <c r="AK718" i="1"/>
  <c r="AJ718" i="1"/>
  <c r="AI718" i="1"/>
  <c r="AH718" i="1"/>
  <c r="N718" i="1"/>
  <c r="I718" i="1"/>
  <c r="J718" i="1" s="1"/>
  <c r="AL717" i="1"/>
  <c r="AM717" i="1" s="1"/>
  <c r="AK717" i="1"/>
  <c r="AJ717" i="1"/>
  <c r="AI717" i="1"/>
  <c r="AH717" i="1"/>
  <c r="AN717" i="1" s="1"/>
  <c r="Q717" i="1"/>
  <c r="N717" i="1"/>
  <c r="I717" i="1"/>
  <c r="J717" i="1" s="1"/>
  <c r="AL716" i="1"/>
  <c r="AK716" i="1"/>
  <c r="AJ716" i="1"/>
  <c r="AI716" i="1"/>
  <c r="AH716" i="1"/>
  <c r="AN716" i="1" s="1"/>
  <c r="W716" i="1"/>
  <c r="Q716" i="1"/>
  <c r="N716" i="1"/>
  <c r="I716" i="1"/>
  <c r="J716" i="1" s="1"/>
  <c r="AK715" i="1"/>
  <c r="AJ715" i="1"/>
  <c r="AH715" i="1"/>
  <c r="N715" i="1"/>
  <c r="I715" i="1"/>
  <c r="J715" i="1" s="1"/>
  <c r="AL714" i="1"/>
  <c r="AM714" i="1" s="1"/>
  <c r="AK714" i="1"/>
  <c r="AJ714" i="1"/>
  <c r="AI714" i="1"/>
  <c r="AH714" i="1"/>
  <c r="N714" i="1"/>
  <c r="I714" i="1"/>
  <c r="J714" i="1" s="1"/>
  <c r="AL713" i="1"/>
  <c r="AM713" i="1" s="1"/>
  <c r="AK713" i="1"/>
  <c r="AJ713" i="1"/>
  <c r="AI713" i="1"/>
  <c r="AH713" i="1"/>
  <c r="AN713" i="1" s="1"/>
  <c r="Q713" i="1"/>
  <c r="N713" i="1"/>
  <c r="I713" i="1"/>
  <c r="J713" i="1" s="1"/>
  <c r="AL712" i="1"/>
  <c r="AK712" i="1"/>
  <c r="AJ712" i="1"/>
  <c r="AI712" i="1"/>
  <c r="AH712" i="1"/>
  <c r="W712" i="1"/>
  <c r="Q712" i="1"/>
  <c r="N712" i="1"/>
  <c r="I712" i="1"/>
  <c r="J712" i="1" s="1"/>
  <c r="AK711" i="1"/>
  <c r="AJ711" i="1"/>
  <c r="AH711" i="1"/>
  <c r="I711" i="1"/>
  <c r="J711" i="1" s="1"/>
  <c r="AN710" i="1"/>
  <c r="AL710" i="1"/>
  <c r="AM710" i="1" s="1"/>
  <c r="AK710" i="1"/>
  <c r="AJ710" i="1"/>
  <c r="AI710" i="1"/>
  <c r="AH710" i="1"/>
  <c r="N710" i="1"/>
  <c r="I710" i="1"/>
  <c r="J710" i="1" s="1"/>
  <c r="AL709" i="1"/>
  <c r="AM709" i="1" s="1"/>
  <c r="AK709" i="1"/>
  <c r="AJ709" i="1"/>
  <c r="AI709" i="1"/>
  <c r="AH709" i="1"/>
  <c r="AN709" i="1" s="1"/>
  <c r="Q709" i="1"/>
  <c r="X709" i="1" s="1"/>
  <c r="N709" i="1"/>
  <c r="I709" i="1"/>
  <c r="J709" i="1" s="1"/>
  <c r="AL708" i="1"/>
  <c r="AM708" i="1" s="1"/>
  <c r="AK708" i="1"/>
  <c r="AJ708" i="1"/>
  <c r="AI708" i="1"/>
  <c r="AH708" i="1"/>
  <c r="AN708" i="1" s="1"/>
  <c r="Q708" i="1"/>
  <c r="N708" i="1"/>
  <c r="I708" i="1"/>
  <c r="J708" i="1" s="1"/>
  <c r="AK707" i="1"/>
  <c r="AJ707" i="1"/>
  <c r="AH707" i="1"/>
  <c r="I707" i="1"/>
  <c r="J707" i="1" s="1"/>
  <c r="AN706" i="1"/>
  <c r="AL706" i="1"/>
  <c r="AM706" i="1" s="1"/>
  <c r="AK706" i="1"/>
  <c r="AJ706" i="1"/>
  <c r="AI706" i="1"/>
  <c r="AH706" i="1"/>
  <c r="X706" i="1"/>
  <c r="N706" i="1"/>
  <c r="I706" i="1"/>
  <c r="J706" i="1" s="1"/>
  <c r="AL705" i="1"/>
  <c r="AK705" i="1"/>
  <c r="AJ705" i="1"/>
  <c r="AI705" i="1"/>
  <c r="AH705" i="1"/>
  <c r="AN705" i="1" s="1"/>
  <c r="Q705" i="1"/>
  <c r="N705" i="1"/>
  <c r="I705" i="1"/>
  <c r="J705" i="1" s="1"/>
  <c r="AL704" i="1"/>
  <c r="AM704" i="1" s="1"/>
  <c r="AK704" i="1"/>
  <c r="AJ704" i="1"/>
  <c r="AI704" i="1"/>
  <c r="AH704" i="1"/>
  <c r="AN704" i="1" s="1"/>
  <c r="Q704" i="1"/>
  <c r="X704" i="1" s="1"/>
  <c r="N704" i="1"/>
  <c r="W704" i="1" s="1"/>
  <c r="I704" i="1"/>
  <c r="J704" i="1" s="1"/>
  <c r="AK703" i="1"/>
  <c r="AJ703" i="1"/>
  <c r="AH703" i="1"/>
  <c r="I703" i="1"/>
  <c r="J703" i="1" s="1"/>
  <c r="AL702" i="1"/>
  <c r="AM702" i="1" s="1"/>
  <c r="AK702" i="1"/>
  <c r="AJ702" i="1"/>
  <c r="AI702" i="1"/>
  <c r="AH702" i="1"/>
  <c r="AN702" i="1" s="1"/>
  <c r="N702" i="1"/>
  <c r="I702" i="1"/>
  <c r="J702" i="1" s="1"/>
  <c r="AL701" i="1"/>
  <c r="AK701" i="1"/>
  <c r="AJ701" i="1"/>
  <c r="AI701" i="1"/>
  <c r="AH701" i="1"/>
  <c r="AN701" i="1" s="1"/>
  <c r="W701" i="1"/>
  <c r="Q701" i="1"/>
  <c r="N701" i="1"/>
  <c r="X701" i="1" s="1"/>
  <c r="I701" i="1"/>
  <c r="J701" i="1" s="1"/>
  <c r="AL700" i="1"/>
  <c r="AM700" i="1" s="1"/>
  <c r="AK700" i="1"/>
  <c r="AJ700" i="1"/>
  <c r="AI700" i="1"/>
  <c r="AH700" i="1"/>
  <c r="AN700" i="1" s="1"/>
  <c r="Q700" i="1"/>
  <c r="X700" i="1" s="1"/>
  <c r="N700" i="1"/>
  <c r="W700" i="1" s="1"/>
  <c r="I700" i="1"/>
  <c r="J700" i="1" s="1"/>
  <c r="AV700" i="1" s="1"/>
  <c r="AX700" i="1" s="1"/>
  <c r="AK699" i="1"/>
  <c r="AJ699" i="1"/>
  <c r="AH699" i="1"/>
  <c r="I699" i="1"/>
  <c r="J699" i="1" s="1"/>
  <c r="AN698" i="1"/>
  <c r="AL698" i="1"/>
  <c r="AM698" i="1" s="1"/>
  <c r="AK698" i="1"/>
  <c r="AJ698" i="1"/>
  <c r="AI698" i="1"/>
  <c r="AH698" i="1"/>
  <c r="N698" i="1"/>
  <c r="I698" i="1"/>
  <c r="J698" i="1" s="1"/>
  <c r="AN697" i="1"/>
  <c r="AL697" i="1"/>
  <c r="AK697" i="1"/>
  <c r="AJ697" i="1"/>
  <c r="AI697" i="1"/>
  <c r="AH697" i="1"/>
  <c r="Q697" i="1"/>
  <c r="N697" i="1"/>
  <c r="I697" i="1"/>
  <c r="J697" i="1" s="1"/>
  <c r="AL696" i="1"/>
  <c r="AM696" i="1" s="1"/>
  <c r="AK696" i="1"/>
  <c r="AJ696" i="1"/>
  <c r="AI696" i="1"/>
  <c r="AH696" i="1"/>
  <c r="AN696" i="1" s="1"/>
  <c r="Q696" i="1"/>
  <c r="X696" i="1" s="1"/>
  <c r="N696" i="1"/>
  <c r="W696" i="1" s="1"/>
  <c r="I696" i="1"/>
  <c r="J696" i="1" s="1"/>
  <c r="AK695" i="1"/>
  <c r="AJ695" i="1"/>
  <c r="AH695" i="1"/>
  <c r="I695" i="1"/>
  <c r="J695" i="1" s="1"/>
  <c r="AL694" i="1"/>
  <c r="AM694" i="1" s="1"/>
  <c r="AK694" i="1"/>
  <c r="AJ694" i="1"/>
  <c r="AI694" i="1"/>
  <c r="AH694" i="1"/>
  <c r="AN694" i="1" s="1"/>
  <c r="N694" i="1"/>
  <c r="I694" i="1"/>
  <c r="J694" i="1" s="1"/>
  <c r="AL693" i="1"/>
  <c r="AK693" i="1"/>
  <c r="AJ693" i="1"/>
  <c r="AI693" i="1"/>
  <c r="AH693" i="1"/>
  <c r="W693" i="1"/>
  <c r="Q693" i="1"/>
  <c r="N693" i="1"/>
  <c r="X693" i="1" s="1"/>
  <c r="I693" i="1"/>
  <c r="J693" i="1" s="1"/>
  <c r="AL692" i="1"/>
  <c r="AM692" i="1" s="1"/>
  <c r="AK692" i="1"/>
  <c r="AJ692" i="1"/>
  <c r="AI692" i="1"/>
  <c r="AH692" i="1"/>
  <c r="AN692" i="1" s="1"/>
  <c r="Q692" i="1"/>
  <c r="X692" i="1" s="1"/>
  <c r="N692" i="1"/>
  <c r="W692" i="1" s="1"/>
  <c r="I692" i="1"/>
  <c r="J692" i="1" s="1"/>
  <c r="AK691" i="1"/>
  <c r="AJ691" i="1"/>
  <c r="AH691" i="1"/>
  <c r="I691" i="1"/>
  <c r="J691" i="1" s="1"/>
  <c r="AL690" i="1"/>
  <c r="AM690" i="1" s="1"/>
  <c r="AK690" i="1"/>
  <c r="AJ690" i="1"/>
  <c r="AI690" i="1"/>
  <c r="AH690" i="1"/>
  <c r="AN690" i="1" s="1"/>
  <c r="N690" i="1"/>
  <c r="I690" i="1"/>
  <c r="J690" i="1" s="1"/>
  <c r="AL689" i="1"/>
  <c r="AK689" i="1"/>
  <c r="AJ689" i="1"/>
  <c r="AI689" i="1"/>
  <c r="AH689" i="1"/>
  <c r="AN689" i="1" s="1"/>
  <c r="Q689" i="1"/>
  <c r="N689" i="1"/>
  <c r="I689" i="1"/>
  <c r="J689" i="1" s="1"/>
  <c r="AL688" i="1"/>
  <c r="AM688" i="1" s="1"/>
  <c r="AK688" i="1"/>
  <c r="AJ688" i="1"/>
  <c r="AI688" i="1"/>
  <c r="AH688" i="1"/>
  <c r="AN688" i="1" s="1"/>
  <c r="Q688" i="1"/>
  <c r="X688" i="1" s="1"/>
  <c r="N688" i="1"/>
  <c r="W688" i="1" s="1"/>
  <c r="I688" i="1"/>
  <c r="J688" i="1" s="1"/>
  <c r="AK687" i="1"/>
  <c r="AJ687" i="1"/>
  <c r="AH687" i="1"/>
  <c r="I687" i="1"/>
  <c r="J687" i="1" s="1"/>
  <c r="AN686" i="1"/>
  <c r="AL686" i="1"/>
  <c r="AM686" i="1" s="1"/>
  <c r="AK686" i="1"/>
  <c r="AJ686" i="1"/>
  <c r="AI686" i="1"/>
  <c r="AH686" i="1"/>
  <c r="N686" i="1"/>
  <c r="I686" i="1"/>
  <c r="J686" i="1" s="1"/>
  <c r="AN685" i="1"/>
  <c r="AL685" i="1"/>
  <c r="AK685" i="1"/>
  <c r="AJ685" i="1"/>
  <c r="AI685" i="1"/>
  <c r="AH685" i="1"/>
  <c r="W685" i="1"/>
  <c r="Q685" i="1"/>
  <c r="N685" i="1"/>
  <c r="X685" i="1" s="1"/>
  <c r="I685" i="1"/>
  <c r="J685" i="1" s="1"/>
  <c r="AL684" i="1"/>
  <c r="AM684" i="1" s="1"/>
  <c r="AK684" i="1"/>
  <c r="AJ684" i="1"/>
  <c r="AI684" i="1"/>
  <c r="AH684" i="1"/>
  <c r="AN684" i="1" s="1"/>
  <c r="Q684" i="1"/>
  <c r="X684" i="1" s="1"/>
  <c r="N684" i="1"/>
  <c r="W684" i="1" s="1"/>
  <c r="I684" i="1"/>
  <c r="J684" i="1" s="1"/>
  <c r="AK683" i="1"/>
  <c r="AJ683" i="1"/>
  <c r="AH683" i="1"/>
  <c r="I683" i="1"/>
  <c r="J683" i="1" s="1"/>
  <c r="AL682" i="1"/>
  <c r="AM682" i="1" s="1"/>
  <c r="AK682" i="1"/>
  <c r="AJ682" i="1"/>
  <c r="AI682" i="1"/>
  <c r="AH682" i="1"/>
  <c r="AN682" i="1" s="1"/>
  <c r="N682" i="1"/>
  <c r="I682" i="1"/>
  <c r="J682" i="1" s="1"/>
  <c r="AL681" i="1"/>
  <c r="AK681" i="1"/>
  <c r="AJ681" i="1"/>
  <c r="AI681" i="1"/>
  <c r="AH681" i="1"/>
  <c r="AN681" i="1" s="1"/>
  <c r="Q681" i="1"/>
  <c r="N681" i="1"/>
  <c r="I681" i="1"/>
  <c r="J681" i="1" s="1"/>
  <c r="AL680" i="1"/>
  <c r="AM680" i="1" s="1"/>
  <c r="AK680" i="1"/>
  <c r="AJ680" i="1"/>
  <c r="AI680" i="1"/>
  <c r="AH680" i="1"/>
  <c r="AN680" i="1" s="1"/>
  <c r="Q680" i="1"/>
  <c r="X680" i="1" s="1"/>
  <c r="N680" i="1"/>
  <c r="W680" i="1" s="1"/>
  <c r="I680" i="1"/>
  <c r="J680" i="1" s="1"/>
  <c r="AK679" i="1"/>
  <c r="AJ679" i="1"/>
  <c r="AH679" i="1"/>
  <c r="I679" i="1"/>
  <c r="J679" i="1" s="1"/>
  <c r="AN678" i="1"/>
  <c r="AL678" i="1"/>
  <c r="AM678" i="1" s="1"/>
  <c r="AK678" i="1"/>
  <c r="AJ678" i="1"/>
  <c r="AI678" i="1"/>
  <c r="AH678" i="1"/>
  <c r="N678" i="1"/>
  <c r="I678" i="1"/>
  <c r="J678" i="1" s="1"/>
  <c r="AN677" i="1"/>
  <c r="AL677" i="1"/>
  <c r="AK677" i="1"/>
  <c r="AJ677" i="1"/>
  <c r="AI677" i="1"/>
  <c r="AH677" i="1"/>
  <c r="W677" i="1"/>
  <c r="Q677" i="1"/>
  <c r="N677" i="1"/>
  <c r="X677" i="1" s="1"/>
  <c r="I677" i="1"/>
  <c r="J677" i="1" s="1"/>
  <c r="AL676" i="1"/>
  <c r="AM676" i="1" s="1"/>
  <c r="AK676" i="1"/>
  <c r="AJ676" i="1"/>
  <c r="AI676" i="1"/>
  <c r="AH676" i="1"/>
  <c r="AN676" i="1" s="1"/>
  <c r="Q676" i="1"/>
  <c r="X676" i="1" s="1"/>
  <c r="N676" i="1"/>
  <c r="W676" i="1" s="1"/>
  <c r="I676" i="1"/>
  <c r="J676" i="1" s="1"/>
  <c r="AK675" i="1"/>
  <c r="AJ675" i="1"/>
  <c r="AH675" i="1"/>
  <c r="I675" i="1"/>
  <c r="J675" i="1" s="1"/>
  <c r="AL674" i="1"/>
  <c r="AM674" i="1" s="1"/>
  <c r="AK674" i="1"/>
  <c r="AJ674" i="1"/>
  <c r="AI674" i="1"/>
  <c r="AH674" i="1"/>
  <c r="AN674" i="1" s="1"/>
  <c r="N674" i="1"/>
  <c r="I674" i="1"/>
  <c r="J674" i="1" s="1"/>
  <c r="AL673" i="1"/>
  <c r="AK673" i="1"/>
  <c r="AJ673" i="1"/>
  <c r="AI673" i="1"/>
  <c r="AH673" i="1"/>
  <c r="AN673" i="1" s="1"/>
  <c r="Q673" i="1"/>
  <c r="N673" i="1"/>
  <c r="I673" i="1"/>
  <c r="J673" i="1" s="1"/>
  <c r="AL672" i="1"/>
  <c r="AM672" i="1" s="1"/>
  <c r="AK672" i="1"/>
  <c r="AJ672" i="1"/>
  <c r="AI672" i="1"/>
  <c r="AH672" i="1"/>
  <c r="AN672" i="1" s="1"/>
  <c r="Q672" i="1"/>
  <c r="X672" i="1" s="1"/>
  <c r="N672" i="1"/>
  <c r="W672" i="1" s="1"/>
  <c r="I672" i="1"/>
  <c r="J672" i="1" s="1"/>
  <c r="AK671" i="1"/>
  <c r="AJ671" i="1"/>
  <c r="AH671" i="1"/>
  <c r="I671" i="1"/>
  <c r="J671" i="1" s="1"/>
  <c r="AN670" i="1"/>
  <c r="AL670" i="1"/>
  <c r="AM670" i="1" s="1"/>
  <c r="AK670" i="1"/>
  <c r="AJ670" i="1"/>
  <c r="AI670" i="1"/>
  <c r="AH670" i="1"/>
  <c r="Q670" i="1"/>
  <c r="N670" i="1"/>
  <c r="I670" i="1"/>
  <c r="J670" i="1" s="1"/>
  <c r="AL669" i="1"/>
  <c r="AK669" i="1"/>
  <c r="AJ669" i="1"/>
  <c r="AI669" i="1"/>
  <c r="AH669" i="1"/>
  <c r="W669" i="1"/>
  <c r="Q669" i="1"/>
  <c r="N669" i="1"/>
  <c r="X669" i="1" s="1"/>
  <c r="I669" i="1"/>
  <c r="J669" i="1" s="1"/>
  <c r="AL668" i="1"/>
  <c r="AM668" i="1" s="1"/>
  <c r="AK668" i="1"/>
  <c r="AJ668" i="1"/>
  <c r="AI668" i="1"/>
  <c r="AH668" i="1"/>
  <c r="AN668" i="1" s="1"/>
  <c r="Q668" i="1"/>
  <c r="X668" i="1" s="1"/>
  <c r="N668" i="1"/>
  <c r="W668" i="1" s="1"/>
  <c r="I668" i="1"/>
  <c r="J668" i="1" s="1"/>
  <c r="AK667" i="1"/>
  <c r="AJ667" i="1"/>
  <c r="AH667" i="1"/>
  <c r="I667" i="1"/>
  <c r="J667" i="1" s="1"/>
  <c r="AL666" i="1"/>
  <c r="AM666" i="1" s="1"/>
  <c r="AK666" i="1"/>
  <c r="AJ666" i="1"/>
  <c r="AI666" i="1"/>
  <c r="AH666" i="1"/>
  <c r="AN666" i="1" s="1"/>
  <c r="N666" i="1"/>
  <c r="I666" i="1"/>
  <c r="J666" i="1" s="1"/>
  <c r="AL665" i="1"/>
  <c r="AK665" i="1"/>
  <c r="AJ665" i="1"/>
  <c r="AI665" i="1"/>
  <c r="AH665" i="1"/>
  <c r="AN665" i="1" s="1"/>
  <c r="Q665" i="1"/>
  <c r="N665" i="1"/>
  <c r="I665" i="1"/>
  <c r="J665" i="1" s="1"/>
  <c r="AL664" i="1"/>
  <c r="AM664" i="1" s="1"/>
  <c r="AK664" i="1"/>
  <c r="AJ664" i="1"/>
  <c r="AI664" i="1"/>
  <c r="AH664" i="1"/>
  <c r="AN664" i="1" s="1"/>
  <c r="Q664" i="1"/>
  <c r="X664" i="1" s="1"/>
  <c r="N664" i="1"/>
  <c r="W664" i="1" s="1"/>
  <c r="I664" i="1"/>
  <c r="J664" i="1" s="1"/>
  <c r="AK663" i="1"/>
  <c r="AJ663" i="1"/>
  <c r="AH663" i="1"/>
  <c r="I663" i="1"/>
  <c r="J663" i="1" s="1"/>
  <c r="AN662" i="1"/>
  <c r="AL662" i="1"/>
  <c r="AM662" i="1" s="1"/>
  <c r="AK662" i="1"/>
  <c r="AJ662" i="1"/>
  <c r="AI662" i="1"/>
  <c r="AH662" i="1"/>
  <c r="N662" i="1"/>
  <c r="I662" i="1"/>
  <c r="J662" i="1" s="1"/>
  <c r="AN661" i="1"/>
  <c r="AL661" i="1"/>
  <c r="AK661" i="1"/>
  <c r="AJ661" i="1"/>
  <c r="AI661" i="1"/>
  <c r="AH661" i="1"/>
  <c r="W661" i="1"/>
  <c r="Q661" i="1"/>
  <c r="N661" i="1"/>
  <c r="X661" i="1" s="1"/>
  <c r="I661" i="1"/>
  <c r="J661" i="1" s="1"/>
  <c r="AL660" i="1"/>
  <c r="AM660" i="1" s="1"/>
  <c r="AK660" i="1"/>
  <c r="AJ660" i="1"/>
  <c r="AI660" i="1"/>
  <c r="AH660" i="1"/>
  <c r="AN660" i="1" s="1"/>
  <c r="Q660" i="1"/>
  <c r="X660" i="1" s="1"/>
  <c r="N660" i="1"/>
  <c r="W660" i="1" s="1"/>
  <c r="I660" i="1"/>
  <c r="J660" i="1" s="1"/>
  <c r="AK659" i="1"/>
  <c r="AJ659" i="1"/>
  <c r="AH659" i="1"/>
  <c r="I659" i="1"/>
  <c r="J659" i="1" s="1"/>
  <c r="AL658" i="1"/>
  <c r="AM658" i="1" s="1"/>
  <c r="AK658" i="1"/>
  <c r="AJ658" i="1"/>
  <c r="AI658" i="1"/>
  <c r="AH658" i="1"/>
  <c r="N658" i="1"/>
  <c r="I658" i="1"/>
  <c r="J658" i="1" s="1"/>
  <c r="AL657" i="1"/>
  <c r="AK657" i="1"/>
  <c r="AJ657" i="1"/>
  <c r="AI657" i="1"/>
  <c r="AH657" i="1"/>
  <c r="AN657" i="1" s="1"/>
  <c r="Q657" i="1"/>
  <c r="N657" i="1"/>
  <c r="I657" i="1"/>
  <c r="J657" i="1" s="1"/>
  <c r="AL656" i="1"/>
  <c r="AM656" i="1" s="1"/>
  <c r="AK656" i="1"/>
  <c r="AJ656" i="1"/>
  <c r="AI656" i="1"/>
  <c r="AH656" i="1"/>
  <c r="AN656" i="1" s="1"/>
  <c r="Q656" i="1"/>
  <c r="X656" i="1" s="1"/>
  <c r="N656" i="1"/>
  <c r="I656" i="1"/>
  <c r="J656" i="1" s="1"/>
  <c r="AK655" i="1"/>
  <c r="AJ655" i="1"/>
  <c r="AH655" i="1"/>
  <c r="I655" i="1"/>
  <c r="J655" i="1" s="1"/>
  <c r="AL654" i="1"/>
  <c r="AM654" i="1" s="1"/>
  <c r="AK654" i="1"/>
  <c r="AJ654" i="1"/>
  <c r="AI654" i="1"/>
  <c r="AH654" i="1"/>
  <c r="AN654" i="1" s="1"/>
  <c r="N654" i="1"/>
  <c r="W654" i="1" s="1"/>
  <c r="I654" i="1"/>
  <c r="J654" i="1" s="1"/>
  <c r="AL653" i="1"/>
  <c r="AK653" i="1"/>
  <c r="AJ653" i="1"/>
  <c r="AI653" i="1"/>
  <c r="AH653" i="1"/>
  <c r="AN653" i="1" s="1"/>
  <c r="Q653" i="1"/>
  <c r="N653" i="1"/>
  <c r="I653" i="1"/>
  <c r="J653" i="1" s="1"/>
  <c r="AL652" i="1"/>
  <c r="AM652" i="1" s="1"/>
  <c r="AK652" i="1"/>
  <c r="AJ652" i="1"/>
  <c r="AI652" i="1"/>
  <c r="AH652" i="1"/>
  <c r="AN652" i="1" s="1"/>
  <c r="Q652" i="1"/>
  <c r="N652" i="1"/>
  <c r="I652" i="1"/>
  <c r="J652" i="1" s="1"/>
  <c r="AK651" i="1"/>
  <c r="AJ651" i="1"/>
  <c r="AH651" i="1"/>
  <c r="I651" i="1"/>
  <c r="J651" i="1" s="1"/>
  <c r="AL650" i="1"/>
  <c r="AM650" i="1" s="1"/>
  <c r="AK650" i="1"/>
  <c r="AJ650" i="1"/>
  <c r="AI650" i="1"/>
  <c r="AH650" i="1"/>
  <c r="AN650" i="1" s="1"/>
  <c r="N650" i="1"/>
  <c r="I650" i="1"/>
  <c r="J650" i="1" s="1"/>
  <c r="AN649" i="1"/>
  <c r="AL649" i="1"/>
  <c r="AK649" i="1"/>
  <c r="AJ649" i="1"/>
  <c r="AI649" i="1"/>
  <c r="AH649" i="1"/>
  <c r="Q649" i="1"/>
  <c r="N649" i="1"/>
  <c r="I649" i="1"/>
  <c r="J649" i="1" s="1"/>
  <c r="AL648" i="1"/>
  <c r="AK648" i="1"/>
  <c r="AJ648" i="1"/>
  <c r="AI648" i="1"/>
  <c r="AH648" i="1"/>
  <c r="AN648" i="1" s="1"/>
  <c r="Q648" i="1"/>
  <c r="N648" i="1"/>
  <c r="I648" i="1"/>
  <c r="J648" i="1" s="1"/>
  <c r="AK647" i="1"/>
  <c r="AJ647" i="1"/>
  <c r="AH647" i="1"/>
  <c r="I647" i="1"/>
  <c r="J647" i="1" s="1"/>
  <c r="AL646" i="1"/>
  <c r="AM646" i="1" s="1"/>
  <c r="AK646" i="1"/>
  <c r="AJ646" i="1"/>
  <c r="AI646" i="1"/>
  <c r="AH646" i="1"/>
  <c r="AN646" i="1" s="1"/>
  <c r="Q646" i="1"/>
  <c r="N646" i="1"/>
  <c r="I646" i="1"/>
  <c r="J646" i="1" s="1"/>
  <c r="AL645" i="1"/>
  <c r="AK645" i="1"/>
  <c r="AJ645" i="1"/>
  <c r="AI645" i="1"/>
  <c r="AH645" i="1"/>
  <c r="AN645" i="1" s="1"/>
  <c r="W645" i="1"/>
  <c r="Q645" i="1"/>
  <c r="N645" i="1"/>
  <c r="X645" i="1" s="1"/>
  <c r="I645" i="1"/>
  <c r="J645" i="1" s="1"/>
  <c r="AL644" i="1"/>
  <c r="AM644" i="1" s="1"/>
  <c r="AK644" i="1"/>
  <c r="AJ644" i="1"/>
  <c r="AI644" i="1"/>
  <c r="AH644" i="1"/>
  <c r="AN644" i="1" s="1"/>
  <c r="Q644" i="1"/>
  <c r="N644" i="1"/>
  <c r="I644" i="1"/>
  <c r="J644" i="1" s="1"/>
  <c r="AK643" i="1"/>
  <c r="AJ643" i="1"/>
  <c r="AH643" i="1"/>
  <c r="Q643" i="1"/>
  <c r="I643" i="1"/>
  <c r="J643" i="1" s="1"/>
  <c r="AL642" i="1"/>
  <c r="AM642" i="1" s="1"/>
  <c r="AK642" i="1"/>
  <c r="AJ642" i="1"/>
  <c r="AI642" i="1"/>
  <c r="AH642" i="1"/>
  <c r="AN642" i="1" s="1"/>
  <c r="N642" i="1"/>
  <c r="I642" i="1"/>
  <c r="J642" i="1" s="1"/>
  <c r="AL641" i="1"/>
  <c r="AK641" i="1"/>
  <c r="AJ641" i="1"/>
  <c r="AI641" i="1"/>
  <c r="AH641" i="1"/>
  <c r="AN641" i="1" s="1"/>
  <c r="Q641" i="1"/>
  <c r="W641" i="1" s="1"/>
  <c r="N641" i="1"/>
  <c r="X641" i="1" s="1"/>
  <c r="I641" i="1"/>
  <c r="J641" i="1" s="1"/>
  <c r="AL640" i="1"/>
  <c r="AM640" i="1" s="1"/>
  <c r="AK640" i="1"/>
  <c r="AJ640" i="1"/>
  <c r="AI640" i="1"/>
  <c r="AH640" i="1"/>
  <c r="AN640" i="1" s="1"/>
  <c r="Q640" i="1"/>
  <c r="N640" i="1"/>
  <c r="I640" i="1"/>
  <c r="J640" i="1" s="1"/>
  <c r="AK639" i="1"/>
  <c r="AJ639" i="1"/>
  <c r="AH639" i="1"/>
  <c r="Q639" i="1"/>
  <c r="I639" i="1"/>
  <c r="J639" i="1" s="1"/>
  <c r="AL638" i="1"/>
  <c r="AM638" i="1" s="1"/>
  <c r="AK638" i="1"/>
  <c r="AJ638" i="1"/>
  <c r="AI638" i="1"/>
  <c r="AH638" i="1"/>
  <c r="AN638" i="1" s="1"/>
  <c r="N638" i="1"/>
  <c r="I638" i="1"/>
  <c r="J638" i="1" s="1"/>
  <c r="AN637" i="1"/>
  <c r="AL637" i="1"/>
  <c r="AK637" i="1"/>
  <c r="AJ637" i="1"/>
  <c r="AI637" i="1"/>
  <c r="AH637" i="1"/>
  <c r="Q637" i="1"/>
  <c r="N637" i="1"/>
  <c r="I637" i="1"/>
  <c r="J637" i="1" s="1"/>
  <c r="AN636" i="1"/>
  <c r="AL636" i="1"/>
  <c r="AM636" i="1" s="1"/>
  <c r="AK636" i="1"/>
  <c r="AJ636" i="1"/>
  <c r="AI636" i="1"/>
  <c r="AH636" i="1"/>
  <c r="Q636" i="1"/>
  <c r="N636" i="1"/>
  <c r="I636" i="1"/>
  <c r="J636" i="1" s="1"/>
  <c r="AK635" i="1"/>
  <c r="AJ635" i="1"/>
  <c r="AH635" i="1"/>
  <c r="I635" i="1"/>
  <c r="J635" i="1" s="1"/>
  <c r="AL634" i="1"/>
  <c r="AM634" i="1" s="1"/>
  <c r="AK634" i="1"/>
  <c r="AJ634" i="1"/>
  <c r="AI634" i="1"/>
  <c r="AH634" i="1"/>
  <c r="AN634" i="1" s="1"/>
  <c r="N634" i="1"/>
  <c r="I634" i="1"/>
  <c r="J634" i="1" s="1"/>
  <c r="AL633" i="1"/>
  <c r="AK633" i="1"/>
  <c r="AJ633" i="1"/>
  <c r="AI633" i="1"/>
  <c r="AH633" i="1"/>
  <c r="AN633" i="1" s="1"/>
  <c r="Q633" i="1"/>
  <c r="N633" i="1"/>
  <c r="I633" i="1"/>
  <c r="J633" i="1" s="1"/>
  <c r="AN632" i="1"/>
  <c r="AL632" i="1"/>
  <c r="AM632" i="1" s="1"/>
  <c r="AK632" i="1"/>
  <c r="AJ632" i="1"/>
  <c r="AI632" i="1"/>
  <c r="AH632" i="1"/>
  <c r="Q632" i="1"/>
  <c r="N632" i="1"/>
  <c r="I632" i="1"/>
  <c r="J632" i="1" s="1"/>
  <c r="AK631" i="1"/>
  <c r="AJ631" i="1"/>
  <c r="AH631" i="1"/>
  <c r="I631" i="1"/>
  <c r="J631" i="1" s="1"/>
  <c r="AL630" i="1"/>
  <c r="AM630" i="1" s="1"/>
  <c r="AK630" i="1"/>
  <c r="AJ630" i="1"/>
  <c r="AI630" i="1"/>
  <c r="AH630" i="1"/>
  <c r="AN630" i="1" s="1"/>
  <c r="N630" i="1"/>
  <c r="I630" i="1"/>
  <c r="J630" i="1" s="1"/>
  <c r="AN629" i="1"/>
  <c r="AL629" i="1"/>
  <c r="AK629" i="1"/>
  <c r="AJ629" i="1"/>
  <c r="AI629" i="1"/>
  <c r="AH629" i="1"/>
  <c r="W629" i="1"/>
  <c r="Q629" i="1"/>
  <c r="N629" i="1"/>
  <c r="X629" i="1" s="1"/>
  <c r="I629" i="1"/>
  <c r="J629" i="1" s="1"/>
  <c r="AL628" i="1"/>
  <c r="AM628" i="1" s="1"/>
  <c r="AK628" i="1"/>
  <c r="AJ628" i="1"/>
  <c r="AI628" i="1"/>
  <c r="AH628" i="1"/>
  <c r="AN628" i="1" s="1"/>
  <c r="Q628" i="1"/>
  <c r="N628" i="1"/>
  <c r="I628" i="1"/>
  <c r="J628" i="1" s="1"/>
  <c r="AK627" i="1"/>
  <c r="AJ627" i="1"/>
  <c r="AH627" i="1"/>
  <c r="I627" i="1"/>
  <c r="J627" i="1" s="1"/>
  <c r="AL626" i="1"/>
  <c r="AM626" i="1" s="1"/>
  <c r="AK626" i="1"/>
  <c r="AJ626" i="1"/>
  <c r="AI626" i="1"/>
  <c r="AH626" i="1"/>
  <c r="AN626" i="1" s="1"/>
  <c r="N626" i="1"/>
  <c r="I626" i="1"/>
  <c r="J626" i="1" s="1"/>
  <c r="AL625" i="1"/>
  <c r="AK625" i="1"/>
  <c r="AJ625" i="1"/>
  <c r="AI625" i="1"/>
  <c r="AH625" i="1"/>
  <c r="AN625" i="1" s="1"/>
  <c r="W625" i="1"/>
  <c r="Q625" i="1"/>
  <c r="N625" i="1"/>
  <c r="X625" i="1" s="1"/>
  <c r="I625" i="1"/>
  <c r="J625" i="1" s="1"/>
  <c r="AN624" i="1"/>
  <c r="AL624" i="1"/>
  <c r="AM624" i="1" s="1"/>
  <c r="AK624" i="1"/>
  <c r="AJ624" i="1"/>
  <c r="AI624" i="1"/>
  <c r="AH624" i="1"/>
  <c r="Q624" i="1"/>
  <c r="N624" i="1"/>
  <c r="I624" i="1"/>
  <c r="J624" i="1" s="1"/>
  <c r="AK623" i="1"/>
  <c r="AJ623" i="1"/>
  <c r="AH623" i="1"/>
  <c r="I623" i="1"/>
  <c r="J623" i="1" s="1"/>
  <c r="AL622" i="1"/>
  <c r="AM622" i="1" s="1"/>
  <c r="AK622" i="1"/>
  <c r="AJ622" i="1"/>
  <c r="AI622" i="1"/>
  <c r="AH622" i="1"/>
  <c r="AN622" i="1" s="1"/>
  <c r="N622" i="1"/>
  <c r="I622" i="1"/>
  <c r="J622" i="1" s="1"/>
  <c r="AL621" i="1"/>
  <c r="AK621" i="1"/>
  <c r="AJ621" i="1"/>
  <c r="AI621" i="1"/>
  <c r="AH621" i="1"/>
  <c r="AN621" i="1" s="1"/>
  <c r="Q621" i="1"/>
  <c r="N621" i="1"/>
  <c r="I621" i="1"/>
  <c r="J621" i="1" s="1"/>
  <c r="AN620" i="1"/>
  <c r="AM620" i="1"/>
  <c r="AL620" i="1"/>
  <c r="AK620" i="1"/>
  <c r="AJ620" i="1"/>
  <c r="AI620" i="1"/>
  <c r="AH620" i="1"/>
  <c r="Q620" i="1"/>
  <c r="N620" i="1"/>
  <c r="I620" i="1"/>
  <c r="J620" i="1" s="1"/>
  <c r="AV620" i="1" s="1"/>
  <c r="AX620" i="1" s="1"/>
  <c r="AK619" i="1"/>
  <c r="AJ619" i="1"/>
  <c r="AH619" i="1"/>
  <c r="I619" i="1"/>
  <c r="J619" i="1" s="1"/>
  <c r="AM618" i="1"/>
  <c r="AL618" i="1"/>
  <c r="AK618" i="1"/>
  <c r="AJ618" i="1"/>
  <c r="AI618" i="1"/>
  <c r="AH618" i="1"/>
  <c r="AN618" i="1" s="1"/>
  <c r="N618" i="1"/>
  <c r="I618" i="1"/>
  <c r="J618" i="1" s="1"/>
  <c r="AN617" i="1"/>
  <c r="AL617" i="1"/>
  <c r="AK617" i="1"/>
  <c r="AJ617" i="1"/>
  <c r="AI617" i="1"/>
  <c r="AH617" i="1"/>
  <c r="Q617" i="1"/>
  <c r="N617" i="1"/>
  <c r="I617" i="1"/>
  <c r="J617" i="1" s="1"/>
  <c r="AN616" i="1"/>
  <c r="AL616" i="1"/>
  <c r="AK616" i="1"/>
  <c r="AJ616" i="1"/>
  <c r="AI616" i="1"/>
  <c r="AH616" i="1"/>
  <c r="Q616" i="1"/>
  <c r="N616" i="1"/>
  <c r="I616" i="1"/>
  <c r="J616" i="1" s="1"/>
  <c r="AK615" i="1"/>
  <c r="AJ615" i="1"/>
  <c r="AH615" i="1"/>
  <c r="I615" i="1"/>
  <c r="J615" i="1" s="1"/>
  <c r="AL614" i="1"/>
  <c r="AM614" i="1" s="1"/>
  <c r="AK614" i="1"/>
  <c r="AJ614" i="1"/>
  <c r="AI614" i="1"/>
  <c r="AH614" i="1"/>
  <c r="AN614" i="1" s="1"/>
  <c r="N614" i="1"/>
  <c r="I614" i="1"/>
  <c r="J614" i="1" s="1"/>
  <c r="AL613" i="1"/>
  <c r="AK613" i="1"/>
  <c r="AJ613" i="1"/>
  <c r="AI613" i="1"/>
  <c r="AH613" i="1"/>
  <c r="AN613" i="1" s="1"/>
  <c r="W613" i="1"/>
  <c r="Q613" i="1"/>
  <c r="N613" i="1"/>
  <c r="I613" i="1"/>
  <c r="J613" i="1" s="1"/>
  <c r="AN612" i="1"/>
  <c r="AL612" i="1"/>
  <c r="AM612" i="1" s="1"/>
  <c r="AK612" i="1"/>
  <c r="AJ612" i="1"/>
  <c r="AI612" i="1"/>
  <c r="AH612" i="1"/>
  <c r="Q612" i="1"/>
  <c r="N612" i="1"/>
  <c r="I612" i="1"/>
  <c r="J612" i="1" s="1"/>
  <c r="AK611" i="1"/>
  <c r="AJ611" i="1"/>
  <c r="AH611" i="1"/>
  <c r="Q611" i="1"/>
  <c r="N611" i="1"/>
  <c r="I611" i="1"/>
  <c r="J611" i="1" s="1"/>
  <c r="AL610" i="1"/>
  <c r="AM610" i="1" s="1"/>
  <c r="AK610" i="1"/>
  <c r="AJ610" i="1"/>
  <c r="AI610" i="1"/>
  <c r="AH610" i="1"/>
  <c r="AN610" i="1" s="1"/>
  <c r="N610" i="1"/>
  <c r="I610" i="1"/>
  <c r="J610" i="1" s="1"/>
  <c r="AL609" i="1"/>
  <c r="AK609" i="1"/>
  <c r="AJ609" i="1"/>
  <c r="AI609" i="1"/>
  <c r="AH609" i="1"/>
  <c r="AN609" i="1" s="1"/>
  <c r="Q609" i="1"/>
  <c r="W609" i="1" s="1"/>
  <c r="N609" i="1"/>
  <c r="X609" i="1" s="1"/>
  <c r="I609" i="1"/>
  <c r="J609" i="1" s="1"/>
  <c r="AL608" i="1"/>
  <c r="AM608" i="1" s="1"/>
  <c r="AK608" i="1"/>
  <c r="AJ608" i="1"/>
  <c r="AI608" i="1"/>
  <c r="AH608" i="1"/>
  <c r="AN608" i="1" s="1"/>
  <c r="Q608" i="1"/>
  <c r="N608" i="1"/>
  <c r="I608" i="1"/>
  <c r="J608" i="1" s="1"/>
  <c r="AK607" i="1"/>
  <c r="AJ607" i="1"/>
  <c r="AH607" i="1"/>
  <c r="I607" i="1"/>
  <c r="J607" i="1" s="1"/>
  <c r="AL606" i="1"/>
  <c r="AM606" i="1" s="1"/>
  <c r="AK606" i="1"/>
  <c r="AJ606" i="1"/>
  <c r="AI606" i="1"/>
  <c r="AH606" i="1"/>
  <c r="AN606" i="1" s="1"/>
  <c r="N606" i="1"/>
  <c r="I606" i="1"/>
  <c r="J606" i="1" s="1"/>
  <c r="AL605" i="1"/>
  <c r="AK605" i="1"/>
  <c r="AJ605" i="1"/>
  <c r="AI605" i="1"/>
  <c r="AH605" i="1"/>
  <c r="AN605" i="1" s="1"/>
  <c r="Q605" i="1"/>
  <c r="N605" i="1"/>
  <c r="I605" i="1"/>
  <c r="J605" i="1" s="1"/>
  <c r="AL604" i="1"/>
  <c r="AM604" i="1" s="1"/>
  <c r="AK604" i="1"/>
  <c r="AJ604" i="1"/>
  <c r="AI604" i="1"/>
  <c r="AH604" i="1"/>
  <c r="AN604" i="1" s="1"/>
  <c r="Q604" i="1"/>
  <c r="N604" i="1"/>
  <c r="I604" i="1"/>
  <c r="J604" i="1" s="1"/>
  <c r="AK603" i="1"/>
  <c r="AJ603" i="1"/>
  <c r="AH603" i="1"/>
  <c r="I603" i="1"/>
  <c r="J603" i="1" s="1"/>
  <c r="AL602" i="1"/>
  <c r="AM602" i="1" s="1"/>
  <c r="AK602" i="1"/>
  <c r="AJ602" i="1"/>
  <c r="AI602" i="1"/>
  <c r="AH602" i="1"/>
  <c r="AN602" i="1" s="1"/>
  <c r="N602" i="1"/>
  <c r="I602" i="1"/>
  <c r="J602" i="1" s="1"/>
  <c r="AL601" i="1"/>
  <c r="AK601" i="1"/>
  <c r="AJ601" i="1"/>
  <c r="AI601" i="1"/>
  <c r="AH601" i="1"/>
  <c r="AN601" i="1" s="1"/>
  <c r="Q601" i="1"/>
  <c r="N601" i="1"/>
  <c r="I601" i="1"/>
  <c r="J601" i="1" s="1"/>
  <c r="AL600" i="1"/>
  <c r="AM600" i="1" s="1"/>
  <c r="AK600" i="1"/>
  <c r="AJ600" i="1"/>
  <c r="AI600" i="1"/>
  <c r="AH600" i="1"/>
  <c r="AN600" i="1" s="1"/>
  <c r="Q600" i="1"/>
  <c r="N600" i="1"/>
  <c r="I600" i="1"/>
  <c r="J600" i="1" s="1"/>
  <c r="AK599" i="1"/>
  <c r="AJ599" i="1"/>
  <c r="AH599" i="1"/>
  <c r="I599" i="1"/>
  <c r="J599" i="1" s="1"/>
  <c r="AL598" i="1"/>
  <c r="AM598" i="1" s="1"/>
  <c r="AK598" i="1"/>
  <c r="AJ598" i="1"/>
  <c r="AI598" i="1"/>
  <c r="AH598" i="1"/>
  <c r="AN598" i="1" s="1"/>
  <c r="N598" i="1"/>
  <c r="I598" i="1"/>
  <c r="J598" i="1" s="1"/>
  <c r="AL597" i="1"/>
  <c r="AK597" i="1"/>
  <c r="AJ597" i="1"/>
  <c r="AI597" i="1"/>
  <c r="AH597" i="1"/>
  <c r="AN597" i="1" s="1"/>
  <c r="Q597" i="1"/>
  <c r="W597" i="1" s="1"/>
  <c r="N597" i="1"/>
  <c r="X597" i="1" s="1"/>
  <c r="I597" i="1"/>
  <c r="J597" i="1" s="1"/>
  <c r="AL596" i="1"/>
  <c r="AK596" i="1"/>
  <c r="AJ596" i="1"/>
  <c r="AI596" i="1"/>
  <c r="AH596" i="1"/>
  <c r="AN596" i="1" s="1"/>
  <c r="Q596" i="1"/>
  <c r="N596" i="1"/>
  <c r="I596" i="1"/>
  <c r="J596" i="1" s="1"/>
  <c r="AK595" i="1"/>
  <c r="AJ595" i="1"/>
  <c r="AH595" i="1"/>
  <c r="N595" i="1"/>
  <c r="I595" i="1"/>
  <c r="J595" i="1" s="1"/>
  <c r="AL594" i="1"/>
  <c r="AM594" i="1" s="1"/>
  <c r="AK594" i="1"/>
  <c r="AJ594" i="1"/>
  <c r="AI594" i="1"/>
  <c r="AH594" i="1"/>
  <c r="AN594" i="1" s="1"/>
  <c r="N594" i="1"/>
  <c r="I594" i="1"/>
  <c r="J594" i="1" s="1"/>
  <c r="AN593" i="1"/>
  <c r="AL593" i="1"/>
  <c r="AK593" i="1"/>
  <c r="AJ593" i="1"/>
  <c r="AI593" i="1"/>
  <c r="AH593" i="1"/>
  <c r="W593" i="1"/>
  <c r="Q593" i="1"/>
  <c r="N593" i="1"/>
  <c r="I593" i="1"/>
  <c r="J593" i="1" s="1"/>
  <c r="AL592" i="1"/>
  <c r="AM592" i="1" s="1"/>
  <c r="AK592" i="1"/>
  <c r="AJ592" i="1"/>
  <c r="AI592" i="1"/>
  <c r="AH592" i="1"/>
  <c r="AN592" i="1" s="1"/>
  <c r="Q592" i="1"/>
  <c r="N592" i="1"/>
  <c r="I592" i="1"/>
  <c r="J592" i="1" s="1"/>
  <c r="AK591" i="1"/>
  <c r="AJ591" i="1"/>
  <c r="AI591" i="1"/>
  <c r="AH591" i="1"/>
  <c r="I591" i="1"/>
  <c r="J591" i="1" s="1"/>
  <c r="AL590" i="1"/>
  <c r="AM590" i="1" s="1"/>
  <c r="AK590" i="1"/>
  <c r="AJ590" i="1"/>
  <c r="AI590" i="1"/>
  <c r="AH590" i="1"/>
  <c r="AN590" i="1" s="1"/>
  <c r="N590" i="1"/>
  <c r="I590" i="1"/>
  <c r="J590" i="1" s="1"/>
  <c r="AN589" i="1"/>
  <c r="AL589" i="1"/>
  <c r="AK589" i="1"/>
  <c r="AJ589" i="1"/>
  <c r="AI589" i="1"/>
  <c r="AH589" i="1"/>
  <c r="Q589" i="1"/>
  <c r="N589" i="1"/>
  <c r="I589" i="1"/>
  <c r="J589" i="1" s="1"/>
  <c r="AL588" i="1"/>
  <c r="AM588" i="1" s="1"/>
  <c r="AK588" i="1"/>
  <c r="AJ588" i="1"/>
  <c r="AI588" i="1"/>
  <c r="AH588" i="1"/>
  <c r="AN588" i="1" s="1"/>
  <c r="Q588" i="1"/>
  <c r="N588" i="1"/>
  <c r="I588" i="1"/>
  <c r="J588" i="1" s="1"/>
  <c r="AK587" i="1"/>
  <c r="AJ587" i="1"/>
  <c r="AH587" i="1"/>
  <c r="I587" i="1"/>
  <c r="J587" i="1" s="1"/>
  <c r="AL586" i="1"/>
  <c r="AM586" i="1" s="1"/>
  <c r="AK586" i="1"/>
  <c r="AJ586" i="1"/>
  <c r="AI586" i="1"/>
  <c r="AH586" i="1"/>
  <c r="AN586" i="1" s="1"/>
  <c r="N586" i="1"/>
  <c r="I586" i="1"/>
  <c r="J586" i="1" s="1"/>
  <c r="AN585" i="1"/>
  <c r="AL585" i="1"/>
  <c r="AK585" i="1"/>
  <c r="AJ585" i="1"/>
  <c r="AI585" i="1"/>
  <c r="AH585" i="1"/>
  <c r="Q585" i="1"/>
  <c r="N585" i="1"/>
  <c r="X585" i="1" s="1"/>
  <c r="I585" i="1"/>
  <c r="J585" i="1" s="1"/>
  <c r="AL584" i="1"/>
  <c r="AM584" i="1" s="1"/>
  <c r="AK584" i="1"/>
  <c r="AJ584" i="1"/>
  <c r="AI584" i="1"/>
  <c r="AH584" i="1"/>
  <c r="AN584" i="1" s="1"/>
  <c r="Q584" i="1"/>
  <c r="N584" i="1"/>
  <c r="I584" i="1"/>
  <c r="J584" i="1" s="1"/>
  <c r="AK583" i="1"/>
  <c r="AJ583" i="1"/>
  <c r="AH583" i="1"/>
  <c r="I583" i="1"/>
  <c r="J583" i="1" s="1"/>
  <c r="AL582" i="1"/>
  <c r="AM582" i="1" s="1"/>
  <c r="AK582" i="1"/>
  <c r="AJ582" i="1"/>
  <c r="AI582" i="1"/>
  <c r="AH582" i="1"/>
  <c r="AN582" i="1" s="1"/>
  <c r="N582" i="1"/>
  <c r="I582" i="1"/>
  <c r="J582" i="1" s="1"/>
  <c r="AN581" i="1"/>
  <c r="AL581" i="1"/>
  <c r="AK581" i="1"/>
  <c r="AJ581" i="1"/>
  <c r="AI581" i="1"/>
  <c r="AH581" i="1"/>
  <c r="Q581" i="1"/>
  <c r="W581" i="1" s="1"/>
  <c r="N581" i="1"/>
  <c r="X581" i="1" s="1"/>
  <c r="I581" i="1"/>
  <c r="J581" i="1" s="1"/>
  <c r="AL580" i="1"/>
  <c r="AM580" i="1" s="1"/>
  <c r="AK580" i="1"/>
  <c r="AJ580" i="1"/>
  <c r="AI580" i="1"/>
  <c r="AH580" i="1"/>
  <c r="AN580" i="1" s="1"/>
  <c r="Q580" i="1"/>
  <c r="N580" i="1"/>
  <c r="I580" i="1"/>
  <c r="J580" i="1" s="1"/>
  <c r="AK579" i="1"/>
  <c r="AJ579" i="1"/>
  <c r="AH579" i="1"/>
  <c r="I579" i="1"/>
  <c r="J579" i="1" s="1"/>
  <c r="AL578" i="1"/>
  <c r="AM578" i="1" s="1"/>
  <c r="AK578" i="1"/>
  <c r="AJ578" i="1"/>
  <c r="AI578" i="1"/>
  <c r="AH578" i="1"/>
  <c r="AN578" i="1" s="1"/>
  <c r="N578" i="1"/>
  <c r="W578" i="1" s="1"/>
  <c r="I578" i="1"/>
  <c r="J578" i="1" s="1"/>
  <c r="AN577" i="1"/>
  <c r="AL577" i="1"/>
  <c r="AK577" i="1"/>
  <c r="AJ577" i="1"/>
  <c r="AI577" i="1"/>
  <c r="AH577" i="1"/>
  <c r="W577" i="1"/>
  <c r="Q577" i="1"/>
  <c r="N577" i="1"/>
  <c r="I577" i="1"/>
  <c r="J577" i="1" s="1"/>
  <c r="AN576" i="1"/>
  <c r="AL576" i="1"/>
  <c r="AM576" i="1" s="1"/>
  <c r="AK576" i="1"/>
  <c r="AJ576" i="1"/>
  <c r="AI576" i="1"/>
  <c r="AH576" i="1"/>
  <c r="Q576" i="1"/>
  <c r="N576" i="1"/>
  <c r="J576" i="1"/>
  <c r="I576" i="1"/>
  <c r="AK575" i="1"/>
  <c r="AJ575" i="1"/>
  <c r="AH575" i="1"/>
  <c r="Q575" i="1"/>
  <c r="N575" i="1"/>
  <c r="I575" i="1"/>
  <c r="J575" i="1" s="1"/>
  <c r="AL574" i="1"/>
  <c r="AM574" i="1" s="1"/>
  <c r="AK574" i="1"/>
  <c r="AJ574" i="1"/>
  <c r="AI574" i="1"/>
  <c r="AH574" i="1"/>
  <c r="AN574" i="1" s="1"/>
  <c r="N574" i="1"/>
  <c r="J574" i="1"/>
  <c r="I574" i="1"/>
  <c r="AL573" i="1"/>
  <c r="AK573" i="1"/>
  <c r="AJ573" i="1"/>
  <c r="AI573" i="1"/>
  <c r="AH573" i="1"/>
  <c r="AN573" i="1" s="1"/>
  <c r="Q573" i="1"/>
  <c r="W573" i="1" s="1"/>
  <c r="N573" i="1"/>
  <c r="I573" i="1"/>
  <c r="J573" i="1" s="1"/>
  <c r="AN572" i="1"/>
  <c r="AL572" i="1"/>
  <c r="AM572" i="1" s="1"/>
  <c r="AK572" i="1"/>
  <c r="AJ572" i="1"/>
  <c r="AI572" i="1"/>
  <c r="AH572" i="1"/>
  <c r="Q572" i="1"/>
  <c r="N572" i="1"/>
  <c r="I572" i="1"/>
  <c r="J572" i="1" s="1"/>
  <c r="AK571" i="1"/>
  <c r="AJ571" i="1"/>
  <c r="AH571" i="1"/>
  <c r="N571" i="1"/>
  <c r="I571" i="1"/>
  <c r="J571" i="1" s="1"/>
  <c r="AL570" i="1"/>
  <c r="AM570" i="1" s="1"/>
  <c r="AK570" i="1"/>
  <c r="AJ570" i="1"/>
  <c r="AI570" i="1"/>
  <c r="AH570" i="1"/>
  <c r="AN570" i="1" s="1"/>
  <c r="N570" i="1"/>
  <c r="I570" i="1"/>
  <c r="J570" i="1" s="1"/>
  <c r="AN569" i="1"/>
  <c r="AL569" i="1"/>
  <c r="AK569" i="1"/>
  <c r="AJ569" i="1"/>
  <c r="AI569" i="1"/>
  <c r="AH569" i="1"/>
  <c r="Q569" i="1"/>
  <c r="N569" i="1"/>
  <c r="X569" i="1" s="1"/>
  <c r="I569" i="1"/>
  <c r="J569" i="1" s="1"/>
  <c r="AN568" i="1"/>
  <c r="AL568" i="1"/>
  <c r="AK568" i="1"/>
  <c r="AJ568" i="1"/>
  <c r="AI568" i="1"/>
  <c r="AH568" i="1"/>
  <c r="Q568" i="1"/>
  <c r="N568" i="1"/>
  <c r="J568" i="1"/>
  <c r="I568" i="1"/>
  <c r="AK567" i="1"/>
  <c r="AJ567" i="1"/>
  <c r="AH567" i="1"/>
  <c r="I567" i="1"/>
  <c r="J567" i="1" s="1"/>
  <c r="AL566" i="1"/>
  <c r="AM566" i="1" s="1"/>
  <c r="AK566" i="1"/>
  <c r="AJ566" i="1"/>
  <c r="AI566" i="1"/>
  <c r="AH566" i="1"/>
  <c r="AN566" i="1" s="1"/>
  <c r="Q566" i="1"/>
  <c r="X566" i="1" s="1"/>
  <c r="N566" i="1"/>
  <c r="I566" i="1"/>
  <c r="J566" i="1" s="1"/>
  <c r="AL565" i="1"/>
  <c r="AM565" i="1" s="1"/>
  <c r="AK565" i="1"/>
  <c r="AJ565" i="1"/>
  <c r="AI565" i="1"/>
  <c r="AH565" i="1"/>
  <c r="AN565" i="1" s="1"/>
  <c r="Q565" i="1"/>
  <c r="N565" i="1"/>
  <c r="I565" i="1"/>
  <c r="J565" i="1" s="1"/>
  <c r="AL564" i="1"/>
  <c r="AM564" i="1" s="1"/>
  <c r="AK564" i="1"/>
  <c r="AJ564" i="1"/>
  <c r="AI564" i="1"/>
  <c r="AH564" i="1"/>
  <c r="AN564" i="1" s="1"/>
  <c r="Q564" i="1"/>
  <c r="N564" i="1"/>
  <c r="J564" i="1"/>
  <c r="I564" i="1"/>
  <c r="AK563" i="1"/>
  <c r="AJ563" i="1"/>
  <c r="AH563" i="1"/>
  <c r="N563" i="1"/>
  <c r="X563" i="1" s="1"/>
  <c r="I563" i="1"/>
  <c r="J563" i="1" s="1"/>
  <c r="AL562" i="1"/>
  <c r="AM562" i="1" s="1"/>
  <c r="AK562" i="1"/>
  <c r="AJ562" i="1"/>
  <c r="AI562" i="1"/>
  <c r="AH562" i="1"/>
  <c r="AN562" i="1" s="1"/>
  <c r="Q562" i="1"/>
  <c r="X562" i="1" s="1"/>
  <c r="N562" i="1"/>
  <c r="I562" i="1"/>
  <c r="J562" i="1" s="1"/>
  <c r="AN561" i="1"/>
  <c r="AL561" i="1"/>
  <c r="AM561" i="1" s="1"/>
  <c r="AK561" i="1"/>
  <c r="AJ561" i="1"/>
  <c r="AI561" i="1"/>
  <c r="AH561" i="1"/>
  <c r="Q561" i="1"/>
  <c r="N561" i="1"/>
  <c r="I561" i="1"/>
  <c r="J561" i="1" s="1"/>
  <c r="AN560" i="1"/>
  <c r="AL560" i="1"/>
  <c r="AM560" i="1" s="1"/>
  <c r="AK560" i="1"/>
  <c r="AJ560" i="1"/>
  <c r="AI560" i="1"/>
  <c r="AH560" i="1"/>
  <c r="Q560" i="1"/>
  <c r="X560" i="1" s="1"/>
  <c r="N560" i="1"/>
  <c r="I560" i="1"/>
  <c r="J560" i="1" s="1"/>
  <c r="AK559" i="1"/>
  <c r="AJ559" i="1"/>
  <c r="AH559" i="1"/>
  <c r="I559" i="1"/>
  <c r="J559" i="1" s="1"/>
  <c r="AL558" i="1"/>
  <c r="AM558" i="1" s="1"/>
  <c r="AK558" i="1"/>
  <c r="AJ558" i="1"/>
  <c r="AI558" i="1"/>
  <c r="AH558" i="1"/>
  <c r="AN558" i="1" s="1"/>
  <c r="N558" i="1"/>
  <c r="W558" i="1" s="1"/>
  <c r="I558" i="1"/>
  <c r="AL557" i="1"/>
  <c r="AM557" i="1" s="1"/>
  <c r="AK557" i="1"/>
  <c r="AJ557" i="1"/>
  <c r="AI557" i="1"/>
  <c r="AH557" i="1"/>
  <c r="AN557" i="1" s="1"/>
  <c r="Q557" i="1"/>
  <c r="N557" i="1"/>
  <c r="I557" i="1"/>
  <c r="J557" i="1" s="1"/>
  <c r="AN556" i="1"/>
  <c r="AL556" i="1"/>
  <c r="AM556" i="1" s="1"/>
  <c r="AK556" i="1"/>
  <c r="AJ556" i="1"/>
  <c r="AI556" i="1"/>
  <c r="AH556" i="1"/>
  <c r="W556" i="1"/>
  <c r="Q556" i="1"/>
  <c r="N556" i="1"/>
  <c r="I556" i="1"/>
  <c r="J556" i="1" s="1"/>
  <c r="AK555" i="1"/>
  <c r="AJ555" i="1"/>
  <c r="AH555" i="1"/>
  <c r="Q555" i="1"/>
  <c r="I555" i="1"/>
  <c r="J555" i="1" s="1"/>
  <c r="AL554" i="1"/>
  <c r="AK554" i="1"/>
  <c r="AJ554" i="1"/>
  <c r="AI554" i="1"/>
  <c r="AH554" i="1"/>
  <c r="N554" i="1"/>
  <c r="I554" i="1"/>
  <c r="J554" i="1" s="1"/>
  <c r="AN553" i="1"/>
  <c r="AL553" i="1"/>
  <c r="AM553" i="1" s="1"/>
  <c r="AK553" i="1"/>
  <c r="AJ553" i="1"/>
  <c r="AI553" i="1"/>
  <c r="AH553" i="1"/>
  <c r="X553" i="1"/>
  <c r="W553" i="1"/>
  <c r="Q553" i="1"/>
  <c r="N553" i="1"/>
  <c r="J553" i="1"/>
  <c r="I553" i="1"/>
  <c r="AQ553" i="1" s="1"/>
  <c r="AN552" i="1"/>
  <c r="AL552" i="1"/>
  <c r="AM552" i="1" s="1"/>
  <c r="AK552" i="1"/>
  <c r="AJ552" i="1"/>
  <c r="AI552" i="1"/>
  <c r="AH552" i="1"/>
  <c r="X552" i="1"/>
  <c r="Q552" i="1"/>
  <c r="N552" i="1"/>
  <c r="J552" i="1"/>
  <c r="I552" i="1"/>
  <c r="AK551" i="1"/>
  <c r="AJ551" i="1"/>
  <c r="AI551" i="1"/>
  <c r="AH551" i="1"/>
  <c r="W551" i="1"/>
  <c r="I551" i="1"/>
  <c r="J551" i="1" s="1"/>
  <c r="AL550" i="1"/>
  <c r="AM550" i="1" s="1"/>
  <c r="AK550" i="1"/>
  <c r="AJ550" i="1"/>
  <c r="AI550" i="1"/>
  <c r="AH550" i="1"/>
  <c r="AN550" i="1" s="1"/>
  <c r="N550" i="1"/>
  <c r="I550" i="1"/>
  <c r="AL549" i="1"/>
  <c r="AM549" i="1" s="1"/>
  <c r="AK549" i="1"/>
  <c r="AJ549" i="1"/>
  <c r="AI549" i="1"/>
  <c r="AH549" i="1"/>
  <c r="AN549" i="1" s="1"/>
  <c r="X549" i="1"/>
  <c r="Q549" i="1"/>
  <c r="N549" i="1"/>
  <c r="I549" i="1"/>
  <c r="J549" i="1" s="1"/>
  <c r="AN548" i="1"/>
  <c r="AL548" i="1"/>
  <c r="AK548" i="1"/>
  <c r="AJ548" i="1"/>
  <c r="AI548" i="1"/>
  <c r="AH548" i="1"/>
  <c r="Q548" i="1"/>
  <c r="N548" i="1"/>
  <c r="I548" i="1"/>
  <c r="J548" i="1" s="1"/>
  <c r="AK547" i="1"/>
  <c r="AJ547" i="1"/>
  <c r="AH547" i="1"/>
  <c r="I547" i="1"/>
  <c r="J547" i="1" s="1"/>
  <c r="AL546" i="1"/>
  <c r="AM546" i="1" s="1"/>
  <c r="AK546" i="1"/>
  <c r="AJ546" i="1"/>
  <c r="AI546" i="1"/>
  <c r="AH546" i="1"/>
  <c r="N546" i="1"/>
  <c r="I546" i="1"/>
  <c r="J546" i="1" s="1"/>
  <c r="AN545" i="1"/>
  <c r="AL545" i="1"/>
  <c r="AM545" i="1" s="1"/>
  <c r="AK545" i="1"/>
  <c r="AJ545" i="1"/>
  <c r="AI545" i="1"/>
  <c r="AH545" i="1"/>
  <c r="Q545" i="1"/>
  <c r="X545" i="1" s="1"/>
  <c r="N545" i="1"/>
  <c r="I545" i="1"/>
  <c r="J545" i="1" s="1"/>
  <c r="AN544" i="1"/>
  <c r="AL544" i="1"/>
  <c r="AK544" i="1"/>
  <c r="AJ544" i="1"/>
  <c r="AI544" i="1"/>
  <c r="AH544" i="1"/>
  <c r="Q544" i="1"/>
  <c r="N544" i="1"/>
  <c r="I544" i="1"/>
  <c r="J544" i="1" s="1"/>
  <c r="AK543" i="1"/>
  <c r="AJ543" i="1"/>
  <c r="AH543" i="1"/>
  <c r="I543" i="1"/>
  <c r="J543" i="1" s="1"/>
  <c r="AL542" i="1"/>
  <c r="AM542" i="1" s="1"/>
  <c r="AK542" i="1"/>
  <c r="AJ542" i="1"/>
  <c r="AI542" i="1"/>
  <c r="AH542" i="1"/>
  <c r="N542" i="1"/>
  <c r="I542" i="1"/>
  <c r="J542" i="1" s="1"/>
  <c r="AL541" i="1"/>
  <c r="AM541" i="1" s="1"/>
  <c r="AK541" i="1"/>
  <c r="AJ541" i="1"/>
  <c r="AI541" i="1"/>
  <c r="AH541" i="1"/>
  <c r="AN541" i="1" s="1"/>
  <c r="X541" i="1"/>
  <c r="Q541" i="1"/>
  <c r="N541" i="1"/>
  <c r="I541" i="1"/>
  <c r="J541" i="1" s="1"/>
  <c r="AN540" i="1"/>
  <c r="AL540" i="1"/>
  <c r="AK540" i="1"/>
  <c r="AJ540" i="1"/>
  <c r="AI540" i="1"/>
  <c r="AH540" i="1"/>
  <c r="Q540" i="1"/>
  <c r="N540" i="1"/>
  <c r="I540" i="1"/>
  <c r="J540" i="1" s="1"/>
  <c r="AK539" i="1"/>
  <c r="AJ539" i="1"/>
  <c r="AH539" i="1"/>
  <c r="I539" i="1"/>
  <c r="J539" i="1" s="1"/>
  <c r="AL538" i="1"/>
  <c r="AM538" i="1" s="1"/>
  <c r="AK538" i="1"/>
  <c r="AJ538" i="1"/>
  <c r="AI538" i="1"/>
  <c r="AH538" i="1"/>
  <c r="N538" i="1"/>
  <c r="I538" i="1"/>
  <c r="J538" i="1" s="1"/>
  <c r="AN537" i="1"/>
  <c r="AL537" i="1"/>
  <c r="AM537" i="1" s="1"/>
  <c r="AK537" i="1"/>
  <c r="AJ537" i="1"/>
  <c r="AI537" i="1"/>
  <c r="AH537" i="1"/>
  <c r="Q537" i="1"/>
  <c r="N537" i="1"/>
  <c r="X537" i="1" s="1"/>
  <c r="I537" i="1"/>
  <c r="J537" i="1" s="1"/>
  <c r="AN536" i="1"/>
  <c r="AL536" i="1"/>
  <c r="AK536" i="1"/>
  <c r="AJ536" i="1"/>
  <c r="AI536" i="1"/>
  <c r="AH536" i="1"/>
  <c r="W536" i="1"/>
  <c r="Q536" i="1"/>
  <c r="N536" i="1"/>
  <c r="X536" i="1" s="1"/>
  <c r="I536" i="1"/>
  <c r="J536" i="1" s="1"/>
  <c r="AK535" i="1"/>
  <c r="AJ535" i="1"/>
  <c r="AH535" i="1"/>
  <c r="J535" i="1"/>
  <c r="I535" i="1"/>
  <c r="AL534" i="1"/>
  <c r="AM534" i="1" s="1"/>
  <c r="AK534" i="1"/>
  <c r="AJ534" i="1"/>
  <c r="AI534" i="1"/>
  <c r="AH534" i="1"/>
  <c r="N534" i="1"/>
  <c r="I534" i="1"/>
  <c r="J534" i="1" s="1"/>
  <c r="AN533" i="1"/>
  <c r="AL533" i="1"/>
  <c r="AK533" i="1"/>
  <c r="AJ533" i="1"/>
  <c r="AI533" i="1"/>
  <c r="AH533" i="1"/>
  <c r="Q533" i="1"/>
  <c r="W533" i="1" s="1"/>
  <c r="N533" i="1"/>
  <c r="J533" i="1"/>
  <c r="I533" i="1"/>
  <c r="AL532" i="1"/>
  <c r="AK532" i="1"/>
  <c r="AJ532" i="1"/>
  <c r="AI532" i="1"/>
  <c r="AH532" i="1"/>
  <c r="AN532" i="1" s="1"/>
  <c r="Q532" i="1"/>
  <c r="N532" i="1"/>
  <c r="I532" i="1"/>
  <c r="J532" i="1" s="1"/>
  <c r="AK531" i="1"/>
  <c r="AJ531" i="1"/>
  <c r="AH531" i="1"/>
  <c r="J531" i="1"/>
  <c r="I531" i="1"/>
  <c r="AL530" i="1"/>
  <c r="AM530" i="1" s="1"/>
  <c r="AK530" i="1"/>
  <c r="AJ530" i="1"/>
  <c r="AI530" i="1"/>
  <c r="AH530" i="1"/>
  <c r="N530" i="1"/>
  <c r="I530" i="1"/>
  <c r="J530" i="1" s="1"/>
  <c r="AL529" i="1"/>
  <c r="AK529" i="1"/>
  <c r="AJ529" i="1"/>
  <c r="AI529" i="1"/>
  <c r="AH529" i="1"/>
  <c r="AN529" i="1" s="1"/>
  <c r="Q529" i="1"/>
  <c r="N529" i="1"/>
  <c r="X529" i="1" s="1"/>
  <c r="J529" i="1"/>
  <c r="I529" i="1"/>
  <c r="AN528" i="1"/>
  <c r="AL528" i="1"/>
  <c r="AK528" i="1"/>
  <c r="AJ528" i="1"/>
  <c r="AI528" i="1"/>
  <c r="AH528" i="1"/>
  <c r="Q528" i="1"/>
  <c r="N528" i="1"/>
  <c r="I528" i="1"/>
  <c r="J528" i="1" s="1"/>
  <c r="AK527" i="1"/>
  <c r="AJ527" i="1"/>
  <c r="AH527" i="1"/>
  <c r="N527" i="1"/>
  <c r="I527" i="1"/>
  <c r="J527" i="1" s="1"/>
  <c r="AL526" i="1"/>
  <c r="AM526" i="1" s="1"/>
  <c r="AK526" i="1"/>
  <c r="AJ526" i="1"/>
  <c r="AI526" i="1"/>
  <c r="AH526" i="1"/>
  <c r="N526" i="1"/>
  <c r="I526" i="1"/>
  <c r="J526" i="1" s="1"/>
  <c r="AN525" i="1"/>
  <c r="AM525" i="1"/>
  <c r="AL525" i="1"/>
  <c r="AK525" i="1"/>
  <c r="AJ525" i="1"/>
  <c r="AI525" i="1"/>
  <c r="AH525" i="1"/>
  <c r="Q525" i="1"/>
  <c r="N525" i="1"/>
  <c r="X525" i="1" s="1"/>
  <c r="I525" i="1"/>
  <c r="J525" i="1" s="1"/>
  <c r="AL524" i="1"/>
  <c r="AK524" i="1"/>
  <c r="AJ524" i="1"/>
  <c r="AI524" i="1"/>
  <c r="AH524" i="1"/>
  <c r="AN524" i="1" s="1"/>
  <c r="W524" i="1"/>
  <c r="Q524" i="1"/>
  <c r="N524" i="1"/>
  <c r="I524" i="1"/>
  <c r="J524" i="1" s="1"/>
  <c r="AK523" i="1"/>
  <c r="AJ523" i="1"/>
  <c r="AH523" i="1"/>
  <c r="I523" i="1"/>
  <c r="J523" i="1" s="1"/>
  <c r="AL522" i="1"/>
  <c r="AM522" i="1" s="1"/>
  <c r="AK522" i="1"/>
  <c r="AJ522" i="1"/>
  <c r="AI522" i="1"/>
  <c r="AH522" i="1"/>
  <c r="N522" i="1"/>
  <c r="I522" i="1"/>
  <c r="J522" i="1" s="1"/>
  <c r="AN521" i="1"/>
  <c r="AL521" i="1"/>
  <c r="AM521" i="1" s="1"/>
  <c r="AK521" i="1"/>
  <c r="AJ521" i="1"/>
  <c r="AI521" i="1"/>
  <c r="AH521" i="1"/>
  <c r="Q521" i="1"/>
  <c r="W521" i="1" s="1"/>
  <c r="N521" i="1"/>
  <c r="X521" i="1" s="1"/>
  <c r="I521" i="1"/>
  <c r="J521" i="1" s="1"/>
  <c r="AL520" i="1"/>
  <c r="AK520" i="1"/>
  <c r="AJ520" i="1"/>
  <c r="AI520" i="1"/>
  <c r="AH520" i="1"/>
  <c r="W520" i="1"/>
  <c r="Q520" i="1"/>
  <c r="N520" i="1"/>
  <c r="I520" i="1"/>
  <c r="J520" i="1" s="1"/>
  <c r="AK519" i="1"/>
  <c r="AJ519" i="1"/>
  <c r="AH519" i="1"/>
  <c r="N519" i="1"/>
  <c r="I519" i="1"/>
  <c r="J519" i="1" s="1"/>
  <c r="AL518" i="1"/>
  <c r="AM518" i="1" s="1"/>
  <c r="AK518" i="1"/>
  <c r="AJ518" i="1"/>
  <c r="AI518" i="1"/>
  <c r="AH518" i="1"/>
  <c r="N518" i="1"/>
  <c r="I518" i="1"/>
  <c r="J518" i="1" s="1"/>
  <c r="AL517" i="1"/>
  <c r="AM517" i="1" s="1"/>
  <c r="AK517" i="1"/>
  <c r="AJ517" i="1"/>
  <c r="AI517" i="1"/>
  <c r="AH517" i="1"/>
  <c r="AN517" i="1" s="1"/>
  <c r="Q517" i="1"/>
  <c r="X517" i="1" s="1"/>
  <c r="N517" i="1"/>
  <c r="I517" i="1"/>
  <c r="J517" i="1" s="1"/>
  <c r="AL516" i="1"/>
  <c r="AK516" i="1"/>
  <c r="AJ516" i="1"/>
  <c r="AI516" i="1"/>
  <c r="AH516" i="1"/>
  <c r="AN516" i="1" s="1"/>
  <c r="Q516" i="1"/>
  <c r="N516" i="1"/>
  <c r="I516" i="1"/>
  <c r="J516" i="1" s="1"/>
  <c r="AK515" i="1"/>
  <c r="AJ515" i="1"/>
  <c r="AH515" i="1"/>
  <c r="I515" i="1"/>
  <c r="J515" i="1" s="1"/>
  <c r="AL514" i="1"/>
  <c r="AM514" i="1" s="1"/>
  <c r="AK514" i="1"/>
  <c r="AJ514" i="1"/>
  <c r="AI514" i="1"/>
  <c r="AH514" i="1"/>
  <c r="N514" i="1"/>
  <c r="I514" i="1"/>
  <c r="J514" i="1" s="1"/>
  <c r="AN513" i="1"/>
  <c r="AL513" i="1"/>
  <c r="AM513" i="1" s="1"/>
  <c r="AK513" i="1"/>
  <c r="AJ513" i="1"/>
  <c r="AI513" i="1"/>
  <c r="AH513" i="1"/>
  <c r="Q513" i="1"/>
  <c r="N513" i="1"/>
  <c r="I513" i="1"/>
  <c r="J513" i="1" s="1"/>
  <c r="AL512" i="1"/>
  <c r="AK512" i="1"/>
  <c r="AJ512" i="1"/>
  <c r="AI512" i="1"/>
  <c r="AH512" i="1"/>
  <c r="W512" i="1"/>
  <c r="Q512" i="1"/>
  <c r="N512" i="1"/>
  <c r="X512" i="1" s="1"/>
  <c r="I512" i="1"/>
  <c r="J512" i="1" s="1"/>
  <c r="AK511" i="1"/>
  <c r="AJ511" i="1"/>
  <c r="AH511" i="1"/>
  <c r="J511" i="1"/>
  <c r="I511" i="1"/>
  <c r="AL510" i="1"/>
  <c r="AM510" i="1" s="1"/>
  <c r="AK510" i="1"/>
  <c r="AJ510" i="1"/>
  <c r="AI510" i="1"/>
  <c r="AH510" i="1"/>
  <c r="N510" i="1"/>
  <c r="I510" i="1"/>
  <c r="J510" i="1" s="1"/>
  <c r="AL509" i="1"/>
  <c r="AM509" i="1" s="1"/>
  <c r="AK509" i="1"/>
  <c r="AJ509" i="1"/>
  <c r="AI509" i="1"/>
  <c r="AH509" i="1"/>
  <c r="AN509" i="1" s="1"/>
  <c r="Q509" i="1"/>
  <c r="W509" i="1" s="1"/>
  <c r="N509" i="1"/>
  <c r="I509" i="1"/>
  <c r="J509" i="1" s="1"/>
  <c r="AL508" i="1"/>
  <c r="AK508" i="1"/>
  <c r="AJ508" i="1"/>
  <c r="AI508" i="1"/>
  <c r="AH508" i="1"/>
  <c r="AN508" i="1" s="1"/>
  <c r="W508" i="1"/>
  <c r="Q508" i="1"/>
  <c r="N508" i="1"/>
  <c r="X508" i="1" s="1"/>
  <c r="I508" i="1"/>
  <c r="J508" i="1" s="1"/>
  <c r="AK507" i="1"/>
  <c r="AJ507" i="1"/>
  <c r="AH507" i="1"/>
  <c r="N507" i="1"/>
  <c r="I507" i="1"/>
  <c r="J507" i="1" s="1"/>
  <c r="AL506" i="1"/>
  <c r="AM506" i="1" s="1"/>
  <c r="AK506" i="1"/>
  <c r="AJ506" i="1"/>
  <c r="AI506" i="1"/>
  <c r="AH506" i="1"/>
  <c r="N506" i="1"/>
  <c r="I506" i="1"/>
  <c r="J506" i="1" s="1"/>
  <c r="AN505" i="1"/>
  <c r="AL505" i="1"/>
  <c r="AM505" i="1" s="1"/>
  <c r="AK505" i="1"/>
  <c r="AJ505" i="1"/>
  <c r="AI505" i="1"/>
  <c r="AH505" i="1"/>
  <c r="Q505" i="1"/>
  <c r="N505" i="1"/>
  <c r="I505" i="1"/>
  <c r="J505" i="1" s="1"/>
  <c r="AL504" i="1"/>
  <c r="AK504" i="1"/>
  <c r="AJ504" i="1"/>
  <c r="AI504" i="1"/>
  <c r="AH504" i="1"/>
  <c r="AN504" i="1" s="1"/>
  <c r="Q504" i="1"/>
  <c r="W504" i="1" s="1"/>
  <c r="N504" i="1"/>
  <c r="I504" i="1"/>
  <c r="J504" i="1" s="1"/>
  <c r="AK503" i="1"/>
  <c r="AJ503" i="1"/>
  <c r="AH503" i="1"/>
  <c r="I503" i="1"/>
  <c r="J503" i="1" s="1"/>
  <c r="AL502" i="1"/>
  <c r="AM502" i="1" s="1"/>
  <c r="AK502" i="1"/>
  <c r="AJ502" i="1"/>
  <c r="AI502" i="1"/>
  <c r="AH502" i="1"/>
  <c r="N502" i="1"/>
  <c r="I502" i="1"/>
  <c r="J502" i="1" s="1"/>
  <c r="AN501" i="1"/>
  <c r="AL501" i="1"/>
  <c r="AM501" i="1" s="1"/>
  <c r="AK501" i="1"/>
  <c r="AJ501" i="1"/>
  <c r="AI501" i="1"/>
  <c r="AH501" i="1"/>
  <c r="Q501" i="1"/>
  <c r="W501" i="1" s="1"/>
  <c r="N501" i="1"/>
  <c r="I501" i="1"/>
  <c r="J501" i="1" s="1"/>
  <c r="AN500" i="1"/>
  <c r="AL500" i="1"/>
  <c r="AK500" i="1"/>
  <c r="AJ500" i="1"/>
  <c r="AI500" i="1"/>
  <c r="AH500" i="1"/>
  <c r="Q500" i="1"/>
  <c r="N500" i="1"/>
  <c r="I500" i="1"/>
  <c r="J500" i="1" s="1"/>
  <c r="AK499" i="1"/>
  <c r="AJ499" i="1"/>
  <c r="AH499" i="1"/>
  <c r="N499" i="1"/>
  <c r="I499" i="1"/>
  <c r="J499" i="1" s="1"/>
  <c r="AL498" i="1"/>
  <c r="AM498" i="1" s="1"/>
  <c r="AK498" i="1"/>
  <c r="AJ498" i="1"/>
  <c r="AI498" i="1"/>
  <c r="AH498" i="1"/>
  <c r="N498" i="1"/>
  <c r="I498" i="1"/>
  <c r="J498" i="1" s="1"/>
  <c r="AN497" i="1"/>
  <c r="AL497" i="1"/>
  <c r="AM497" i="1" s="1"/>
  <c r="AK497" i="1"/>
  <c r="AJ497" i="1"/>
  <c r="AI497" i="1"/>
  <c r="AH497" i="1"/>
  <c r="Q497" i="1"/>
  <c r="N497" i="1"/>
  <c r="X497" i="1" s="1"/>
  <c r="I497" i="1"/>
  <c r="J497" i="1" s="1"/>
  <c r="AN496" i="1"/>
  <c r="AL496" i="1"/>
  <c r="AK496" i="1"/>
  <c r="AJ496" i="1"/>
  <c r="AI496" i="1"/>
  <c r="AH496" i="1"/>
  <c r="W496" i="1"/>
  <c r="Q496" i="1"/>
  <c r="N496" i="1"/>
  <c r="I496" i="1"/>
  <c r="J496" i="1" s="1"/>
  <c r="AK495" i="1"/>
  <c r="AJ495" i="1"/>
  <c r="AH495" i="1"/>
  <c r="I495" i="1"/>
  <c r="J495" i="1" s="1"/>
  <c r="AL494" i="1"/>
  <c r="AM494" i="1" s="1"/>
  <c r="AK494" i="1"/>
  <c r="AJ494" i="1"/>
  <c r="AI494" i="1"/>
  <c r="AH494" i="1"/>
  <c r="Q494" i="1"/>
  <c r="N494" i="1"/>
  <c r="I494" i="1"/>
  <c r="J494" i="1" s="1"/>
  <c r="AN493" i="1"/>
  <c r="AL493" i="1"/>
  <c r="AK493" i="1"/>
  <c r="AJ493" i="1"/>
  <c r="AI493" i="1"/>
  <c r="AH493" i="1"/>
  <c r="Q493" i="1"/>
  <c r="N493" i="1"/>
  <c r="J493" i="1"/>
  <c r="I493" i="1"/>
  <c r="AL492" i="1"/>
  <c r="AK492" i="1"/>
  <c r="AJ492" i="1"/>
  <c r="AI492" i="1"/>
  <c r="AH492" i="1"/>
  <c r="AN492" i="1" s="1"/>
  <c r="Q492" i="1"/>
  <c r="N492" i="1"/>
  <c r="I492" i="1"/>
  <c r="J492" i="1" s="1"/>
  <c r="AK491" i="1"/>
  <c r="AJ491" i="1"/>
  <c r="AH491" i="1"/>
  <c r="J491" i="1"/>
  <c r="I491" i="1"/>
  <c r="AL490" i="1"/>
  <c r="AM490" i="1" s="1"/>
  <c r="AK490" i="1"/>
  <c r="AJ490" i="1"/>
  <c r="AI490" i="1"/>
  <c r="AH490" i="1"/>
  <c r="N490" i="1"/>
  <c r="I490" i="1"/>
  <c r="J490" i="1" s="1"/>
  <c r="AL489" i="1"/>
  <c r="AK489" i="1"/>
  <c r="AJ489" i="1"/>
  <c r="AI489" i="1"/>
  <c r="AH489" i="1"/>
  <c r="AN489" i="1" s="1"/>
  <c r="X489" i="1"/>
  <c r="Q489" i="1"/>
  <c r="W489" i="1" s="1"/>
  <c r="N489" i="1"/>
  <c r="J489" i="1"/>
  <c r="I489" i="1"/>
  <c r="AL488" i="1"/>
  <c r="AK488" i="1"/>
  <c r="AJ488" i="1"/>
  <c r="AI488" i="1"/>
  <c r="AH488" i="1"/>
  <c r="Q488" i="1"/>
  <c r="N488" i="1"/>
  <c r="I488" i="1"/>
  <c r="J488" i="1" s="1"/>
  <c r="AK487" i="1"/>
  <c r="AJ487" i="1"/>
  <c r="AH487" i="1"/>
  <c r="I487" i="1"/>
  <c r="J487" i="1" s="1"/>
  <c r="AL486" i="1"/>
  <c r="AM486" i="1" s="1"/>
  <c r="AK486" i="1"/>
  <c r="AJ486" i="1"/>
  <c r="AI486" i="1"/>
  <c r="AH486" i="1"/>
  <c r="Q486" i="1"/>
  <c r="N486" i="1"/>
  <c r="I486" i="1"/>
  <c r="J486" i="1" s="1"/>
  <c r="AL485" i="1"/>
  <c r="AM485" i="1" s="1"/>
  <c r="AK485" i="1"/>
  <c r="AJ485" i="1"/>
  <c r="AI485" i="1"/>
  <c r="AH485" i="1"/>
  <c r="AN485" i="1" s="1"/>
  <c r="Q485" i="1"/>
  <c r="N485" i="1"/>
  <c r="X485" i="1" s="1"/>
  <c r="I485" i="1"/>
  <c r="J485" i="1" s="1"/>
  <c r="AN484" i="1"/>
  <c r="AL484" i="1"/>
  <c r="AK484" i="1"/>
  <c r="AJ484" i="1"/>
  <c r="AI484" i="1"/>
  <c r="AH484" i="1"/>
  <c r="Q484" i="1"/>
  <c r="W484" i="1" s="1"/>
  <c r="N484" i="1"/>
  <c r="X484" i="1" s="1"/>
  <c r="I484" i="1"/>
  <c r="J484" i="1" s="1"/>
  <c r="AK483" i="1"/>
  <c r="AJ483" i="1"/>
  <c r="AI483" i="1"/>
  <c r="AH483" i="1"/>
  <c r="Q483" i="1"/>
  <c r="N483" i="1"/>
  <c r="I483" i="1"/>
  <c r="J483" i="1" s="1"/>
  <c r="AL482" i="1"/>
  <c r="AM482" i="1" s="1"/>
  <c r="AK482" i="1"/>
  <c r="AJ482" i="1"/>
  <c r="AI482" i="1"/>
  <c r="AH482" i="1"/>
  <c r="Q482" i="1"/>
  <c r="N482" i="1"/>
  <c r="I482" i="1"/>
  <c r="J482" i="1" s="1"/>
  <c r="AL481" i="1"/>
  <c r="AM481" i="1" s="1"/>
  <c r="AK481" i="1"/>
  <c r="AJ481" i="1"/>
  <c r="AI481" i="1"/>
  <c r="AH481" i="1"/>
  <c r="AN481" i="1" s="1"/>
  <c r="Q481" i="1"/>
  <c r="N481" i="1"/>
  <c r="I481" i="1"/>
  <c r="J481" i="1" s="1"/>
  <c r="AL480" i="1"/>
  <c r="AK480" i="1"/>
  <c r="AJ480" i="1"/>
  <c r="AI480" i="1"/>
  <c r="AH480" i="1"/>
  <c r="AN480" i="1" s="1"/>
  <c r="Q480" i="1"/>
  <c r="N480" i="1"/>
  <c r="I480" i="1"/>
  <c r="J480" i="1" s="1"/>
  <c r="AK479" i="1"/>
  <c r="AJ479" i="1"/>
  <c r="AH479" i="1"/>
  <c r="I479" i="1"/>
  <c r="J479" i="1" s="1"/>
  <c r="AL478" i="1"/>
  <c r="AM478" i="1" s="1"/>
  <c r="AK478" i="1"/>
  <c r="AJ478" i="1"/>
  <c r="AI478" i="1"/>
  <c r="AH478" i="1"/>
  <c r="N478" i="1"/>
  <c r="I478" i="1"/>
  <c r="J478" i="1" s="1"/>
  <c r="AN477" i="1"/>
  <c r="AL477" i="1"/>
  <c r="AM477" i="1" s="1"/>
  <c r="AK477" i="1"/>
  <c r="AJ477" i="1"/>
  <c r="AI477" i="1"/>
  <c r="AH477" i="1"/>
  <c r="Q477" i="1"/>
  <c r="W477" i="1" s="1"/>
  <c r="N477" i="1"/>
  <c r="X477" i="1" s="1"/>
  <c r="I477" i="1"/>
  <c r="J477" i="1" s="1"/>
  <c r="AL476" i="1"/>
  <c r="AK476" i="1"/>
  <c r="AJ476" i="1"/>
  <c r="AI476" i="1"/>
  <c r="AH476" i="1"/>
  <c r="AN476" i="1" s="1"/>
  <c r="W476" i="1"/>
  <c r="Q476" i="1"/>
  <c r="N476" i="1"/>
  <c r="I476" i="1"/>
  <c r="J476" i="1" s="1"/>
  <c r="AK475" i="1"/>
  <c r="AJ475" i="1"/>
  <c r="AH475" i="1"/>
  <c r="N475" i="1"/>
  <c r="I475" i="1"/>
  <c r="J475" i="1" s="1"/>
  <c r="AL474" i="1"/>
  <c r="AM474" i="1" s="1"/>
  <c r="AK474" i="1"/>
  <c r="AJ474" i="1"/>
  <c r="AI474" i="1"/>
  <c r="AH474" i="1"/>
  <c r="N474" i="1"/>
  <c r="I474" i="1"/>
  <c r="J474" i="1" s="1"/>
  <c r="AL473" i="1"/>
  <c r="AM473" i="1" s="1"/>
  <c r="AK473" i="1"/>
  <c r="AJ473" i="1"/>
  <c r="AI473" i="1"/>
  <c r="AH473" i="1"/>
  <c r="AN473" i="1" s="1"/>
  <c r="Q473" i="1"/>
  <c r="W473" i="1" s="1"/>
  <c r="N473" i="1"/>
  <c r="I473" i="1"/>
  <c r="J473" i="1" s="1"/>
  <c r="AL472" i="1"/>
  <c r="AK472" i="1"/>
  <c r="AJ472" i="1"/>
  <c r="AI472" i="1"/>
  <c r="AH472" i="1"/>
  <c r="AN472" i="1" s="1"/>
  <c r="Q472" i="1"/>
  <c r="N472" i="1"/>
  <c r="I472" i="1"/>
  <c r="J472" i="1" s="1"/>
  <c r="AK471" i="1"/>
  <c r="AJ471" i="1"/>
  <c r="AH471" i="1"/>
  <c r="J471" i="1"/>
  <c r="I471" i="1"/>
  <c r="AL470" i="1"/>
  <c r="AM470" i="1" s="1"/>
  <c r="AK470" i="1"/>
  <c r="AJ470" i="1"/>
  <c r="AI470" i="1"/>
  <c r="AH470" i="1"/>
  <c r="N470" i="1"/>
  <c r="I470" i="1"/>
  <c r="J470" i="1" s="1"/>
  <c r="AL469" i="1"/>
  <c r="AK469" i="1"/>
  <c r="AJ469" i="1"/>
  <c r="AI469" i="1"/>
  <c r="AH469" i="1"/>
  <c r="AN469" i="1" s="1"/>
  <c r="X469" i="1"/>
  <c r="Q469" i="1"/>
  <c r="W469" i="1" s="1"/>
  <c r="N469" i="1"/>
  <c r="J469" i="1"/>
  <c r="I469" i="1"/>
  <c r="AN468" i="1"/>
  <c r="AL468" i="1"/>
  <c r="AK468" i="1"/>
  <c r="AJ468" i="1"/>
  <c r="AI468" i="1"/>
  <c r="AH468" i="1"/>
  <c r="Q468" i="1"/>
  <c r="N468" i="1"/>
  <c r="I468" i="1"/>
  <c r="J468" i="1" s="1"/>
  <c r="AK467" i="1"/>
  <c r="AJ467" i="1"/>
  <c r="AH467" i="1"/>
  <c r="J467" i="1"/>
  <c r="I467" i="1"/>
  <c r="AL466" i="1"/>
  <c r="AM466" i="1" s="1"/>
  <c r="AK466" i="1"/>
  <c r="AJ466" i="1"/>
  <c r="AI466" i="1"/>
  <c r="AH466" i="1"/>
  <c r="N466" i="1"/>
  <c r="I466" i="1"/>
  <c r="J466" i="1" s="1"/>
  <c r="AN465" i="1"/>
  <c r="AL465" i="1"/>
  <c r="AK465" i="1"/>
  <c r="AJ465" i="1"/>
  <c r="AI465" i="1"/>
  <c r="AH465" i="1"/>
  <c r="Q465" i="1"/>
  <c r="N465" i="1"/>
  <c r="J465" i="1"/>
  <c r="I465" i="1"/>
  <c r="AL464" i="1"/>
  <c r="AK464" i="1"/>
  <c r="AJ464" i="1"/>
  <c r="AI464" i="1"/>
  <c r="AH464" i="1"/>
  <c r="AN464" i="1" s="1"/>
  <c r="Q464" i="1"/>
  <c r="N464" i="1"/>
  <c r="I464" i="1"/>
  <c r="J464" i="1" s="1"/>
  <c r="AK463" i="1"/>
  <c r="AJ463" i="1"/>
  <c r="AH463" i="1"/>
  <c r="Q463" i="1"/>
  <c r="J463" i="1"/>
  <c r="I463" i="1"/>
  <c r="AL462" i="1"/>
  <c r="AM462" i="1" s="1"/>
  <c r="AK462" i="1"/>
  <c r="AJ462" i="1"/>
  <c r="AI462" i="1"/>
  <c r="AH462" i="1"/>
  <c r="Q462" i="1"/>
  <c r="N462" i="1"/>
  <c r="I462" i="1"/>
  <c r="J462" i="1" s="1"/>
  <c r="AL461" i="1"/>
  <c r="AM461" i="1" s="1"/>
  <c r="AK461" i="1"/>
  <c r="AJ461" i="1"/>
  <c r="AI461" i="1"/>
  <c r="AH461" i="1"/>
  <c r="AN461" i="1" s="1"/>
  <c r="X461" i="1"/>
  <c r="Q461" i="1"/>
  <c r="W461" i="1" s="1"/>
  <c r="N461" i="1"/>
  <c r="I461" i="1"/>
  <c r="J461" i="1" s="1"/>
  <c r="AN460" i="1"/>
  <c r="AL460" i="1"/>
  <c r="AK460" i="1"/>
  <c r="AJ460" i="1"/>
  <c r="AI460" i="1"/>
  <c r="AH460" i="1"/>
  <c r="Q460" i="1"/>
  <c r="N460" i="1"/>
  <c r="I460" i="1"/>
  <c r="J460" i="1" s="1"/>
  <c r="AK459" i="1"/>
  <c r="AJ459" i="1"/>
  <c r="AH459" i="1"/>
  <c r="I459" i="1"/>
  <c r="J459" i="1" s="1"/>
  <c r="AL458" i="1"/>
  <c r="AM458" i="1" s="1"/>
  <c r="AK458" i="1"/>
  <c r="AJ458" i="1"/>
  <c r="AI458" i="1"/>
  <c r="AH458" i="1"/>
  <c r="Q458" i="1"/>
  <c r="N458" i="1"/>
  <c r="I458" i="1"/>
  <c r="J458" i="1" s="1"/>
  <c r="AL457" i="1"/>
  <c r="AM457" i="1" s="1"/>
  <c r="AK457" i="1"/>
  <c r="AJ457" i="1"/>
  <c r="AI457" i="1"/>
  <c r="AH457" i="1"/>
  <c r="AN457" i="1" s="1"/>
  <c r="Q457" i="1"/>
  <c r="N457" i="1"/>
  <c r="I457" i="1"/>
  <c r="J457" i="1" s="1"/>
  <c r="AL456" i="1"/>
  <c r="AK456" i="1"/>
  <c r="AJ456" i="1"/>
  <c r="AI456" i="1"/>
  <c r="AH456" i="1"/>
  <c r="AN456" i="1" s="1"/>
  <c r="Q456" i="1"/>
  <c r="W456" i="1" s="1"/>
  <c r="N456" i="1"/>
  <c r="X456" i="1" s="1"/>
  <c r="I456" i="1"/>
  <c r="J456" i="1" s="1"/>
  <c r="AK455" i="1"/>
  <c r="AJ455" i="1"/>
  <c r="AH455" i="1"/>
  <c r="Q455" i="1"/>
  <c r="N455" i="1"/>
  <c r="I455" i="1"/>
  <c r="J455" i="1" s="1"/>
  <c r="AL454" i="1"/>
  <c r="AM454" i="1" s="1"/>
  <c r="AK454" i="1"/>
  <c r="AJ454" i="1"/>
  <c r="AI454" i="1"/>
  <c r="AH454" i="1"/>
  <c r="Q454" i="1"/>
  <c r="N454" i="1"/>
  <c r="I454" i="1"/>
  <c r="J454" i="1" s="1"/>
  <c r="AN453" i="1"/>
  <c r="AM453" i="1"/>
  <c r="AL453" i="1"/>
  <c r="AK453" i="1"/>
  <c r="AJ453" i="1"/>
  <c r="AI453" i="1"/>
  <c r="AH453" i="1"/>
  <c r="Q453" i="1"/>
  <c r="N453" i="1"/>
  <c r="I453" i="1"/>
  <c r="J453" i="1" s="1"/>
  <c r="AL452" i="1"/>
  <c r="AK452" i="1"/>
  <c r="AJ452" i="1"/>
  <c r="AI452" i="1"/>
  <c r="AH452" i="1"/>
  <c r="AN452" i="1" s="1"/>
  <c r="Q452" i="1"/>
  <c r="N452" i="1"/>
  <c r="I452" i="1"/>
  <c r="J452" i="1" s="1"/>
  <c r="AK451" i="1"/>
  <c r="AJ451" i="1"/>
  <c r="AH451" i="1"/>
  <c r="I451" i="1"/>
  <c r="J451" i="1" s="1"/>
  <c r="AL450" i="1"/>
  <c r="AM450" i="1" s="1"/>
  <c r="AK450" i="1"/>
  <c r="AJ450" i="1"/>
  <c r="AI450" i="1"/>
  <c r="AH450" i="1"/>
  <c r="N450" i="1"/>
  <c r="I450" i="1"/>
  <c r="J450" i="1" s="1"/>
  <c r="AN449" i="1"/>
  <c r="AL449" i="1"/>
  <c r="AM449" i="1" s="1"/>
  <c r="AK449" i="1"/>
  <c r="AJ449" i="1"/>
  <c r="AI449" i="1"/>
  <c r="AH449" i="1"/>
  <c r="Q449" i="1"/>
  <c r="W449" i="1" s="1"/>
  <c r="N449" i="1"/>
  <c r="X449" i="1" s="1"/>
  <c r="I449" i="1"/>
  <c r="J449" i="1" s="1"/>
  <c r="AL448" i="1"/>
  <c r="AK448" i="1"/>
  <c r="AJ448" i="1"/>
  <c r="AI448" i="1"/>
  <c r="AH448" i="1"/>
  <c r="AN448" i="1" s="1"/>
  <c r="W448" i="1"/>
  <c r="Q448" i="1"/>
  <c r="N448" i="1"/>
  <c r="I448" i="1"/>
  <c r="J448" i="1" s="1"/>
  <c r="AK447" i="1"/>
  <c r="AJ447" i="1"/>
  <c r="AH447" i="1"/>
  <c r="N447" i="1"/>
  <c r="I447" i="1"/>
  <c r="J447" i="1" s="1"/>
  <c r="AL446" i="1"/>
  <c r="AM446" i="1" s="1"/>
  <c r="AK446" i="1"/>
  <c r="AJ446" i="1"/>
  <c r="AI446" i="1"/>
  <c r="AH446" i="1"/>
  <c r="N446" i="1"/>
  <c r="I446" i="1"/>
  <c r="J446" i="1" s="1"/>
  <c r="AN445" i="1"/>
  <c r="AM445" i="1"/>
  <c r="AL445" i="1"/>
  <c r="AK445" i="1"/>
  <c r="AJ445" i="1"/>
  <c r="AI445" i="1"/>
  <c r="AH445" i="1"/>
  <c r="Q445" i="1"/>
  <c r="N445" i="1"/>
  <c r="I445" i="1"/>
  <c r="J445" i="1" s="1"/>
  <c r="AL444" i="1"/>
  <c r="AM444" i="1" s="1"/>
  <c r="AK444" i="1"/>
  <c r="AJ444" i="1"/>
  <c r="AI444" i="1"/>
  <c r="AH444" i="1"/>
  <c r="AN444" i="1" s="1"/>
  <c r="Q444" i="1"/>
  <c r="W444" i="1" s="1"/>
  <c r="N444" i="1"/>
  <c r="I444" i="1"/>
  <c r="J444" i="1" s="1"/>
  <c r="AK443" i="1"/>
  <c r="AJ443" i="1"/>
  <c r="AH443" i="1"/>
  <c r="N443" i="1"/>
  <c r="J443" i="1"/>
  <c r="I443" i="1"/>
  <c r="AN442" i="1"/>
  <c r="AL442" i="1"/>
  <c r="AM442" i="1" s="1"/>
  <c r="AK442" i="1"/>
  <c r="AJ442" i="1"/>
  <c r="AI442" i="1"/>
  <c r="AH442" i="1"/>
  <c r="N442" i="1"/>
  <c r="I442" i="1"/>
  <c r="J442" i="1" s="1"/>
  <c r="AN441" i="1"/>
  <c r="AL441" i="1"/>
  <c r="AM441" i="1" s="1"/>
  <c r="AK441" i="1"/>
  <c r="AJ441" i="1"/>
  <c r="AI441" i="1"/>
  <c r="AH441" i="1"/>
  <c r="Q441" i="1"/>
  <c r="N441" i="1"/>
  <c r="I441" i="1"/>
  <c r="J441" i="1" s="1"/>
  <c r="AL440" i="1"/>
  <c r="AM440" i="1" s="1"/>
  <c r="AK440" i="1"/>
  <c r="AJ440" i="1"/>
  <c r="AI440" i="1"/>
  <c r="AH440" i="1"/>
  <c r="AN440" i="1" s="1"/>
  <c r="Q440" i="1"/>
  <c r="N440" i="1"/>
  <c r="I440" i="1"/>
  <c r="J440" i="1" s="1"/>
  <c r="AK439" i="1"/>
  <c r="AJ439" i="1"/>
  <c r="AH439" i="1"/>
  <c r="I439" i="1"/>
  <c r="J439" i="1" s="1"/>
  <c r="AL438" i="1"/>
  <c r="AK438" i="1"/>
  <c r="AJ438" i="1"/>
  <c r="AI438" i="1"/>
  <c r="AH438" i="1"/>
  <c r="N438" i="1"/>
  <c r="I438" i="1"/>
  <c r="J438" i="1" s="1"/>
  <c r="AL437" i="1"/>
  <c r="AM437" i="1" s="1"/>
  <c r="AK437" i="1"/>
  <c r="AJ437" i="1"/>
  <c r="AI437" i="1"/>
  <c r="AH437" i="1"/>
  <c r="AN437" i="1" s="1"/>
  <c r="Q437" i="1"/>
  <c r="N437" i="1"/>
  <c r="J437" i="1"/>
  <c r="I437" i="1"/>
  <c r="AL436" i="1"/>
  <c r="AM436" i="1" s="1"/>
  <c r="AK436" i="1"/>
  <c r="AJ436" i="1"/>
  <c r="AI436" i="1"/>
  <c r="AH436" i="1"/>
  <c r="W436" i="1"/>
  <c r="Q436" i="1"/>
  <c r="N436" i="1"/>
  <c r="X436" i="1" s="1"/>
  <c r="I436" i="1"/>
  <c r="J436" i="1" s="1"/>
  <c r="AK435" i="1"/>
  <c r="AJ435" i="1"/>
  <c r="AH435" i="1"/>
  <c r="N435" i="1"/>
  <c r="I435" i="1"/>
  <c r="J435" i="1" s="1"/>
  <c r="AL434" i="1"/>
  <c r="AK434" i="1"/>
  <c r="AJ434" i="1"/>
  <c r="AI434" i="1"/>
  <c r="AH434" i="1"/>
  <c r="N434" i="1"/>
  <c r="I434" i="1"/>
  <c r="J434" i="1" s="1"/>
  <c r="AL433" i="1"/>
  <c r="AK433" i="1"/>
  <c r="AJ433" i="1"/>
  <c r="AI433" i="1"/>
  <c r="AH433" i="1"/>
  <c r="Q433" i="1"/>
  <c r="N433" i="1"/>
  <c r="I433" i="1"/>
  <c r="J433" i="1" s="1"/>
  <c r="AL432" i="1"/>
  <c r="AM432" i="1" s="1"/>
  <c r="AK432" i="1"/>
  <c r="AJ432" i="1"/>
  <c r="AI432" i="1"/>
  <c r="AH432" i="1"/>
  <c r="AN432" i="1" s="1"/>
  <c r="X432" i="1"/>
  <c r="Q432" i="1"/>
  <c r="N432" i="1"/>
  <c r="W432" i="1" s="1"/>
  <c r="I432" i="1"/>
  <c r="J432" i="1" s="1"/>
  <c r="AK431" i="1"/>
  <c r="AJ431" i="1"/>
  <c r="AH431" i="1"/>
  <c r="N431" i="1"/>
  <c r="I431" i="1"/>
  <c r="J431" i="1" s="1"/>
  <c r="AL430" i="1"/>
  <c r="AK430" i="1"/>
  <c r="AJ430" i="1"/>
  <c r="AI430" i="1"/>
  <c r="AH430" i="1"/>
  <c r="AN430" i="1" s="1"/>
  <c r="N430" i="1"/>
  <c r="I430" i="1"/>
  <c r="J430" i="1" s="1"/>
  <c r="AL429" i="1"/>
  <c r="AM429" i="1" s="1"/>
  <c r="AK429" i="1"/>
  <c r="AJ429" i="1"/>
  <c r="AI429" i="1"/>
  <c r="AH429" i="1"/>
  <c r="Q429" i="1"/>
  <c r="N429" i="1"/>
  <c r="I429" i="1"/>
  <c r="J429" i="1" s="1"/>
  <c r="AL428" i="1"/>
  <c r="AM428" i="1" s="1"/>
  <c r="AK428" i="1"/>
  <c r="AJ428" i="1"/>
  <c r="AI428" i="1"/>
  <c r="AH428" i="1"/>
  <c r="AN428" i="1" s="1"/>
  <c r="Q428" i="1"/>
  <c r="N428" i="1"/>
  <c r="I428" i="1"/>
  <c r="J428" i="1" s="1"/>
  <c r="AK427" i="1"/>
  <c r="AJ427" i="1"/>
  <c r="AH427" i="1"/>
  <c r="Q427" i="1"/>
  <c r="X427" i="1" s="1"/>
  <c r="N427" i="1"/>
  <c r="I427" i="1"/>
  <c r="J427" i="1" s="1"/>
  <c r="AN426" i="1"/>
  <c r="AM426" i="1"/>
  <c r="AL426" i="1"/>
  <c r="AK426" i="1"/>
  <c r="AJ426" i="1"/>
  <c r="AI426" i="1"/>
  <c r="AH426" i="1"/>
  <c r="N426" i="1"/>
  <c r="I426" i="1"/>
  <c r="J426" i="1" s="1"/>
  <c r="AL425" i="1"/>
  <c r="AM425" i="1" s="1"/>
  <c r="AK425" i="1"/>
  <c r="AJ425" i="1"/>
  <c r="AI425" i="1"/>
  <c r="AH425" i="1"/>
  <c r="Q425" i="1"/>
  <c r="N425" i="1"/>
  <c r="I425" i="1"/>
  <c r="J425" i="1" s="1"/>
  <c r="AL424" i="1"/>
  <c r="AM424" i="1" s="1"/>
  <c r="AK424" i="1"/>
  <c r="AJ424" i="1"/>
  <c r="AI424" i="1"/>
  <c r="AH424" i="1"/>
  <c r="AN424" i="1" s="1"/>
  <c r="Q424" i="1"/>
  <c r="X424" i="1" s="1"/>
  <c r="N424" i="1"/>
  <c r="I424" i="1"/>
  <c r="J424" i="1" s="1"/>
  <c r="AK423" i="1"/>
  <c r="AJ423" i="1"/>
  <c r="AH423" i="1"/>
  <c r="N423" i="1"/>
  <c r="I423" i="1"/>
  <c r="J423" i="1" s="1"/>
  <c r="AN422" i="1"/>
  <c r="AM422" i="1"/>
  <c r="AL422" i="1"/>
  <c r="AK422" i="1"/>
  <c r="AJ422" i="1"/>
  <c r="AI422" i="1"/>
  <c r="AH422" i="1"/>
  <c r="N422" i="1"/>
  <c r="I422" i="1"/>
  <c r="J422" i="1" s="1"/>
  <c r="AL421" i="1"/>
  <c r="AM421" i="1" s="1"/>
  <c r="AK421" i="1"/>
  <c r="AJ421" i="1"/>
  <c r="AI421" i="1"/>
  <c r="AH421" i="1"/>
  <c r="Q421" i="1"/>
  <c r="N421" i="1"/>
  <c r="I421" i="1"/>
  <c r="J421" i="1" s="1"/>
  <c r="AL420" i="1"/>
  <c r="AM420" i="1" s="1"/>
  <c r="AK420" i="1"/>
  <c r="AJ420" i="1"/>
  <c r="AI420" i="1"/>
  <c r="AH420" i="1"/>
  <c r="AN420" i="1" s="1"/>
  <c r="Q420" i="1"/>
  <c r="N420" i="1"/>
  <c r="I420" i="1"/>
  <c r="J420" i="1" s="1"/>
  <c r="AK419" i="1"/>
  <c r="AJ419" i="1"/>
  <c r="AH419" i="1"/>
  <c r="N419" i="1"/>
  <c r="I419" i="1"/>
  <c r="J419" i="1" s="1"/>
  <c r="AL418" i="1"/>
  <c r="AM418" i="1" s="1"/>
  <c r="AK418" i="1"/>
  <c r="AJ418" i="1"/>
  <c r="AI418" i="1"/>
  <c r="AH418" i="1"/>
  <c r="AN418" i="1" s="1"/>
  <c r="N418" i="1"/>
  <c r="I418" i="1"/>
  <c r="J418" i="1" s="1"/>
  <c r="AL417" i="1"/>
  <c r="AM417" i="1" s="1"/>
  <c r="AK417" i="1"/>
  <c r="AJ417" i="1"/>
  <c r="AI417" i="1"/>
  <c r="AH417" i="1"/>
  <c r="Q417" i="1"/>
  <c r="N417" i="1"/>
  <c r="I417" i="1"/>
  <c r="J417" i="1" s="1"/>
  <c r="AL416" i="1"/>
  <c r="AM416" i="1" s="1"/>
  <c r="AK416" i="1"/>
  <c r="AJ416" i="1"/>
  <c r="AI416" i="1"/>
  <c r="AH416" i="1"/>
  <c r="AN416" i="1" s="1"/>
  <c r="Q416" i="1"/>
  <c r="N416" i="1"/>
  <c r="I416" i="1"/>
  <c r="J416" i="1" s="1"/>
  <c r="AK415" i="1"/>
  <c r="AJ415" i="1"/>
  <c r="AH415" i="1"/>
  <c r="X415" i="1"/>
  <c r="N415" i="1"/>
  <c r="I415" i="1"/>
  <c r="J415" i="1" s="1"/>
  <c r="AL414" i="1"/>
  <c r="AM414" i="1" s="1"/>
  <c r="AK414" i="1"/>
  <c r="AJ414" i="1"/>
  <c r="AI414" i="1"/>
  <c r="AH414" i="1"/>
  <c r="AN414" i="1" s="1"/>
  <c r="N414" i="1"/>
  <c r="I414" i="1"/>
  <c r="J414" i="1" s="1"/>
  <c r="AL413" i="1"/>
  <c r="AM413" i="1" s="1"/>
  <c r="AK413" i="1"/>
  <c r="AJ413" i="1"/>
  <c r="AI413" i="1"/>
  <c r="AH413" i="1"/>
  <c r="Q413" i="1"/>
  <c r="N413" i="1"/>
  <c r="I413" i="1"/>
  <c r="J413" i="1" s="1"/>
  <c r="AL412" i="1"/>
  <c r="AM412" i="1" s="1"/>
  <c r="AK412" i="1"/>
  <c r="AJ412" i="1"/>
  <c r="AI412" i="1"/>
  <c r="AH412" i="1"/>
  <c r="AN412" i="1" s="1"/>
  <c r="X412" i="1"/>
  <c r="Q412" i="1"/>
  <c r="N412" i="1"/>
  <c r="I412" i="1"/>
  <c r="J412" i="1" s="1"/>
  <c r="AK411" i="1"/>
  <c r="AJ411" i="1"/>
  <c r="AH411" i="1"/>
  <c r="N411" i="1"/>
  <c r="I411" i="1"/>
  <c r="J411" i="1" s="1"/>
  <c r="AL410" i="1"/>
  <c r="AM410" i="1" s="1"/>
  <c r="AK410" i="1"/>
  <c r="AJ410" i="1"/>
  <c r="AI410" i="1"/>
  <c r="AH410" i="1"/>
  <c r="AN410" i="1" s="1"/>
  <c r="N410" i="1"/>
  <c r="I410" i="1"/>
  <c r="J410" i="1" s="1"/>
  <c r="AL409" i="1"/>
  <c r="AM409" i="1" s="1"/>
  <c r="AK409" i="1"/>
  <c r="AJ409" i="1"/>
  <c r="AI409" i="1"/>
  <c r="AH409" i="1"/>
  <c r="Q409" i="1"/>
  <c r="N409" i="1"/>
  <c r="I409" i="1"/>
  <c r="J409" i="1" s="1"/>
  <c r="AL408" i="1"/>
  <c r="AM408" i="1" s="1"/>
  <c r="AK408" i="1"/>
  <c r="AJ408" i="1"/>
  <c r="AI408" i="1"/>
  <c r="AH408" i="1"/>
  <c r="AN408" i="1" s="1"/>
  <c r="Q408" i="1"/>
  <c r="N408" i="1"/>
  <c r="I408" i="1"/>
  <c r="J408" i="1" s="1"/>
  <c r="AK407" i="1"/>
  <c r="AJ407" i="1"/>
  <c r="AH407" i="1"/>
  <c r="N407" i="1"/>
  <c r="I407" i="1"/>
  <c r="J407" i="1" s="1"/>
  <c r="AN406" i="1"/>
  <c r="AL406" i="1"/>
  <c r="AM406" i="1" s="1"/>
  <c r="AK406" i="1"/>
  <c r="AJ406" i="1"/>
  <c r="AI406" i="1"/>
  <c r="AH406" i="1"/>
  <c r="N406" i="1"/>
  <c r="I406" i="1"/>
  <c r="J406" i="1" s="1"/>
  <c r="AL405" i="1"/>
  <c r="AM405" i="1" s="1"/>
  <c r="AK405" i="1"/>
  <c r="AJ405" i="1"/>
  <c r="AI405" i="1"/>
  <c r="AH405" i="1"/>
  <c r="Q405" i="1"/>
  <c r="N405" i="1"/>
  <c r="I405" i="1"/>
  <c r="J405" i="1" s="1"/>
  <c r="AL404" i="1"/>
  <c r="AM404" i="1" s="1"/>
  <c r="AK404" i="1"/>
  <c r="AJ404" i="1"/>
  <c r="AI404" i="1"/>
  <c r="AH404" i="1"/>
  <c r="AN404" i="1" s="1"/>
  <c r="Q404" i="1"/>
  <c r="X404" i="1" s="1"/>
  <c r="N404" i="1"/>
  <c r="I404" i="1"/>
  <c r="J404" i="1" s="1"/>
  <c r="AK403" i="1"/>
  <c r="AJ403" i="1"/>
  <c r="AH403" i="1"/>
  <c r="N403" i="1"/>
  <c r="I403" i="1"/>
  <c r="J403" i="1" s="1"/>
  <c r="AL402" i="1"/>
  <c r="AM402" i="1" s="1"/>
  <c r="AK402" i="1"/>
  <c r="AJ402" i="1"/>
  <c r="AI402" i="1"/>
  <c r="AH402" i="1"/>
  <c r="AN402" i="1" s="1"/>
  <c r="N402" i="1"/>
  <c r="I402" i="1"/>
  <c r="J402" i="1" s="1"/>
  <c r="AL401" i="1"/>
  <c r="AM401" i="1" s="1"/>
  <c r="AK401" i="1"/>
  <c r="AJ401" i="1"/>
  <c r="AI401" i="1"/>
  <c r="AH401" i="1"/>
  <c r="Q401" i="1"/>
  <c r="N401" i="1"/>
  <c r="I401" i="1"/>
  <c r="J401" i="1" s="1"/>
  <c r="AL400" i="1"/>
  <c r="AM400" i="1" s="1"/>
  <c r="AK400" i="1"/>
  <c r="AJ400" i="1"/>
  <c r="AI400" i="1"/>
  <c r="AH400" i="1"/>
  <c r="AN400" i="1" s="1"/>
  <c r="X400" i="1"/>
  <c r="Q400" i="1"/>
  <c r="N400" i="1"/>
  <c r="W400" i="1" s="1"/>
  <c r="I400" i="1"/>
  <c r="J400" i="1" s="1"/>
  <c r="AK399" i="1"/>
  <c r="AJ399" i="1"/>
  <c r="AH399" i="1"/>
  <c r="N399" i="1"/>
  <c r="I399" i="1"/>
  <c r="J399" i="1" s="1"/>
  <c r="AN398" i="1"/>
  <c r="AL398" i="1"/>
  <c r="AK398" i="1"/>
  <c r="AJ398" i="1"/>
  <c r="AI398" i="1"/>
  <c r="AH398" i="1"/>
  <c r="N398" i="1"/>
  <c r="I398" i="1"/>
  <c r="J398" i="1" s="1"/>
  <c r="AL397" i="1"/>
  <c r="AM397" i="1" s="1"/>
  <c r="AK397" i="1"/>
  <c r="AJ397" i="1"/>
  <c r="AI397" i="1"/>
  <c r="AH397" i="1"/>
  <c r="Q397" i="1"/>
  <c r="N397" i="1"/>
  <c r="I397" i="1"/>
  <c r="J397" i="1" s="1"/>
  <c r="AL396" i="1"/>
  <c r="AM396" i="1" s="1"/>
  <c r="AK396" i="1"/>
  <c r="AJ396" i="1"/>
  <c r="AI396" i="1"/>
  <c r="AH396" i="1"/>
  <c r="AN396" i="1" s="1"/>
  <c r="Q396" i="1"/>
  <c r="N396" i="1"/>
  <c r="I396" i="1"/>
  <c r="J396" i="1" s="1"/>
  <c r="AK395" i="1"/>
  <c r="AJ395" i="1"/>
  <c r="AH395" i="1"/>
  <c r="N395" i="1"/>
  <c r="I395" i="1"/>
  <c r="J395" i="1" s="1"/>
  <c r="AN394" i="1"/>
  <c r="AL394" i="1"/>
  <c r="AK394" i="1"/>
  <c r="AJ394" i="1"/>
  <c r="AI394" i="1"/>
  <c r="AH394" i="1"/>
  <c r="N394" i="1"/>
  <c r="I394" i="1"/>
  <c r="J394" i="1" s="1"/>
  <c r="AL393" i="1"/>
  <c r="AM393" i="1" s="1"/>
  <c r="AK393" i="1"/>
  <c r="AJ393" i="1"/>
  <c r="AI393" i="1"/>
  <c r="AH393" i="1"/>
  <c r="Q393" i="1"/>
  <c r="N393" i="1"/>
  <c r="I393" i="1"/>
  <c r="J393" i="1" s="1"/>
  <c r="AL392" i="1"/>
  <c r="AM392" i="1" s="1"/>
  <c r="AK392" i="1"/>
  <c r="AJ392" i="1"/>
  <c r="AI392" i="1"/>
  <c r="AH392" i="1"/>
  <c r="AN392" i="1" s="1"/>
  <c r="X392" i="1"/>
  <c r="Q392" i="1"/>
  <c r="N392" i="1"/>
  <c r="W392" i="1" s="1"/>
  <c r="I392" i="1"/>
  <c r="J392" i="1" s="1"/>
  <c r="AK391" i="1"/>
  <c r="AJ391" i="1"/>
  <c r="AH391" i="1"/>
  <c r="X391" i="1"/>
  <c r="N391" i="1"/>
  <c r="I391" i="1"/>
  <c r="J391" i="1" s="1"/>
  <c r="AN390" i="1"/>
  <c r="AL390" i="1"/>
  <c r="AK390" i="1"/>
  <c r="AJ390" i="1"/>
  <c r="AI390" i="1"/>
  <c r="AH390" i="1"/>
  <c r="Q390" i="1"/>
  <c r="N390" i="1"/>
  <c r="I390" i="1"/>
  <c r="J390" i="1" s="1"/>
  <c r="AL389" i="1"/>
  <c r="AM389" i="1" s="1"/>
  <c r="AK389" i="1"/>
  <c r="AJ389" i="1"/>
  <c r="AI389" i="1"/>
  <c r="AH389" i="1"/>
  <c r="Q389" i="1"/>
  <c r="N389" i="1"/>
  <c r="I389" i="1"/>
  <c r="J389" i="1" s="1"/>
  <c r="AL388" i="1"/>
  <c r="AM388" i="1" s="1"/>
  <c r="AK388" i="1"/>
  <c r="AJ388" i="1"/>
  <c r="AI388" i="1"/>
  <c r="AH388" i="1"/>
  <c r="X388" i="1"/>
  <c r="Q388" i="1"/>
  <c r="N388" i="1"/>
  <c r="W388" i="1" s="1"/>
  <c r="I388" i="1"/>
  <c r="J388" i="1" s="1"/>
  <c r="AK387" i="1"/>
  <c r="AJ387" i="1"/>
  <c r="AH387" i="1"/>
  <c r="X387" i="1"/>
  <c r="W387" i="1"/>
  <c r="N387" i="1"/>
  <c r="I387" i="1"/>
  <c r="J387" i="1" s="1"/>
  <c r="AL386" i="1"/>
  <c r="AK386" i="1"/>
  <c r="AJ386" i="1"/>
  <c r="AI386" i="1"/>
  <c r="AH386" i="1"/>
  <c r="AN386" i="1" s="1"/>
  <c r="N386" i="1"/>
  <c r="I386" i="1"/>
  <c r="J386" i="1" s="1"/>
  <c r="AL385" i="1"/>
  <c r="AM385" i="1" s="1"/>
  <c r="AK385" i="1"/>
  <c r="AJ385" i="1"/>
  <c r="AI385" i="1"/>
  <c r="AH385" i="1"/>
  <c r="Q385" i="1"/>
  <c r="N385" i="1"/>
  <c r="I385" i="1"/>
  <c r="J385" i="1" s="1"/>
  <c r="AL384" i="1"/>
  <c r="AM384" i="1" s="1"/>
  <c r="AK384" i="1"/>
  <c r="AJ384" i="1"/>
  <c r="AI384" i="1"/>
  <c r="AH384" i="1"/>
  <c r="AN384" i="1" s="1"/>
  <c r="X384" i="1"/>
  <c r="Q384" i="1"/>
  <c r="N384" i="1"/>
  <c r="W384" i="1" s="1"/>
  <c r="I384" i="1"/>
  <c r="J384" i="1" s="1"/>
  <c r="AL383" i="1"/>
  <c r="AK383" i="1"/>
  <c r="AJ383" i="1"/>
  <c r="AH383" i="1"/>
  <c r="N383" i="1"/>
  <c r="I383" i="1"/>
  <c r="J383" i="1" s="1"/>
  <c r="AL382" i="1"/>
  <c r="AM382" i="1" s="1"/>
  <c r="AK382" i="1"/>
  <c r="AJ382" i="1"/>
  <c r="AI382" i="1"/>
  <c r="AH382" i="1"/>
  <c r="AN382" i="1" s="1"/>
  <c r="N382" i="1"/>
  <c r="I382" i="1"/>
  <c r="J382" i="1" s="1"/>
  <c r="AL381" i="1"/>
  <c r="AM381" i="1" s="1"/>
  <c r="AK381" i="1"/>
  <c r="AJ381" i="1"/>
  <c r="AI381" i="1"/>
  <c r="AH381" i="1"/>
  <c r="Q381" i="1"/>
  <c r="N381" i="1"/>
  <c r="I381" i="1"/>
  <c r="J381" i="1" s="1"/>
  <c r="AL380" i="1"/>
  <c r="AM380" i="1" s="1"/>
  <c r="AK380" i="1"/>
  <c r="AJ380" i="1"/>
  <c r="AI380" i="1"/>
  <c r="AH380" i="1"/>
  <c r="AN380" i="1" s="1"/>
  <c r="Q380" i="1"/>
  <c r="N380" i="1"/>
  <c r="I380" i="1"/>
  <c r="J380" i="1" s="1"/>
  <c r="AK379" i="1"/>
  <c r="AJ379" i="1"/>
  <c r="AH379" i="1"/>
  <c r="Q379" i="1"/>
  <c r="N379" i="1"/>
  <c r="I379" i="1"/>
  <c r="J379" i="1" s="1"/>
  <c r="AN378" i="1"/>
  <c r="AL378" i="1"/>
  <c r="AM378" i="1" s="1"/>
  <c r="AK378" i="1"/>
  <c r="AJ378" i="1"/>
  <c r="AI378" i="1"/>
  <c r="AH378" i="1"/>
  <c r="N378" i="1"/>
  <c r="I378" i="1"/>
  <c r="J378" i="1" s="1"/>
  <c r="AL377" i="1"/>
  <c r="AM377" i="1" s="1"/>
  <c r="AK377" i="1"/>
  <c r="AJ377" i="1"/>
  <c r="AI377" i="1"/>
  <c r="AH377" i="1"/>
  <c r="Q377" i="1"/>
  <c r="N377" i="1"/>
  <c r="I377" i="1"/>
  <c r="J377" i="1" s="1"/>
  <c r="AL376" i="1"/>
  <c r="AM376" i="1" s="1"/>
  <c r="AK376" i="1"/>
  <c r="AJ376" i="1"/>
  <c r="AI376" i="1"/>
  <c r="AH376" i="1"/>
  <c r="AN376" i="1" s="1"/>
  <c r="X376" i="1"/>
  <c r="Q376" i="1"/>
  <c r="N376" i="1"/>
  <c r="W376" i="1" s="1"/>
  <c r="I376" i="1"/>
  <c r="J376" i="1" s="1"/>
  <c r="AK375" i="1"/>
  <c r="AJ375" i="1"/>
  <c r="AH375" i="1"/>
  <c r="N375" i="1"/>
  <c r="I375" i="1"/>
  <c r="J375" i="1" s="1"/>
  <c r="AL374" i="1"/>
  <c r="AM374" i="1" s="1"/>
  <c r="AK374" i="1"/>
  <c r="AJ374" i="1"/>
  <c r="AI374" i="1"/>
  <c r="AH374" i="1"/>
  <c r="AN374" i="1" s="1"/>
  <c r="N374" i="1"/>
  <c r="I374" i="1"/>
  <c r="J374" i="1" s="1"/>
  <c r="AL373" i="1"/>
  <c r="AM373" i="1" s="1"/>
  <c r="AK373" i="1"/>
  <c r="AJ373" i="1"/>
  <c r="AI373" i="1"/>
  <c r="AH373" i="1"/>
  <c r="Q373" i="1"/>
  <c r="N373" i="1"/>
  <c r="I373" i="1"/>
  <c r="J373" i="1" s="1"/>
  <c r="AL372" i="1"/>
  <c r="AM372" i="1" s="1"/>
  <c r="AK372" i="1"/>
  <c r="AJ372" i="1"/>
  <c r="AI372" i="1"/>
  <c r="AH372" i="1"/>
  <c r="AN372" i="1" s="1"/>
  <c r="Q372" i="1"/>
  <c r="N372" i="1"/>
  <c r="I372" i="1"/>
  <c r="J372" i="1" s="1"/>
  <c r="AL371" i="1"/>
  <c r="AK371" i="1"/>
  <c r="AJ371" i="1"/>
  <c r="AH371" i="1"/>
  <c r="N371" i="1"/>
  <c r="I371" i="1"/>
  <c r="J371" i="1" s="1"/>
  <c r="AN370" i="1"/>
  <c r="AL370" i="1"/>
  <c r="AK370" i="1"/>
  <c r="AJ370" i="1"/>
  <c r="AI370" i="1"/>
  <c r="AH370" i="1"/>
  <c r="N370" i="1"/>
  <c r="I370" i="1"/>
  <c r="J370" i="1" s="1"/>
  <c r="AL369" i="1"/>
  <c r="AM369" i="1" s="1"/>
  <c r="AK369" i="1"/>
  <c r="AJ369" i="1"/>
  <c r="AI369" i="1"/>
  <c r="AH369" i="1"/>
  <c r="Q369" i="1"/>
  <c r="N369" i="1"/>
  <c r="I369" i="1"/>
  <c r="J369" i="1" s="1"/>
  <c r="AL368" i="1"/>
  <c r="AM368" i="1" s="1"/>
  <c r="AK368" i="1"/>
  <c r="AJ368" i="1"/>
  <c r="AI368" i="1"/>
  <c r="AH368" i="1"/>
  <c r="AN368" i="1" s="1"/>
  <c r="Q368" i="1"/>
  <c r="N368" i="1"/>
  <c r="I368" i="1"/>
  <c r="J368" i="1" s="1"/>
  <c r="AK367" i="1"/>
  <c r="AJ367" i="1"/>
  <c r="AH367" i="1"/>
  <c r="N367" i="1"/>
  <c r="I367" i="1"/>
  <c r="J367" i="1" s="1"/>
  <c r="AN366" i="1"/>
  <c r="AM366" i="1"/>
  <c r="AL366" i="1"/>
  <c r="AK366" i="1"/>
  <c r="AJ366" i="1"/>
  <c r="AI366" i="1"/>
  <c r="AH366" i="1"/>
  <c r="N366" i="1"/>
  <c r="I366" i="1"/>
  <c r="J366" i="1" s="1"/>
  <c r="AL365" i="1"/>
  <c r="AM365" i="1" s="1"/>
  <c r="AK365" i="1"/>
  <c r="AJ365" i="1"/>
  <c r="AI365" i="1"/>
  <c r="AH365" i="1"/>
  <c r="Q365" i="1"/>
  <c r="N365" i="1"/>
  <c r="I365" i="1"/>
  <c r="J365" i="1" s="1"/>
  <c r="AL364" i="1"/>
  <c r="AM364" i="1" s="1"/>
  <c r="AK364" i="1"/>
  <c r="AJ364" i="1"/>
  <c r="AI364" i="1"/>
  <c r="AH364" i="1"/>
  <c r="AN364" i="1" s="1"/>
  <c r="X364" i="1"/>
  <c r="Q364" i="1"/>
  <c r="N364" i="1"/>
  <c r="I364" i="1"/>
  <c r="J364" i="1" s="1"/>
  <c r="AK363" i="1"/>
  <c r="AJ363" i="1"/>
  <c r="AI363" i="1"/>
  <c r="AH363" i="1"/>
  <c r="N363" i="1"/>
  <c r="I363" i="1"/>
  <c r="J363" i="1" s="1"/>
  <c r="AL362" i="1"/>
  <c r="AM362" i="1" s="1"/>
  <c r="AK362" i="1"/>
  <c r="AJ362" i="1"/>
  <c r="AI362" i="1"/>
  <c r="AH362" i="1"/>
  <c r="AN362" i="1" s="1"/>
  <c r="N362" i="1"/>
  <c r="I362" i="1"/>
  <c r="J362" i="1" s="1"/>
  <c r="AL361" i="1"/>
  <c r="AM361" i="1" s="1"/>
  <c r="AK361" i="1"/>
  <c r="AJ361" i="1"/>
  <c r="AI361" i="1"/>
  <c r="AH361" i="1"/>
  <c r="Q361" i="1"/>
  <c r="N361" i="1"/>
  <c r="I361" i="1"/>
  <c r="J361" i="1" s="1"/>
  <c r="AL360" i="1"/>
  <c r="AM360" i="1" s="1"/>
  <c r="AK360" i="1"/>
  <c r="AJ360" i="1"/>
  <c r="AI360" i="1"/>
  <c r="AH360" i="1"/>
  <c r="AN360" i="1" s="1"/>
  <c r="Q360" i="1"/>
  <c r="N360" i="1"/>
  <c r="I360" i="1"/>
  <c r="J360" i="1" s="1"/>
  <c r="AK359" i="1"/>
  <c r="AJ359" i="1"/>
  <c r="AH359" i="1"/>
  <c r="Q359" i="1"/>
  <c r="N359" i="1"/>
  <c r="I359" i="1"/>
  <c r="J359" i="1" s="1"/>
  <c r="AN358" i="1"/>
  <c r="AM358" i="1"/>
  <c r="AL358" i="1"/>
  <c r="AK358" i="1"/>
  <c r="AJ358" i="1"/>
  <c r="AI358" i="1"/>
  <c r="AH358" i="1"/>
  <c r="N358" i="1"/>
  <c r="I358" i="1"/>
  <c r="J358" i="1" s="1"/>
  <c r="AL357" i="1"/>
  <c r="AM357" i="1" s="1"/>
  <c r="AK357" i="1"/>
  <c r="AJ357" i="1"/>
  <c r="AI357" i="1"/>
  <c r="AH357" i="1"/>
  <c r="Q357" i="1"/>
  <c r="N357" i="1"/>
  <c r="I357" i="1"/>
  <c r="J357" i="1" s="1"/>
  <c r="AL356" i="1"/>
  <c r="AM356" i="1" s="1"/>
  <c r="AK356" i="1"/>
  <c r="AJ356" i="1"/>
  <c r="AI356" i="1"/>
  <c r="AH356" i="1"/>
  <c r="AN356" i="1" s="1"/>
  <c r="Q356" i="1"/>
  <c r="X356" i="1" s="1"/>
  <c r="N356" i="1"/>
  <c r="I356" i="1"/>
  <c r="J356" i="1" s="1"/>
  <c r="AK355" i="1"/>
  <c r="AJ355" i="1"/>
  <c r="AH355" i="1"/>
  <c r="N355" i="1"/>
  <c r="I355" i="1"/>
  <c r="J355" i="1" s="1"/>
  <c r="AN354" i="1"/>
  <c r="AL354" i="1"/>
  <c r="AM354" i="1" s="1"/>
  <c r="AK354" i="1"/>
  <c r="AJ354" i="1"/>
  <c r="AI354" i="1"/>
  <c r="AH354" i="1"/>
  <c r="Q354" i="1"/>
  <c r="N354" i="1"/>
  <c r="I354" i="1"/>
  <c r="J354" i="1" s="1"/>
  <c r="AL353" i="1"/>
  <c r="AM353" i="1" s="1"/>
  <c r="AK353" i="1"/>
  <c r="AJ353" i="1"/>
  <c r="AI353" i="1"/>
  <c r="AH353" i="1"/>
  <c r="Q353" i="1"/>
  <c r="N353" i="1"/>
  <c r="I353" i="1"/>
  <c r="J353" i="1" s="1"/>
  <c r="AL352" i="1"/>
  <c r="AM352" i="1" s="1"/>
  <c r="AK352" i="1"/>
  <c r="AJ352" i="1"/>
  <c r="AI352" i="1"/>
  <c r="AH352" i="1"/>
  <c r="X352" i="1"/>
  <c r="Q352" i="1"/>
  <c r="N352" i="1"/>
  <c r="W352" i="1" s="1"/>
  <c r="I352" i="1"/>
  <c r="J352" i="1" s="1"/>
  <c r="AK351" i="1"/>
  <c r="AJ351" i="1"/>
  <c r="AH351" i="1"/>
  <c r="Q351" i="1"/>
  <c r="N351" i="1"/>
  <c r="I351" i="1"/>
  <c r="J351" i="1" s="1"/>
  <c r="AN350" i="1"/>
  <c r="AL350" i="1"/>
  <c r="AM350" i="1" s="1"/>
  <c r="AK350" i="1"/>
  <c r="AJ350" i="1"/>
  <c r="AI350" i="1"/>
  <c r="AH350" i="1"/>
  <c r="N350" i="1"/>
  <c r="I350" i="1"/>
  <c r="J350" i="1" s="1"/>
  <c r="AL349" i="1"/>
  <c r="AM349" i="1" s="1"/>
  <c r="AK349" i="1"/>
  <c r="AJ349" i="1"/>
  <c r="AI349" i="1"/>
  <c r="AH349" i="1"/>
  <c r="Q349" i="1"/>
  <c r="N349" i="1"/>
  <c r="I349" i="1"/>
  <c r="J349" i="1" s="1"/>
  <c r="AL348" i="1"/>
  <c r="AM348" i="1" s="1"/>
  <c r="AK348" i="1"/>
  <c r="AJ348" i="1"/>
  <c r="AI348" i="1"/>
  <c r="AH348" i="1"/>
  <c r="AN348" i="1" s="1"/>
  <c r="Q348" i="1"/>
  <c r="N348" i="1"/>
  <c r="I348" i="1"/>
  <c r="J348" i="1" s="1"/>
  <c r="AK347" i="1"/>
  <c r="AJ347" i="1"/>
  <c r="AI347" i="1"/>
  <c r="AH347" i="1"/>
  <c r="N347" i="1"/>
  <c r="I347" i="1"/>
  <c r="J347" i="1" s="1"/>
  <c r="AN346" i="1"/>
  <c r="AL346" i="1"/>
  <c r="AK346" i="1"/>
  <c r="AJ346" i="1"/>
  <c r="AI346" i="1"/>
  <c r="AH346" i="1"/>
  <c r="N346" i="1"/>
  <c r="I346" i="1"/>
  <c r="J346" i="1" s="1"/>
  <c r="AL345" i="1"/>
  <c r="AM345" i="1" s="1"/>
  <c r="AK345" i="1"/>
  <c r="AJ345" i="1"/>
  <c r="AI345" i="1"/>
  <c r="AH345" i="1"/>
  <c r="Q345" i="1"/>
  <c r="N345" i="1"/>
  <c r="I345" i="1"/>
  <c r="J345" i="1" s="1"/>
  <c r="AL344" i="1"/>
  <c r="AM344" i="1" s="1"/>
  <c r="AK344" i="1"/>
  <c r="AJ344" i="1"/>
  <c r="AI344" i="1"/>
  <c r="AH344" i="1"/>
  <c r="AN344" i="1" s="1"/>
  <c r="Q344" i="1"/>
  <c r="X344" i="1" s="1"/>
  <c r="N344" i="1"/>
  <c r="W344" i="1" s="1"/>
  <c r="I344" i="1"/>
  <c r="J344" i="1" s="1"/>
  <c r="AL343" i="1"/>
  <c r="AK343" i="1"/>
  <c r="AJ343" i="1"/>
  <c r="AH343" i="1"/>
  <c r="Q343" i="1"/>
  <c r="N343" i="1"/>
  <c r="I343" i="1"/>
  <c r="J343" i="1" s="1"/>
  <c r="AN342" i="1"/>
  <c r="AL342" i="1"/>
  <c r="AM342" i="1" s="1"/>
  <c r="AK342" i="1"/>
  <c r="AJ342" i="1"/>
  <c r="AI342" i="1"/>
  <c r="AH342" i="1"/>
  <c r="N342" i="1"/>
  <c r="I342" i="1"/>
  <c r="J342" i="1" s="1"/>
  <c r="AL341" i="1"/>
  <c r="AM341" i="1" s="1"/>
  <c r="AK341" i="1"/>
  <c r="AJ341" i="1"/>
  <c r="AI341" i="1"/>
  <c r="AH341" i="1"/>
  <c r="Q341" i="1"/>
  <c r="N341" i="1"/>
  <c r="I341" i="1"/>
  <c r="J341" i="1" s="1"/>
  <c r="AL340" i="1"/>
  <c r="AM340" i="1" s="1"/>
  <c r="AK340" i="1"/>
  <c r="AJ340" i="1"/>
  <c r="AI340" i="1"/>
  <c r="AH340" i="1"/>
  <c r="AN340" i="1" s="1"/>
  <c r="Q340" i="1"/>
  <c r="N340" i="1"/>
  <c r="I340" i="1"/>
  <c r="J340" i="1" s="1"/>
  <c r="AK339" i="1"/>
  <c r="AJ339" i="1"/>
  <c r="AH339" i="1"/>
  <c r="X339" i="1"/>
  <c r="N339" i="1"/>
  <c r="I339" i="1"/>
  <c r="J339" i="1" s="1"/>
  <c r="AL338" i="1"/>
  <c r="AM338" i="1" s="1"/>
  <c r="AK338" i="1"/>
  <c r="AJ338" i="1"/>
  <c r="AI338" i="1"/>
  <c r="AH338" i="1"/>
  <c r="AN338" i="1" s="1"/>
  <c r="N338" i="1"/>
  <c r="I338" i="1"/>
  <c r="J338" i="1" s="1"/>
  <c r="AL337" i="1"/>
  <c r="AM337" i="1" s="1"/>
  <c r="AK337" i="1"/>
  <c r="AJ337" i="1"/>
  <c r="AI337" i="1"/>
  <c r="AH337" i="1"/>
  <c r="Q337" i="1"/>
  <c r="N337" i="1"/>
  <c r="I337" i="1"/>
  <c r="J337" i="1" s="1"/>
  <c r="AL336" i="1"/>
  <c r="AM336" i="1" s="1"/>
  <c r="AK336" i="1"/>
  <c r="AJ336" i="1"/>
  <c r="AI336" i="1"/>
  <c r="AH336" i="1"/>
  <c r="AN336" i="1" s="1"/>
  <c r="Q336" i="1"/>
  <c r="N336" i="1"/>
  <c r="I336" i="1"/>
  <c r="J336" i="1" s="1"/>
  <c r="AK335" i="1"/>
  <c r="AJ335" i="1"/>
  <c r="AH335" i="1"/>
  <c r="Q335" i="1"/>
  <c r="N335" i="1"/>
  <c r="I335" i="1"/>
  <c r="J335" i="1" s="1"/>
  <c r="AN334" i="1"/>
  <c r="AL334" i="1"/>
  <c r="AM334" i="1" s="1"/>
  <c r="AK334" i="1"/>
  <c r="AJ334" i="1"/>
  <c r="AI334" i="1"/>
  <c r="AH334" i="1"/>
  <c r="N334" i="1"/>
  <c r="I334" i="1"/>
  <c r="J334" i="1" s="1"/>
  <c r="AL333" i="1"/>
  <c r="AM333" i="1" s="1"/>
  <c r="AK333" i="1"/>
  <c r="AJ333" i="1"/>
  <c r="AI333" i="1"/>
  <c r="AH333" i="1"/>
  <c r="Q333" i="1"/>
  <c r="N333" i="1"/>
  <c r="I333" i="1"/>
  <c r="J333" i="1" s="1"/>
  <c r="AL332" i="1"/>
  <c r="AM332" i="1" s="1"/>
  <c r="AK332" i="1"/>
  <c r="AJ332" i="1"/>
  <c r="AI332" i="1"/>
  <c r="AH332" i="1"/>
  <c r="AN332" i="1" s="1"/>
  <c r="X332" i="1"/>
  <c r="Q332" i="1"/>
  <c r="N332" i="1"/>
  <c r="W332" i="1" s="1"/>
  <c r="I332" i="1"/>
  <c r="J332" i="1" s="1"/>
  <c r="AK331" i="1"/>
  <c r="AJ331" i="1"/>
  <c r="AH331" i="1"/>
  <c r="N331" i="1"/>
  <c r="I331" i="1"/>
  <c r="J331" i="1" s="1"/>
  <c r="AN330" i="1"/>
  <c r="AL330" i="1"/>
  <c r="AK330" i="1"/>
  <c r="AJ330" i="1"/>
  <c r="AI330" i="1"/>
  <c r="AH330" i="1"/>
  <c r="N330" i="1"/>
  <c r="I330" i="1"/>
  <c r="J330" i="1" s="1"/>
  <c r="AL329" i="1"/>
  <c r="AM329" i="1" s="1"/>
  <c r="AK329" i="1"/>
  <c r="AJ329" i="1"/>
  <c r="AI329" i="1"/>
  <c r="AH329" i="1"/>
  <c r="Q329" i="1"/>
  <c r="N329" i="1"/>
  <c r="I329" i="1"/>
  <c r="J329" i="1" s="1"/>
  <c r="AL328" i="1"/>
  <c r="AM328" i="1" s="1"/>
  <c r="AK328" i="1"/>
  <c r="AJ328" i="1"/>
  <c r="AI328" i="1"/>
  <c r="AH328" i="1"/>
  <c r="AN328" i="1" s="1"/>
  <c r="Q328" i="1"/>
  <c r="N328" i="1"/>
  <c r="I328" i="1"/>
  <c r="J328" i="1" s="1"/>
  <c r="AK327" i="1"/>
  <c r="AJ327" i="1"/>
  <c r="AH327" i="1"/>
  <c r="N327" i="1"/>
  <c r="I327" i="1"/>
  <c r="J327" i="1" s="1"/>
  <c r="AN326" i="1"/>
  <c r="AL326" i="1"/>
  <c r="AM326" i="1" s="1"/>
  <c r="AK326" i="1"/>
  <c r="AJ326" i="1"/>
  <c r="AI326" i="1"/>
  <c r="AH326" i="1"/>
  <c r="Q326" i="1"/>
  <c r="N326" i="1"/>
  <c r="I326" i="1"/>
  <c r="J326" i="1" s="1"/>
  <c r="AL325" i="1"/>
  <c r="AM325" i="1" s="1"/>
  <c r="AK325" i="1"/>
  <c r="AJ325" i="1"/>
  <c r="AI325" i="1"/>
  <c r="AH325" i="1"/>
  <c r="Q325" i="1"/>
  <c r="N325" i="1"/>
  <c r="I325" i="1"/>
  <c r="J325" i="1" s="1"/>
  <c r="AL324" i="1"/>
  <c r="AM324" i="1" s="1"/>
  <c r="AK324" i="1"/>
  <c r="AJ324" i="1"/>
  <c r="AI324" i="1"/>
  <c r="AH324" i="1"/>
  <c r="AN324" i="1" s="1"/>
  <c r="Q324" i="1"/>
  <c r="N324" i="1"/>
  <c r="I324" i="1"/>
  <c r="J324" i="1" s="1"/>
  <c r="AK323" i="1"/>
  <c r="AJ323" i="1"/>
  <c r="AH323" i="1"/>
  <c r="N323" i="1"/>
  <c r="I323" i="1"/>
  <c r="J323" i="1" s="1"/>
  <c r="AL322" i="1"/>
  <c r="AK322" i="1"/>
  <c r="AJ322" i="1"/>
  <c r="AI322" i="1"/>
  <c r="AH322" i="1"/>
  <c r="AN322" i="1" s="1"/>
  <c r="N322" i="1"/>
  <c r="I322" i="1"/>
  <c r="J322" i="1" s="1"/>
  <c r="AL321" i="1"/>
  <c r="AM321" i="1" s="1"/>
  <c r="AK321" i="1"/>
  <c r="AJ321" i="1"/>
  <c r="AI321" i="1"/>
  <c r="AH321" i="1"/>
  <c r="Q321" i="1"/>
  <c r="N321" i="1"/>
  <c r="I321" i="1"/>
  <c r="J321" i="1" s="1"/>
  <c r="AL320" i="1"/>
  <c r="AM320" i="1" s="1"/>
  <c r="AK320" i="1"/>
  <c r="AJ320" i="1"/>
  <c r="AI320" i="1"/>
  <c r="AH320" i="1"/>
  <c r="Q320" i="1"/>
  <c r="X320" i="1" s="1"/>
  <c r="N320" i="1"/>
  <c r="I320" i="1"/>
  <c r="J320" i="1" s="1"/>
  <c r="AK319" i="1"/>
  <c r="AJ319" i="1"/>
  <c r="AH319" i="1"/>
  <c r="N319" i="1"/>
  <c r="I319" i="1"/>
  <c r="J319" i="1" s="1"/>
  <c r="AL318" i="1"/>
  <c r="AM318" i="1" s="1"/>
  <c r="AK318" i="1"/>
  <c r="AJ318" i="1"/>
  <c r="AI318" i="1"/>
  <c r="AH318" i="1"/>
  <c r="AN318" i="1" s="1"/>
  <c r="N318" i="1"/>
  <c r="I318" i="1"/>
  <c r="J318" i="1" s="1"/>
  <c r="AL317" i="1"/>
  <c r="AM317" i="1" s="1"/>
  <c r="AK317" i="1"/>
  <c r="AJ317" i="1"/>
  <c r="AI317" i="1"/>
  <c r="AH317" i="1"/>
  <c r="Q317" i="1"/>
  <c r="N317" i="1"/>
  <c r="I317" i="1"/>
  <c r="J317" i="1" s="1"/>
  <c r="AL316" i="1"/>
  <c r="AM316" i="1" s="1"/>
  <c r="AK316" i="1"/>
  <c r="AJ316" i="1"/>
  <c r="AI316" i="1"/>
  <c r="AH316" i="1"/>
  <c r="AN316" i="1" s="1"/>
  <c r="Q316" i="1"/>
  <c r="N316" i="1"/>
  <c r="I316" i="1"/>
  <c r="J316" i="1" s="1"/>
  <c r="AK315" i="1"/>
  <c r="AJ315" i="1"/>
  <c r="AH315" i="1"/>
  <c r="N315" i="1"/>
  <c r="I315" i="1"/>
  <c r="J315" i="1" s="1"/>
  <c r="AL314" i="1"/>
  <c r="AM314" i="1" s="1"/>
  <c r="AK314" i="1"/>
  <c r="AJ314" i="1"/>
  <c r="AI314" i="1"/>
  <c r="AH314" i="1"/>
  <c r="AN314" i="1" s="1"/>
  <c r="N314" i="1"/>
  <c r="I314" i="1"/>
  <c r="J314" i="1" s="1"/>
  <c r="AL313" i="1"/>
  <c r="AM313" i="1" s="1"/>
  <c r="AK313" i="1"/>
  <c r="AJ313" i="1"/>
  <c r="AI313" i="1"/>
  <c r="AH313" i="1"/>
  <c r="Q313" i="1"/>
  <c r="N313" i="1"/>
  <c r="I313" i="1"/>
  <c r="J313" i="1" s="1"/>
  <c r="AL312" i="1"/>
  <c r="AM312" i="1" s="1"/>
  <c r="AK312" i="1"/>
  <c r="AJ312" i="1"/>
  <c r="AI312" i="1"/>
  <c r="AH312" i="1"/>
  <c r="AN312" i="1" s="1"/>
  <c r="Q312" i="1"/>
  <c r="N312" i="1"/>
  <c r="I312" i="1"/>
  <c r="J312" i="1" s="1"/>
  <c r="AK311" i="1"/>
  <c r="AJ311" i="1"/>
  <c r="AH311" i="1"/>
  <c r="Q311" i="1"/>
  <c r="N311" i="1"/>
  <c r="I311" i="1"/>
  <c r="J311" i="1" s="1"/>
  <c r="AN310" i="1"/>
  <c r="AL310" i="1"/>
  <c r="AM310" i="1" s="1"/>
  <c r="AK310" i="1"/>
  <c r="AJ310" i="1"/>
  <c r="AI310" i="1"/>
  <c r="AH310" i="1"/>
  <c r="N310" i="1"/>
  <c r="I310" i="1"/>
  <c r="J310" i="1" s="1"/>
  <c r="AL309" i="1"/>
  <c r="AK309" i="1"/>
  <c r="AJ309" i="1"/>
  <c r="AI309" i="1"/>
  <c r="AH309" i="1"/>
  <c r="Q309" i="1"/>
  <c r="N309" i="1"/>
  <c r="I309" i="1"/>
  <c r="J309" i="1" s="1"/>
  <c r="AL308" i="1"/>
  <c r="AM308" i="1" s="1"/>
  <c r="AK308" i="1"/>
  <c r="AJ308" i="1"/>
  <c r="AI308" i="1"/>
  <c r="AH308" i="1"/>
  <c r="AN308" i="1" s="1"/>
  <c r="X308" i="1"/>
  <c r="Q308" i="1"/>
  <c r="N308" i="1"/>
  <c r="W308" i="1" s="1"/>
  <c r="I308" i="1"/>
  <c r="AK307" i="1"/>
  <c r="AJ307" i="1"/>
  <c r="AH307" i="1"/>
  <c r="N307" i="1"/>
  <c r="I307" i="1"/>
  <c r="J307" i="1" s="1"/>
  <c r="AN306" i="1"/>
  <c r="AL306" i="1"/>
  <c r="AM306" i="1" s="1"/>
  <c r="AK306" i="1"/>
  <c r="AJ306" i="1"/>
  <c r="AI306" i="1"/>
  <c r="AH306" i="1"/>
  <c r="N306" i="1"/>
  <c r="I306" i="1"/>
  <c r="J306" i="1" s="1"/>
  <c r="AL305" i="1"/>
  <c r="AM305" i="1" s="1"/>
  <c r="AK305" i="1"/>
  <c r="AJ305" i="1"/>
  <c r="AI305" i="1"/>
  <c r="AH305" i="1"/>
  <c r="Q305" i="1"/>
  <c r="N305" i="1"/>
  <c r="I305" i="1"/>
  <c r="J305" i="1" s="1"/>
  <c r="AL304" i="1"/>
  <c r="AM304" i="1" s="1"/>
  <c r="AK304" i="1"/>
  <c r="AJ304" i="1"/>
  <c r="AI304" i="1"/>
  <c r="AH304" i="1"/>
  <c r="AN304" i="1" s="1"/>
  <c r="Q304" i="1"/>
  <c r="N304" i="1"/>
  <c r="J304" i="1"/>
  <c r="I304" i="1"/>
  <c r="AK303" i="1"/>
  <c r="AJ303" i="1"/>
  <c r="AI303" i="1"/>
  <c r="AH303" i="1"/>
  <c r="N303" i="1"/>
  <c r="I303" i="1"/>
  <c r="J303" i="1" s="1"/>
  <c r="AM302" i="1"/>
  <c r="AL302" i="1"/>
  <c r="AK302" i="1"/>
  <c r="AJ302" i="1"/>
  <c r="AI302" i="1"/>
  <c r="AH302" i="1"/>
  <c r="AN302" i="1" s="1"/>
  <c r="Q302" i="1"/>
  <c r="N302" i="1"/>
  <c r="I302" i="1"/>
  <c r="J302" i="1" s="1"/>
  <c r="AL301" i="1"/>
  <c r="AK301" i="1"/>
  <c r="AJ301" i="1"/>
  <c r="AI301" i="1"/>
  <c r="AH301" i="1"/>
  <c r="Q301" i="1"/>
  <c r="N301" i="1"/>
  <c r="I301" i="1"/>
  <c r="J301" i="1" s="1"/>
  <c r="AL300" i="1"/>
  <c r="AM300" i="1" s="1"/>
  <c r="AK300" i="1"/>
  <c r="AJ300" i="1"/>
  <c r="AI300" i="1"/>
  <c r="AH300" i="1"/>
  <c r="AN300" i="1" s="1"/>
  <c r="Q300" i="1"/>
  <c r="N300" i="1"/>
  <c r="I300" i="1"/>
  <c r="J300" i="1" s="1"/>
  <c r="AK299" i="1"/>
  <c r="AJ299" i="1"/>
  <c r="AH299" i="1"/>
  <c r="N299" i="1"/>
  <c r="I299" i="1"/>
  <c r="J299" i="1" s="1"/>
  <c r="AN298" i="1"/>
  <c r="AL298" i="1"/>
  <c r="AM298" i="1" s="1"/>
  <c r="AK298" i="1"/>
  <c r="AJ298" i="1"/>
  <c r="AI298" i="1"/>
  <c r="AH298" i="1"/>
  <c r="Q298" i="1"/>
  <c r="W298" i="1" s="1"/>
  <c r="N298" i="1"/>
  <c r="I298" i="1"/>
  <c r="J298" i="1" s="1"/>
  <c r="AL297" i="1"/>
  <c r="AM297" i="1" s="1"/>
  <c r="AK297" i="1"/>
  <c r="AJ297" i="1"/>
  <c r="AI297" i="1"/>
  <c r="AH297" i="1"/>
  <c r="Q297" i="1"/>
  <c r="N297" i="1"/>
  <c r="I297" i="1"/>
  <c r="J297" i="1" s="1"/>
  <c r="AL296" i="1"/>
  <c r="AM296" i="1" s="1"/>
  <c r="AK296" i="1"/>
  <c r="AJ296" i="1"/>
  <c r="AI296" i="1"/>
  <c r="AH296" i="1"/>
  <c r="AN296" i="1" s="1"/>
  <c r="Q296" i="1"/>
  <c r="N296" i="1"/>
  <c r="I296" i="1"/>
  <c r="J296" i="1" s="1"/>
  <c r="AK295" i="1"/>
  <c r="AJ295" i="1"/>
  <c r="AH295" i="1"/>
  <c r="N295" i="1"/>
  <c r="I295" i="1"/>
  <c r="J295" i="1" s="1"/>
  <c r="AL294" i="1"/>
  <c r="AM294" i="1" s="1"/>
  <c r="AK294" i="1"/>
  <c r="AJ294" i="1"/>
  <c r="AI294" i="1"/>
  <c r="AH294" i="1"/>
  <c r="AN294" i="1" s="1"/>
  <c r="N294" i="1"/>
  <c r="J294" i="1"/>
  <c r="I294" i="1"/>
  <c r="AN293" i="1"/>
  <c r="AL293" i="1"/>
  <c r="AM293" i="1" s="1"/>
  <c r="AK293" i="1"/>
  <c r="AJ293" i="1"/>
  <c r="AI293" i="1"/>
  <c r="AH293" i="1"/>
  <c r="Q293" i="1"/>
  <c r="N293" i="1"/>
  <c r="I293" i="1"/>
  <c r="AL292" i="1"/>
  <c r="AM292" i="1" s="1"/>
  <c r="AK292" i="1"/>
  <c r="AJ292" i="1"/>
  <c r="AI292" i="1"/>
  <c r="AH292" i="1"/>
  <c r="AN292" i="1" s="1"/>
  <c r="Q292" i="1"/>
  <c r="N292" i="1"/>
  <c r="I292" i="1"/>
  <c r="AK291" i="1"/>
  <c r="AJ291" i="1"/>
  <c r="AI291" i="1"/>
  <c r="AH291" i="1"/>
  <c r="Q291" i="1"/>
  <c r="N291" i="1"/>
  <c r="I291" i="1"/>
  <c r="J291" i="1" s="1"/>
  <c r="AL290" i="1"/>
  <c r="AM290" i="1" s="1"/>
  <c r="AK290" i="1"/>
  <c r="AJ290" i="1"/>
  <c r="AI290" i="1"/>
  <c r="AH290" i="1"/>
  <c r="AN290" i="1" s="1"/>
  <c r="Q290" i="1"/>
  <c r="N290" i="1"/>
  <c r="I290" i="1"/>
  <c r="J290" i="1" s="1"/>
  <c r="AL289" i="1"/>
  <c r="AM289" i="1" s="1"/>
  <c r="AK289" i="1"/>
  <c r="AJ289" i="1"/>
  <c r="AI289" i="1"/>
  <c r="AH289" i="1"/>
  <c r="AN289" i="1" s="1"/>
  <c r="Q289" i="1"/>
  <c r="N289" i="1"/>
  <c r="I289" i="1"/>
  <c r="J289" i="1" s="1"/>
  <c r="AL288" i="1"/>
  <c r="AK288" i="1"/>
  <c r="AJ288" i="1"/>
  <c r="AI288" i="1"/>
  <c r="AH288" i="1"/>
  <c r="AN288" i="1" s="1"/>
  <c r="Q288" i="1"/>
  <c r="W288" i="1" s="1"/>
  <c r="N288" i="1"/>
  <c r="X288" i="1" s="1"/>
  <c r="I288" i="1"/>
  <c r="J288" i="1" s="1"/>
  <c r="AK287" i="1"/>
  <c r="AJ287" i="1"/>
  <c r="AH287" i="1"/>
  <c r="Q287" i="1"/>
  <c r="N287" i="1"/>
  <c r="I287" i="1"/>
  <c r="J287" i="1" s="1"/>
  <c r="AL286" i="1"/>
  <c r="AK286" i="1"/>
  <c r="AJ286" i="1"/>
  <c r="AI286" i="1"/>
  <c r="AH286" i="1"/>
  <c r="AN286" i="1" s="1"/>
  <c r="Q286" i="1"/>
  <c r="N286" i="1"/>
  <c r="I286" i="1"/>
  <c r="J286" i="1" s="1"/>
  <c r="AL285" i="1"/>
  <c r="AM285" i="1" s="1"/>
  <c r="AK285" i="1"/>
  <c r="AJ285" i="1"/>
  <c r="AI285" i="1"/>
  <c r="AH285" i="1"/>
  <c r="AN285" i="1" s="1"/>
  <c r="X285" i="1"/>
  <c r="Q285" i="1"/>
  <c r="N285" i="1"/>
  <c r="W285" i="1" s="1"/>
  <c r="I285" i="1"/>
  <c r="J285" i="1" s="1"/>
  <c r="AL284" i="1"/>
  <c r="AK284" i="1"/>
  <c r="AJ284" i="1"/>
  <c r="AI284" i="1"/>
  <c r="AH284" i="1"/>
  <c r="AN284" i="1" s="1"/>
  <c r="Q284" i="1"/>
  <c r="N284" i="1"/>
  <c r="I284" i="1"/>
  <c r="J284" i="1" s="1"/>
  <c r="AN283" i="1"/>
  <c r="AK283" i="1"/>
  <c r="AJ283" i="1"/>
  <c r="AH283" i="1"/>
  <c r="N283" i="1"/>
  <c r="I283" i="1"/>
  <c r="J283" i="1" s="1"/>
  <c r="AL282" i="1"/>
  <c r="AM282" i="1" s="1"/>
  <c r="AK282" i="1"/>
  <c r="AJ282" i="1"/>
  <c r="AI282" i="1"/>
  <c r="AH282" i="1"/>
  <c r="AN282" i="1" s="1"/>
  <c r="N282" i="1"/>
  <c r="I282" i="1"/>
  <c r="J282" i="1" s="1"/>
  <c r="AL281" i="1"/>
  <c r="AM281" i="1" s="1"/>
  <c r="AK281" i="1"/>
  <c r="AJ281" i="1"/>
  <c r="AI281" i="1"/>
  <c r="AH281" i="1"/>
  <c r="AN281" i="1" s="1"/>
  <c r="Q281" i="1"/>
  <c r="N281" i="1"/>
  <c r="I281" i="1"/>
  <c r="J281" i="1" s="1"/>
  <c r="AN280" i="1"/>
  <c r="AL280" i="1"/>
  <c r="AK280" i="1"/>
  <c r="AJ280" i="1"/>
  <c r="AI280" i="1"/>
  <c r="AH280" i="1"/>
  <c r="W280" i="1"/>
  <c r="Q280" i="1"/>
  <c r="N280" i="1"/>
  <c r="I280" i="1"/>
  <c r="J280" i="1" s="1"/>
  <c r="AK279" i="1"/>
  <c r="AJ279" i="1"/>
  <c r="AH279" i="1"/>
  <c r="N279" i="1"/>
  <c r="I279" i="1"/>
  <c r="J279" i="1" s="1"/>
  <c r="AL278" i="1"/>
  <c r="AK278" i="1"/>
  <c r="AJ278" i="1"/>
  <c r="AI278" i="1"/>
  <c r="AH278" i="1"/>
  <c r="AN278" i="1" s="1"/>
  <c r="N278" i="1"/>
  <c r="I278" i="1"/>
  <c r="J278" i="1" s="1"/>
  <c r="AL277" i="1"/>
  <c r="AM277" i="1" s="1"/>
  <c r="AK277" i="1"/>
  <c r="AJ277" i="1"/>
  <c r="AI277" i="1"/>
  <c r="AH277" i="1"/>
  <c r="AN277" i="1" s="1"/>
  <c r="Q277" i="1"/>
  <c r="X277" i="1" s="1"/>
  <c r="N277" i="1"/>
  <c r="I277" i="1"/>
  <c r="J277" i="1" s="1"/>
  <c r="AN276" i="1"/>
  <c r="AL276" i="1"/>
  <c r="AK276" i="1"/>
  <c r="AJ276" i="1"/>
  <c r="AI276" i="1"/>
  <c r="AH276" i="1"/>
  <c r="Q276" i="1"/>
  <c r="N276" i="1"/>
  <c r="I276" i="1"/>
  <c r="J276" i="1" s="1"/>
  <c r="AK275" i="1"/>
  <c r="AJ275" i="1"/>
  <c r="AH275" i="1"/>
  <c r="Q275" i="1"/>
  <c r="N275" i="1"/>
  <c r="I275" i="1"/>
  <c r="J275" i="1" s="1"/>
  <c r="AL274" i="1"/>
  <c r="AM274" i="1" s="1"/>
  <c r="AK274" i="1"/>
  <c r="AJ274" i="1"/>
  <c r="AI274" i="1"/>
  <c r="AH274" i="1"/>
  <c r="AN274" i="1" s="1"/>
  <c r="N274" i="1"/>
  <c r="I274" i="1"/>
  <c r="J274" i="1" s="1"/>
  <c r="AL273" i="1"/>
  <c r="AM273" i="1" s="1"/>
  <c r="AK273" i="1"/>
  <c r="AJ273" i="1"/>
  <c r="AI273" i="1"/>
  <c r="AH273" i="1"/>
  <c r="AN273" i="1" s="1"/>
  <c r="Q273" i="1"/>
  <c r="N273" i="1"/>
  <c r="I273" i="1"/>
  <c r="J273" i="1" s="1"/>
  <c r="AN272" i="1"/>
  <c r="AL272" i="1"/>
  <c r="AK272" i="1"/>
  <c r="AJ272" i="1"/>
  <c r="AI272" i="1"/>
  <c r="AH272" i="1"/>
  <c r="Q272" i="1"/>
  <c r="W272" i="1" s="1"/>
  <c r="N272" i="1"/>
  <c r="X272" i="1" s="1"/>
  <c r="I272" i="1"/>
  <c r="J272" i="1" s="1"/>
  <c r="AK271" i="1"/>
  <c r="AJ271" i="1"/>
  <c r="AH271" i="1"/>
  <c r="Q271" i="1"/>
  <c r="N271" i="1"/>
  <c r="I271" i="1"/>
  <c r="J271" i="1" s="1"/>
  <c r="AL270" i="1"/>
  <c r="AK270" i="1"/>
  <c r="AJ270" i="1"/>
  <c r="AI270" i="1"/>
  <c r="AH270" i="1"/>
  <c r="AN270" i="1" s="1"/>
  <c r="N270" i="1"/>
  <c r="I270" i="1"/>
  <c r="J270" i="1" s="1"/>
  <c r="AL269" i="1"/>
  <c r="AM269" i="1" s="1"/>
  <c r="AK269" i="1"/>
  <c r="AJ269" i="1"/>
  <c r="AI269" i="1"/>
  <c r="AH269" i="1"/>
  <c r="AN269" i="1" s="1"/>
  <c r="Q269" i="1"/>
  <c r="X269" i="1" s="1"/>
  <c r="N269" i="1"/>
  <c r="W269" i="1" s="1"/>
  <c r="I269" i="1"/>
  <c r="J269" i="1" s="1"/>
  <c r="AN268" i="1"/>
  <c r="AL268" i="1"/>
  <c r="AK268" i="1"/>
  <c r="AJ268" i="1"/>
  <c r="AI268" i="1"/>
  <c r="AH268" i="1"/>
  <c r="Q268" i="1"/>
  <c r="N268" i="1"/>
  <c r="I268" i="1"/>
  <c r="J268" i="1" s="1"/>
  <c r="AL267" i="1"/>
  <c r="AM267" i="1" s="1"/>
  <c r="AK267" i="1"/>
  <c r="AJ267" i="1"/>
  <c r="AH267" i="1"/>
  <c r="N267" i="1"/>
  <c r="I267" i="1"/>
  <c r="J267" i="1" s="1"/>
  <c r="AL266" i="1"/>
  <c r="AM266" i="1" s="1"/>
  <c r="AK266" i="1"/>
  <c r="AJ266" i="1"/>
  <c r="AI266" i="1"/>
  <c r="AH266" i="1"/>
  <c r="AN266" i="1" s="1"/>
  <c r="N266" i="1"/>
  <c r="I266" i="1"/>
  <c r="J266" i="1" s="1"/>
  <c r="AL265" i="1"/>
  <c r="AM265" i="1" s="1"/>
  <c r="AK265" i="1"/>
  <c r="AJ265" i="1"/>
  <c r="AI265" i="1"/>
  <c r="AH265" i="1"/>
  <c r="AN265" i="1" s="1"/>
  <c r="Q265" i="1"/>
  <c r="N265" i="1"/>
  <c r="I265" i="1"/>
  <c r="J265" i="1" s="1"/>
  <c r="AK264" i="1"/>
  <c r="AJ264" i="1"/>
  <c r="AI264" i="1"/>
  <c r="Q264" i="1"/>
  <c r="I264" i="1"/>
  <c r="J264" i="1" s="1"/>
  <c r="AK263" i="1"/>
  <c r="AJ263" i="1"/>
  <c r="AH263" i="1"/>
  <c r="N263" i="1"/>
  <c r="I263" i="1"/>
  <c r="J263" i="1" s="1"/>
  <c r="AK262" i="1"/>
  <c r="AJ262" i="1"/>
  <c r="AH262" i="1"/>
  <c r="N262" i="1"/>
  <c r="I262" i="1"/>
  <c r="J262" i="1" s="1"/>
  <c r="AK261" i="1"/>
  <c r="AJ261" i="1"/>
  <c r="AI261" i="1"/>
  <c r="Q261" i="1"/>
  <c r="N261" i="1"/>
  <c r="I261" i="1"/>
  <c r="J261" i="1" s="1"/>
  <c r="AK260" i="1"/>
  <c r="AJ260" i="1"/>
  <c r="AI260" i="1"/>
  <c r="Q260" i="1"/>
  <c r="N260" i="1"/>
  <c r="X260" i="1" s="1"/>
  <c r="I260" i="1"/>
  <c r="J260" i="1" s="1"/>
  <c r="AK259" i="1"/>
  <c r="AJ259" i="1"/>
  <c r="AH259" i="1"/>
  <c r="N259" i="1"/>
  <c r="I259" i="1"/>
  <c r="J259" i="1" s="1"/>
  <c r="AK258" i="1"/>
  <c r="AJ258" i="1"/>
  <c r="AH258" i="1"/>
  <c r="N258" i="1"/>
  <c r="I258" i="1"/>
  <c r="J258" i="1" s="1"/>
  <c r="AK257" i="1"/>
  <c r="AJ257" i="1"/>
  <c r="AI257" i="1"/>
  <c r="Q257" i="1"/>
  <c r="N257" i="1"/>
  <c r="W257" i="1" s="1"/>
  <c r="I257" i="1"/>
  <c r="J257" i="1" s="1"/>
  <c r="AK256" i="1"/>
  <c r="AJ256" i="1"/>
  <c r="AI256" i="1"/>
  <c r="Q256" i="1"/>
  <c r="I256" i="1"/>
  <c r="J256" i="1" s="1"/>
  <c r="AK255" i="1"/>
  <c r="AJ255" i="1"/>
  <c r="AH255" i="1"/>
  <c r="N255" i="1"/>
  <c r="I255" i="1"/>
  <c r="J255" i="1" s="1"/>
  <c r="AL254" i="1"/>
  <c r="AM254" i="1" s="1"/>
  <c r="AK254" i="1"/>
  <c r="AJ254" i="1"/>
  <c r="AH254" i="1"/>
  <c r="AN254" i="1" s="1"/>
  <c r="N254" i="1"/>
  <c r="I254" i="1"/>
  <c r="J254" i="1" s="1"/>
  <c r="AK253" i="1"/>
  <c r="AJ253" i="1"/>
  <c r="AI253" i="1"/>
  <c r="Q253" i="1"/>
  <c r="N253" i="1"/>
  <c r="I253" i="1"/>
  <c r="J253" i="1" s="1"/>
  <c r="AL252" i="1"/>
  <c r="AK252" i="1"/>
  <c r="AJ252" i="1"/>
  <c r="AI252" i="1"/>
  <c r="AH252" i="1"/>
  <c r="AN252" i="1" s="1"/>
  <c r="Q252" i="1"/>
  <c r="I252" i="1"/>
  <c r="J252" i="1" s="1"/>
  <c r="AK251" i="1"/>
  <c r="AJ251" i="1"/>
  <c r="AH251" i="1"/>
  <c r="N251" i="1"/>
  <c r="I251" i="1"/>
  <c r="J251" i="1" s="1"/>
  <c r="AK250" i="1"/>
  <c r="AJ250" i="1"/>
  <c r="AH250" i="1"/>
  <c r="N250" i="1"/>
  <c r="I250" i="1"/>
  <c r="J250" i="1" s="1"/>
  <c r="AK249" i="1"/>
  <c r="AJ249" i="1"/>
  <c r="AI249" i="1"/>
  <c r="Q249" i="1"/>
  <c r="X249" i="1" s="1"/>
  <c r="I249" i="1"/>
  <c r="J249" i="1" s="1"/>
  <c r="AK248" i="1"/>
  <c r="AJ248" i="1"/>
  <c r="AI248" i="1"/>
  <c r="Q248" i="1"/>
  <c r="N248" i="1"/>
  <c r="I248" i="1"/>
  <c r="J248" i="1" s="1"/>
  <c r="AK247" i="1"/>
  <c r="AJ247" i="1"/>
  <c r="AH247" i="1"/>
  <c r="Q247" i="1"/>
  <c r="N247" i="1"/>
  <c r="I247" i="1"/>
  <c r="J247" i="1" s="1"/>
  <c r="AL246" i="1"/>
  <c r="AK246" i="1"/>
  <c r="AJ246" i="1"/>
  <c r="AH246" i="1"/>
  <c r="AN246" i="1" s="1"/>
  <c r="N246" i="1"/>
  <c r="I246" i="1"/>
  <c r="J246" i="1" s="1"/>
  <c r="AK245" i="1"/>
  <c r="AJ245" i="1"/>
  <c r="AI245" i="1"/>
  <c r="Q245" i="1"/>
  <c r="I245" i="1"/>
  <c r="J245" i="1" s="1"/>
  <c r="AL244" i="1"/>
  <c r="AK244" i="1"/>
  <c r="AJ244" i="1"/>
  <c r="AI244" i="1"/>
  <c r="AH244" i="1"/>
  <c r="AN244" i="1" s="1"/>
  <c r="Q244" i="1"/>
  <c r="I244" i="1"/>
  <c r="J244" i="1" s="1"/>
  <c r="AK243" i="1"/>
  <c r="AJ243" i="1"/>
  <c r="AH243" i="1"/>
  <c r="N243" i="1"/>
  <c r="I243" i="1"/>
  <c r="J243" i="1" s="1"/>
  <c r="AK242" i="1"/>
  <c r="AJ242" i="1"/>
  <c r="AH242" i="1"/>
  <c r="N242" i="1"/>
  <c r="I242" i="1"/>
  <c r="J242" i="1" s="1"/>
  <c r="AK241" i="1"/>
  <c r="AJ241" i="1"/>
  <c r="AI241" i="1"/>
  <c r="Q241" i="1"/>
  <c r="I241" i="1"/>
  <c r="J241" i="1" s="1"/>
  <c r="AK240" i="1"/>
  <c r="AJ240" i="1"/>
  <c r="AI240" i="1"/>
  <c r="Q240" i="1"/>
  <c r="N240" i="1"/>
  <c r="I240" i="1"/>
  <c r="J240" i="1" s="1"/>
  <c r="AK239" i="1"/>
  <c r="AJ239" i="1"/>
  <c r="AH239" i="1"/>
  <c r="N239" i="1"/>
  <c r="I239" i="1"/>
  <c r="J239" i="1" s="1"/>
  <c r="AK238" i="1"/>
  <c r="AJ238" i="1"/>
  <c r="AH238" i="1"/>
  <c r="N238" i="1"/>
  <c r="I238" i="1"/>
  <c r="J238" i="1" s="1"/>
  <c r="AK237" i="1"/>
  <c r="AJ237" i="1"/>
  <c r="AI237" i="1"/>
  <c r="Q237" i="1"/>
  <c r="I237" i="1"/>
  <c r="J237" i="1" s="1"/>
  <c r="AK236" i="1"/>
  <c r="AJ236" i="1"/>
  <c r="AI236" i="1"/>
  <c r="W236" i="1"/>
  <c r="Q236" i="1"/>
  <c r="I236" i="1"/>
  <c r="J236" i="1" s="1"/>
  <c r="AK235" i="1"/>
  <c r="AJ235" i="1"/>
  <c r="AH235" i="1"/>
  <c r="N235" i="1"/>
  <c r="I235" i="1"/>
  <c r="J235" i="1" s="1"/>
  <c r="AK234" i="1"/>
  <c r="AJ234" i="1"/>
  <c r="AH234" i="1"/>
  <c r="N234" i="1"/>
  <c r="I234" i="1"/>
  <c r="J234" i="1" s="1"/>
  <c r="AL233" i="1"/>
  <c r="AM233" i="1" s="1"/>
  <c r="AK233" i="1"/>
  <c r="AJ233" i="1"/>
  <c r="AI233" i="1"/>
  <c r="AH233" i="1"/>
  <c r="AN233" i="1" s="1"/>
  <c r="Q233" i="1"/>
  <c r="I233" i="1"/>
  <c r="J233" i="1" s="1"/>
  <c r="AK232" i="1"/>
  <c r="AJ232" i="1"/>
  <c r="AI232" i="1"/>
  <c r="Q232" i="1"/>
  <c r="I232" i="1"/>
  <c r="J232" i="1" s="1"/>
  <c r="AK231" i="1"/>
  <c r="AJ231" i="1"/>
  <c r="AH231" i="1"/>
  <c r="N231" i="1"/>
  <c r="I231" i="1"/>
  <c r="J231" i="1" s="1"/>
  <c r="AK230" i="1"/>
  <c r="AJ230" i="1"/>
  <c r="AH230" i="1"/>
  <c r="N230" i="1"/>
  <c r="I230" i="1"/>
  <c r="J230" i="1" s="1"/>
  <c r="AK229" i="1"/>
  <c r="AJ229" i="1"/>
  <c r="AI229" i="1"/>
  <c r="Q229" i="1"/>
  <c r="I229" i="1"/>
  <c r="J229" i="1" s="1"/>
  <c r="AK228" i="1"/>
  <c r="AJ228" i="1"/>
  <c r="AI228" i="1"/>
  <c r="Q228" i="1"/>
  <c r="W228" i="1" s="1"/>
  <c r="I228" i="1"/>
  <c r="J228" i="1" s="1"/>
  <c r="AK227" i="1"/>
  <c r="AJ227" i="1"/>
  <c r="AH227" i="1"/>
  <c r="N227" i="1"/>
  <c r="I227" i="1"/>
  <c r="J227" i="1" s="1"/>
  <c r="AL226" i="1"/>
  <c r="AM226" i="1" s="1"/>
  <c r="AK226" i="1"/>
  <c r="AJ226" i="1"/>
  <c r="AH226" i="1"/>
  <c r="N226" i="1"/>
  <c r="I226" i="1"/>
  <c r="J226" i="1" s="1"/>
  <c r="AK225" i="1"/>
  <c r="AJ225" i="1"/>
  <c r="AI225" i="1"/>
  <c r="Q225" i="1"/>
  <c r="I225" i="1"/>
  <c r="J225" i="1" s="1"/>
  <c r="AL224" i="1"/>
  <c r="AK224" i="1"/>
  <c r="AJ224" i="1"/>
  <c r="AI224" i="1"/>
  <c r="AH224" i="1"/>
  <c r="AN224" i="1" s="1"/>
  <c r="Q224" i="1"/>
  <c r="I224" i="1"/>
  <c r="J224" i="1" s="1"/>
  <c r="AK223" i="1"/>
  <c r="AJ223" i="1"/>
  <c r="AH223" i="1"/>
  <c r="N223" i="1"/>
  <c r="I223" i="1"/>
  <c r="J223" i="1" s="1"/>
  <c r="AL222" i="1"/>
  <c r="AM222" i="1" s="1"/>
  <c r="AK222" i="1"/>
  <c r="AJ222" i="1"/>
  <c r="AH222" i="1"/>
  <c r="N222" i="1"/>
  <c r="I222" i="1"/>
  <c r="J222" i="1" s="1"/>
  <c r="AK221" i="1"/>
  <c r="AJ221" i="1"/>
  <c r="AI221" i="1"/>
  <c r="X221" i="1"/>
  <c r="Q221" i="1"/>
  <c r="I221" i="1"/>
  <c r="J221" i="1" s="1"/>
  <c r="AK220" i="1"/>
  <c r="AJ220" i="1"/>
  <c r="AI220" i="1"/>
  <c r="Q220" i="1"/>
  <c r="I220" i="1"/>
  <c r="J220" i="1" s="1"/>
  <c r="AK219" i="1"/>
  <c r="AJ219" i="1"/>
  <c r="AH219" i="1"/>
  <c r="Q219" i="1"/>
  <c r="N219" i="1"/>
  <c r="I219" i="1"/>
  <c r="J219" i="1" s="1"/>
  <c r="AL218" i="1"/>
  <c r="AM218" i="1" s="1"/>
  <c r="AK218" i="1"/>
  <c r="AJ218" i="1"/>
  <c r="AH218" i="1"/>
  <c r="N218" i="1"/>
  <c r="I218" i="1"/>
  <c r="J218" i="1" s="1"/>
  <c r="AK217" i="1"/>
  <c r="AJ217" i="1"/>
  <c r="AI217" i="1"/>
  <c r="Q217" i="1"/>
  <c r="I217" i="1"/>
  <c r="J217" i="1" s="1"/>
  <c r="AL216" i="1"/>
  <c r="AK216" i="1"/>
  <c r="AJ216" i="1"/>
  <c r="AI216" i="1"/>
  <c r="AH216" i="1"/>
  <c r="AN216" i="1" s="1"/>
  <c r="Q216" i="1"/>
  <c r="I216" i="1"/>
  <c r="J216" i="1" s="1"/>
  <c r="AK215" i="1"/>
  <c r="AJ215" i="1"/>
  <c r="AH215" i="1"/>
  <c r="N215" i="1"/>
  <c r="I215" i="1"/>
  <c r="J215" i="1" s="1"/>
  <c r="AK214" i="1"/>
  <c r="AJ214" i="1"/>
  <c r="AI214" i="1"/>
  <c r="AH214" i="1"/>
  <c r="N214" i="1"/>
  <c r="I214" i="1"/>
  <c r="J214" i="1" s="1"/>
  <c r="AK213" i="1"/>
  <c r="AJ213" i="1"/>
  <c r="AI213" i="1"/>
  <c r="Q213" i="1"/>
  <c r="I213" i="1"/>
  <c r="J213" i="1" s="1"/>
  <c r="AK212" i="1"/>
  <c r="AJ212" i="1"/>
  <c r="AI212" i="1"/>
  <c r="Q212" i="1"/>
  <c r="N212" i="1"/>
  <c r="I212" i="1"/>
  <c r="J212" i="1" s="1"/>
  <c r="AK211" i="1"/>
  <c r="AJ211" i="1"/>
  <c r="AH211" i="1"/>
  <c r="N211" i="1"/>
  <c r="I211" i="1"/>
  <c r="J211" i="1" s="1"/>
  <c r="AL210" i="1"/>
  <c r="AM210" i="1" s="1"/>
  <c r="AK210" i="1"/>
  <c r="AJ210" i="1"/>
  <c r="AI210" i="1"/>
  <c r="AH210" i="1"/>
  <c r="N210" i="1"/>
  <c r="I210" i="1"/>
  <c r="J210" i="1" s="1"/>
  <c r="AK209" i="1"/>
  <c r="AJ209" i="1"/>
  <c r="AI209" i="1"/>
  <c r="Q209" i="1"/>
  <c r="I209" i="1"/>
  <c r="J209" i="1" s="1"/>
  <c r="AK207" i="1"/>
  <c r="AJ207" i="1"/>
  <c r="AH207" i="1"/>
  <c r="N207" i="1"/>
  <c r="I207" i="1"/>
  <c r="J207" i="1" s="1"/>
  <c r="AK206" i="1"/>
  <c r="AJ206" i="1"/>
  <c r="AH206" i="1"/>
  <c r="N206" i="1"/>
  <c r="I206" i="1"/>
  <c r="J206" i="1" s="1"/>
  <c r="AL205" i="1"/>
  <c r="AM205" i="1" s="1"/>
  <c r="AK205" i="1"/>
  <c r="AJ205" i="1"/>
  <c r="AI205" i="1"/>
  <c r="AH205" i="1"/>
  <c r="AN205" i="1" s="1"/>
  <c r="Q205" i="1"/>
  <c r="N205" i="1"/>
  <c r="I205" i="1"/>
  <c r="J205" i="1" s="1"/>
  <c r="AK204" i="1"/>
  <c r="AJ204" i="1"/>
  <c r="AI204" i="1"/>
  <c r="Q204" i="1"/>
  <c r="N204" i="1"/>
  <c r="W204" i="1" s="1"/>
  <c r="I204" i="1"/>
  <c r="J204" i="1" s="1"/>
  <c r="AK203" i="1"/>
  <c r="AJ203" i="1"/>
  <c r="AH203" i="1"/>
  <c r="N203" i="1"/>
  <c r="I203" i="1"/>
  <c r="J203" i="1" s="1"/>
  <c r="AK202" i="1"/>
  <c r="AJ202" i="1"/>
  <c r="AH202" i="1"/>
  <c r="N202" i="1"/>
  <c r="I202" i="1"/>
  <c r="J202" i="1" s="1"/>
  <c r="AL201" i="1"/>
  <c r="AM201" i="1" s="1"/>
  <c r="AK201" i="1"/>
  <c r="AJ201" i="1"/>
  <c r="AI201" i="1"/>
  <c r="AH201" i="1"/>
  <c r="AN201" i="1" s="1"/>
  <c r="Q201" i="1"/>
  <c r="N201" i="1"/>
  <c r="X201" i="1" s="1"/>
  <c r="J201" i="1"/>
  <c r="I201" i="1"/>
  <c r="AN200" i="1"/>
  <c r="AL200" i="1"/>
  <c r="AK200" i="1"/>
  <c r="AJ200" i="1"/>
  <c r="AI200" i="1"/>
  <c r="AH200" i="1"/>
  <c r="Q200" i="1"/>
  <c r="W200" i="1" s="1"/>
  <c r="N200" i="1"/>
  <c r="I200" i="1"/>
  <c r="J200" i="1" s="1"/>
  <c r="AK199" i="1"/>
  <c r="AJ199" i="1"/>
  <c r="AH199" i="1"/>
  <c r="N199" i="1"/>
  <c r="I199" i="1"/>
  <c r="J199" i="1" s="1"/>
  <c r="AL198" i="1"/>
  <c r="AM198" i="1" s="1"/>
  <c r="AK198" i="1"/>
  <c r="AJ198" i="1"/>
  <c r="AI198" i="1"/>
  <c r="AH198" i="1"/>
  <c r="N198" i="1"/>
  <c r="I198" i="1"/>
  <c r="J198" i="1" s="1"/>
  <c r="AL197" i="1"/>
  <c r="AM197" i="1" s="1"/>
  <c r="AK197" i="1"/>
  <c r="AJ197" i="1"/>
  <c r="AI197" i="1"/>
  <c r="AH197" i="1"/>
  <c r="AN197" i="1" s="1"/>
  <c r="X197" i="1"/>
  <c r="Q197" i="1"/>
  <c r="N197" i="1"/>
  <c r="I197" i="1"/>
  <c r="J197" i="1" s="1"/>
  <c r="AN196" i="1"/>
  <c r="AL196" i="1"/>
  <c r="AK196" i="1"/>
  <c r="AJ196" i="1"/>
  <c r="AI196" i="1"/>
  <c r="AH196" i="1"/>
  <c r="Q196" i="1"/>
  <c r="N196" i="1"/>
  <c r="I196" i="1"/>
  <c r="J196" i="1" s="1"/>
  <c r="AK195" i="1"/>
  <c r="AJ195" i="1"/>
  <c r="AH195" i="1"/>
  <c r="Q195" i="1"/>
  <c r="N195" i="1"/>
  <c r="I195" i="1"/>
  <c r="J195" i="1" s="1"/>
  <c r="AL194" i="1"/>
  <c r="AM194" i="1" s="1"/>
  <c r="AK194" i="1"/>
  <c r="AJ194" i="1"/>
  <c r="AI194" i="1"/>
  <c r="AH194" i="1"/>
  <c r="Q194" i="1"/>
  <c r="N194" i="1"/>
  <c r="I194" i="1"/>
  <c r="J194" i="1" s="1"/>
  <c r="AL193" i="1"/>
  <c r="AM193" i="1" s="1"/>
  <c r="AK193" i="1"/>
  <c r="AJ193" i="1"/>
  <c r="AI193" i="1"/>
  <c r="AH193" i="1"/>
  <c r="AN193" i="1" s="1"/>
  <c r="Q193" i="1"/>
  <c r="N193" i="1"/>
  <c r="I193" i="1"/>
  <c r="J193" i="1" s="1"/>
  <c r="AL192" i="1"/>
  <c r="AK192" i="1"/>
  <c r="AJ192" i="1"/>
  <c r="AI192" i="1"/>
  <c r="AH192" i="1"/>
  <c r="W192" i="1"/>
  <c r="Q192" i="1"/>
  <c r="N192" i="1"/>
  <c r="X192" i="1" s="1"/>
  <c r="I192" i="1"/>
  <c r="J192" i="1" s="1"/>
  <c r="AK191" i="1"/>
  <c r="AJ191" i="1"/>
  <c r="AH191" i="1"/>
  <c r="N191" i="1"/>
  <c r="I191" i="1"/>
  <c r="J191" i="1" s="1"/>
  <c r="AL190" i="1"/>
  <c r="AM190" i="1" s="1"/>
  <c r="AK190" i="1"/>
  <c r="AJ190" i="1"/>
  <c r="AI190" i="1"/>
  <c r="AH190" i="1"/>
  <c r="N190" i="1"/>
  <c r="I190" i="1"/>
  <c r="J190" i="1" s="1"/>
  <c r="AL189" i="1"/>
  <c r="AM189" i="1" s="1"/>
  <c r="AK189" i="1"/>
  <c r="AJ189" i="1"/>
  <c r="AI189" i="1"/>
  <c r="AH189" i="1"/>
  <c r="AN189" i="1" s="1"/>
  <c r="Q189" i="1"/>
  <c r="X189" i="1" s="1"/>
  <c r="N189" i="1"/>
  <c r="W189" i="1" s="1"/>
  <c r="I189" i="1"/>
  <c r="J189" i="1" s="1"/>
  <c r="AN188" i="1"/>
  <c r="AL188" i="1"/>
  <c r="AK188" i="1"/>
  <c r="AJ188" i="1"/>
  <c r="AI188" i="1"/>
  <c r="AH188" i="1"/>
  <c r="Q188" i="1"/>
  <c r="N188" i="1"/>
  <c r="I188" i="1"/>
  <c r="J188" i="1" s="1"/>
  <c r="AK187" i="1"/>
  <c r="AJ187" i="1"/>
  <c r="AH187" i="1"/>
  <c r="N187" i="1"/>
  <c r="I187" i="1"/>
  <c r="J187" i="1" s="1"/>
  <c r="AL186" i="1"/>
  <c r="AM186" i="1" s="1"/>
  <c r="AK186" i="1"/>
  <c r="AJ186" i="1"/>
  <c r="AI186" i="1"/>
  <c r="AH186" i="1"/>
  <c r="N186" i="1"/>
  <c r="I186" i="1"/>
  <c r="J186" i="1" s="1"/>
  <c r="AL185" i="1"/>
  <c r="AM185" i="1" s="1"/>
  <c r="AK185" i="1"/>
  <c r="AJ185" i="1"/>
  <c r="AI185" i="1"/>
  <c r="AH185" i="1"/>
  <c r="AN185" i="1" s="1"/>
  <c r="Q185" i="1"/>
  <c r="N185" i="1"/>
  <c r="I185" i="1"/>
  <c r="J185" i="1" s="1"/>
  <c r="AN184" i="1"/>
  <c r="AL184" i="1"/>
  <c r="AK184" i="1"/>
  <c r="AJ184" i="1"/>
  <c r="AI184" i="1"/>
  <c r="AH184" i="1"/>
  <c r="W184" i="1"/>
  <c r="Q184" i="1"/>
  <c r="N184" i="1"/>
  <c r="I184" i="1"/>
  <c r="J184" i="1" s="1"/>
  <c r="AK183" i="1"/>
  <c r="AJ183" i="1"/>
  <c r="AH183" i="1"/>
  <c r="N183" i="1"/>
  <c r="I183" i="1"/>
  <c r="J183" i="1" s="1"/>
  <c r="AL182" i="1"/>
  <c r="AM182" i="1" s="1"/>
  <c r="AK182" i="1"/>
  <c r="AJ182" i="1"/>
  <c r="AI182" i="1"/>
  <c r="AH182" i="1"/>
  <c r="N182" i="1"/>
  <c r="I182" i="1"/>
  <c r="J182" i="1" s="1"/>
  <c r="AL181" i="1"/>
  <c r="AM181" i="1" s="1"/>
  <c r="AK181" i="1"/>
  <c r="AJ181" i="1"/>
  <c r="AI181" i="1"/>
  <c r="AH181" i="1"/>
  <c r="AN181" i="1" s="1"/>
  <c r="Q181" i="1"/>
  <c r="X181" i="1" s="1"/>
  <c r="N181" i="1"/>
  <c r="I181" i="1"/>
  <c r="J181" i="1" s="1"/>
  <c r="AN180" i="1"/>
  <c r="AL180" i="1"/>
  <c r="AK180" i="1"/>
  <c r="AJ180" i="1"/>
  <c r="AI180" i="1"/>
  <c r="AH180" i="1"/>
  <c r="Q180" i="1"/>
  <c r="N180" i="1"/>
  <c r="I180" i="1"/>
  <c r="J180" i="1" s="1"/>
  <c r="AK179" i="1"/>
  <c r="AJ179" i="1"/>
  <c r="AH179" i="1"/>
  <c r="Q179" i="1"/>
  <c r="N179" i="1"/>
  <c r="J179" i="1"/>
  <c r="I179" i="1"/>
  <c r="AL178" i="1"/>
  <c r="AM178" i="1" s="1"/>
  <c r="AK178" i="1"/>
  <c r="AJ178" i="1"/>
  <c r="AI178" i="1"/>
  <c r="AH178" i="1"/>
  <c r="Q178" i="1"/>
  <c r="N178" i="1"/>
  <c r="I178" i="1"/>
  <c r="J178" i="1" s="1"/>
  <c r="AL177" i="1"/>
  <c r="AM177" i="1" s="1"/>
  <c r="AK177" i="1"/>
  <c r="AJ177" i="1"/>
  <c r="AI177" i="1"/>
  <c r="AH177" i="1"/>
  <c r="AN177" i="1" s="1"/>
  <c r="Q177" i="1"/>
  <c r="N177" i="1"/>
  <c r="I177" i="1"/>
  <c r="J177" i="1" s="1"/>
  <c r="AN176" i="1"/>
  <c r="AL176" i="1"/>
  <c r="AK176" i="1"/>
  <c r="AJ176" i="1"/>
  <c r="AI176" i="1"/>
  <c r="AH176" i="1"/>
  <c r="Q176" i="1"/>
  <c r="W176" i="1" s="1"/>
  <c r="N176" i="1"/>
  <c r="X176" i="1" s="1"/>
  <c r="I176" i="1"/>
  <c r="J176" i="1" s="1"/>
  <c r="AK175" i="1"/>
  <c r="AJ175" i="1"/>
  <c r="AH175" i="1"/>
  <c r="N175" i="1"/>
  <c r="I175" i="1"/>
  <c r="J175" i="1" s="1"/>
  <c r="AL174" i="1"/>
  <c r="AM174" i="1" s="1"/>
  <c r="AK174" i="1"/>
  <c r="AJ174" i="1"/>
  <c r="AI174" i="1"/>
  <c r="AH174" i="1"/>
  <c r="N174" i="1"/>
  <c r="I174" i="1"/>
  <c r="J174" i="1" s="1"/>
  <c r="AL173" i="1"/>
  <c r="AM173" i="1" s="1"/>
  <c r="AK173" i="1"/>
  <c r="AJ173" i="1"/>
  <c r="AI173" i="1"/>
  <c r="AH173" i="1"/>
  <c r="AN173" i="1" s="1"/>
  <c r="Q173" i="1"/>
  <c r="X173" i="1" s="1"/>
  <c r="N173" i="1"/>
  <c r="W173" i="1" s="1"/>
  <c r="J173" i="1"/>
  <c r="I173" i="1"/>
  <c r="AN172" i="1"/>
  <c r="AL172" i="1"/>
  <c r="AK172" i="1"/>
  <c r="AJ172" i="1"/>
  <c r="AI172" i="1"/>
  <c r="AH172" i="1"/>
  <c r="Q172" i="1"/>
  <c r="W172" i="1" s="1"/>
  <c r="N172" i="1"/>
  <c r="X172" i="1" s="1"/>
  <c r="I172" i="1"/>
  <c r="J172" i="1" s="1"/>
  <c r="AK171" i="1"/>
  <c r="AJ171" i="1"/>
  <c r="AH171" i="1"/>
  <c r="Q171" i="1"/>
  <c r="N171" i="1"/>
  <c r="I171" i="1"/>
  <c r="J171" i="1" s="1"/>
  <c r="AL170" i="1"/>
  <c r="AM170" i="1" s="1"/>
  <c r="AK170" i="1"/>
  <c r="AJ170" i="1"/>
  <c r="AI170" i="1"/>
  <c r="AH170" i="1"/>
  <c r="N170" i="1"/>
  <c r="I170" i="1"/>
  <c r="J170" i="1" s="1"/>
  <c r="AL169" i="1"/>
  <c r="AM169" i="1" s="1"/>
  <c r="AK169" i="1"/>
  <c r="AJ169" i="1"/>
  <c r="AI169" i="1"/>
  <c r="AH169" i="1"/>
  <c r="AN169" i="1" s="1"/>
  <c r="Q169" i="1"/>
  <c r="X169" i="1" s="1"/>
  <c r="N169" i="1"/>
  <c r="W169" i="1" s="1"/>
  <c r="I169" i="1"/>
  <c r="J169" i="1" s="1"/>
  <c r="AN168" i="1"/>
  <c r="AL168" i="1"/>
  <c r="AK168" i="1"/>
  <c r="AJ168" i="1"/>
  <c r="AI168" i="1"/>
  <c r="AH168" i="1"/>
  <c r="Q168" i="1"/>
  <c r="N168" i="1"/>
  <c r="I168" i="1"/>
  <c r="J168" i="1" s="1"/>
  <c r="AK167" i="1"/>
  <c r="AJ167" i="1"/>
  <c r="AH167" i="1"/>
  <c r="N167" i="1"/>
  <c r="I167" i="1"/>
  <c r="J167" i="1" s="1"/>
  <c r="AL166" i="1"/>
  <c r="AM166" i="1" s="1"/>
  <c r="AK166" i="1"/>
  <c r="AJ166" i="1"/>
  <c r="AI166" i="1"/>
  <c r="AH166" i="1"/>
  <c r="N166" i="1"/>
  <c r="I166" i="1"/>
  <c r="J166" i="1" s="1"/>
  <c r="AL165" i="1"/>
  <c r="AM165" i="1" s="1"/>
  <c r="AK165" i="1"/>
  <c r="AJ165" i="1"/>
  <c r="AI165" i="1"/>
  <c r="AH165" i="1"/>
  <c r="AN165" i="1" s="1"/>
  <c r="Q165" i="1"/>
  <c r="N165" i="1"/>
  <c r="I165" i="1"/>
  <c r="J165" i="1" s="1"/>
  <c r="AN164" i="1"/>
  <c r="AL164" i="1"/>
  <c r="AK164" i="1"/>
  <c r="AJ164" i="1"/>
  <c r="AI164" i="1"/>
  <c r="AH164" i="1"/>
  <c r="Q164" i="1"/>
  <c r="W164" i="1" s="1"/>
  <c r="N164" i="1"/>
  <c r="I164" i="1"/>
  <c r="J164" i="1" s="1"/>
  <c r="AK163" i="1"/>
  <c r="AJ163" i="1"/>
  <c r="AH163" i="1"/>
  <c r="N163" i="1"/>
  <c r="I163" i="1"/>
  <c r="J163" i="1" s="1"/>
  <c r="AL162" i="1"/>
  <c r="AM162" i="1" s="1"/>
  <c r="AK162" i="1"/>
  <c r="AJ162" i="1"/>
  <c r="AI162" i="1"/>
  <c r="AH162" i="1"/>
  <c r="N162" i="1"/>
  <c r="I162" i="1"/>
  <c r="J162" i="1" s="1"/>
  <c r="AL161" i="1"/>
  <c r="AM161" i="1" s="1"/>
  <c r="AK161" i="1"/>
  <c r="AJ161" i="1"/>
  <c r="AI161" i="1"/>
  <c r="AH161" i="1"/>
  <c r="AN161" i="1" s="1"/>
  <c r="X161" i="1"/>
  <c r="Q161" i="1"/>
  <c r="N161" i="1"/>
  <c r="I161" i="1"/>
  <c r="J161" i="1" s="1"/>
  <c r="AN160" i="1"/>
  <c r="AL160" i="1"/>
  <c r="AK160" i="1"/>
  <c r="AJ160" i="1"/>
  <c r="AI160" i="1"/>
  <c r="AH160" i="1"/>
  <c r="Q160" i="1"/>
  <c r="N160" i="1"/>
  <c r="I160" i="1"/>
  <c r="J160" i="1" s="1"/>
  <c r="AL159" i="1"/>
  <c r="AM159" i="1" s="1"/>
  <c r="AK159" i="1"/>
  <c r="AJ159" i="1"/>
  <c r="AH159" i="1"/>
  <c r="N159" i="1"/>
  <c r="J159" i="1"/>
  <c r="I159" i="1"/>
  <c r="AL158" i="1"/>
  <c r="AM158" i="1" s="1"/>
  <c r="AK158" i="1"/>
  <c r="AJ158" i="1"/>
  <c r="AI158" i="1"/>
  <c r="AH158" i="1"/>
  <c r="N158" i="1"/>
  <c r="I158" i="1"/>
  <c r="J158" i="1" s="1"/>
  <c r="AL157" i="1"/>
  <c r="AM157" i="1" s="1"/>
  <c r="AK157" i="1"/>
  <c r="AJ157" i="1"/>
  <c r="AI157" i="1"/>
  <c r="AH157" i="1"/>
  <c r="AN157" i="1" s="1"/>
  <c r="Q157" i="1"/>
  <c r="N157" i="1"/>
  <c r="I157" i="1"/>
  <c r="J157" i="1" s="1"/>
  <c r="AN156" i="1"/>
  <c r="AL156" i="1"/>
  <c r="AK156" i="1"/>
  <c r="AJ156" i="1"/>
  <c r="AI156" i="1"/>
  <c r="AH156" i="1"/>
  <c r="Q156" i="1"/>
  <c r="W156" i="1" s="1"/>
  <c r="N156" i="1"/>
  <c r="I156" i="1"/>
  <c r="J156" i="1" s="1"/>
  <c r="AK155" i="1"/>
  <c r="AJ155" i="1"/>
  <c r="AH155" i="1"/>
  <c r="N155" i="1"/>
  <c r="I155" i="1"/>
  <c r="J155" i="1" s="1"/>
  <c r="AL154" i="1"/>
  <c r="AM154" i="1" s="1"/>
  <c r="AK154" i="1"/>
  <c r="AJ154" i="1"/>
  <c r="AI154" i="1"/>
  <c r="AH154" i="1"/>
  <c r="N154" i="1"/>
  <c r="I154" i="1"/>
  <c r="J154" i="1" s="1"/>
  <c r="AL153" i="1"/>
  <c r="AM153" i="1" s="1"/>
  <c r="AK153" i="1"/>
  <c r="AJ153" i="1"/>
  <c r="AI153" i="1"/>
  <c r="AH153" i="1"/>
  <c r="AN153" i="1" s="1"/>
  <c r="Q153" i="1"/>
  <c r="N153" i="1"/>
  <c r="I153" i="1"/>
  <c r="J153" i="1" s="1"/>
  <c r="AN152" i="1"/>
  <c r="AL152" i="1"/>
  <c r="AK152" i="1"/>
  <c r="AJ152" i="1"/>
  <c r="AI152" i="1"/>
  <c r="AH152" i="1"/>
  <c r="W152" i="1"/>
  <c r="Q152" i="1"/>
  <c r="N152" i="1"/>
  <c r="I152" i="1"/>
  <c r="J152" i="1" s="1"/>
  <c r="AK151" i="1"/>
  <c r="AJ151" i="1"/>
  <c r="AH151" i="1"/>
  <c r="N151" i="1"/>
  <c r="I151" i="1"/>
  <c r="J151" i="1" s="1"/>
  <c r="AL150" i="1"/>
  <c r="AM150" i="1" s="1"/>
  <c r="AK150" i="1"/>
  <c r="AJ150" i="1"/>
  <c r="AI150" i="1"/>
  <c r="AH150" i="1"/>
  <c r="N150" i="1"/>
  <c r="I150" i="1"/>
  <c r="J150" i="1" s="1"/>
  <c r="AL149" i="1"/>
  <c r="AM149" i="1" s="1"/>
  <c r="AK149" i="1"/>
  <c r="AJ149" i="1"/>
  <c r="AI149" i="1"/>
  <c r="AH149" i="1"/>
  <c r="AN149" i="1" s="1"/>
  <c r="X149" i="1"/>
  <c r="Q149" i="1"/>
  <c r="N149" i="1"/>
  <c r="W149" i="1" s="1"/>
  <c r="I149" i="1"/>
  <c r="J149" i="1" s="1"/>
  <c r="AN148" i="1"/>
  <c r="AL148" i="1"/>
  <c r="AK148" i="1"/>
  <c r="AJ148" i="1"/>
  <c r="AI148" i="1"/>
  <c r="AH148" i="1"/>
  <c r="Q148" i="1"/>
  <c r="N148" i="1"/>
  <c r="I148" i="1"/>
  <c r="J148" i="1" s="1"/>
  <c r="AK147" i="1"/>
  <c r="AJ147" i="1"/>
  <c r="AH147" i="1"/>
  <c r="Q147" i="1"/>
  <c r="N147" i="1"/>
  <c r="I147" i="1"/>
  <c r="J147" i="1" s="1"/>
  <c r="AL146" i="1"/>
  <c r="AM146" i="1" s="1"/>
  <c r="AK146" i="1"/>
  <c r="AJ146" i="1"/>
  <c r="AI146" i="1"/>
  <c r="AH146" i="1"/>
  <c r="N146" i="1"/>
  <c r="I146" i="1"/>
  <c r="J146" i="1" s="1"/>
  <c r="AL145" i="1"/>
  <c r="AM145" i="1" s="1"/>
  <c r="AK145" i="1"/>
  <c r="AJ145" i="1"/>
  <c r="AI145" i="1"/>
  <c r="AH145" i="1"/>
  <c r="AN145" i="1" s="1"/>
  <c r="Q145" i="1"/>
  <c r="N145" i="1"/>
  <c r="I145" i="1"/>
  <c r="J145" i="1" s="1"/>
  <c r="AN144" i="1"/>
  <c r="AL144" i="1"/>
  <c r="AK144" i="1"/>
  <c r="AJ144" i="1"/>
  <c r="AI144" i="1"/>
  <c r="AH144" i="1"/>
  <c r="Q144" i="1"/>
  <c r="W144" i="1" s="1"/>
  <c r="N144" i="1"/>
  <c r="I144" i="1"/>
  <c r="J144" i="1" s="1"/>
  <c r="AK143" i="1"/>
  <c r="AJ143" i="1"/>
  <c r="AH143" i="1"/>
  <c r="N143" i="1"/>
  <c r="I143" i="1"/>
  <c r="J143" i="1" s="1"/>
  <c r="AL142" i="1"/>
  <c r="AM142" i="1" s="1"/>
  <c r="AK142" i="1"/>
  <c r="AJ142" i="1"/>
  <c r="AI142" i="1"/>
  <c r="AH142" i="1"/>
  <c r="N142" i="1"/>
  <c r="I142" i="1"/>
  <c r="J142" i="1" s="1"/>
  <c r="AL141" i="1"/>
  <c r="AM141" i="1" s="1"/>
  <c r="AK141" i="1"/>
  <c r="AJ141" i="1"/>
  <c r="AI141" i="1"/>
  <c r="AH141" i="1"/>
  <c r="AN141" i="1" s="1"/>
  <c r="X141" i="1"/>
  <c r="Q141" i="1"/>
  <c r="N141" i="1"/>
  <c r="I141" i="1"/>
  <c r="J141" i="1" s="1"/>
  <c r="AL140" i="1"/>
  <c r="AK140" i="1"/>
  <c r="AJ140" i="1"/>
  <c r="AI140" i="1"/>
  <c r="AH140" i="1"/>
  <c r="AN140" i="1" s="1"/>
  <c r="Q140" i="1"/>
  <c r="N140" i="1"/>
  <c r="I140" i="1"/>
  <c r="J140" i="1" s="1"/>
  <c r="AK139" i="1"/>
  <c r="AJ139" i="1"/>
  <c r="AH139" i="1"/>
  <c r="Q139" i="1"/>
  <c r="N139" i="1"/>
  <c r="J139" i="1"/>
  <c r="I139" i="1"/>
  <c r="AL138" i="1"/>
  <c r="AM138" i="1" s="1"/>
  <c r="AK138" i="1"/>
  <c r="AJ138" i="1"/>
  <c r="AI138" i="1"/>
  <c r="AH138" i="1"/>
  <c r="N138" i="1"/>
  <c r="I138" i="1"/>
  <c r="J138" i="1" s="1"/>
  <c r="AL137" i="1"/>
  <c r="AM137" i="1" s="1"/>
  <c r="AK137" i="1"/>
  <c r="AJ137" i="1"/>
  <c r="AI137" i="1"/>
  <c r="AH137" i="1"/>
  <c r="AN137" i="1" s="1"/>
  <c r="Q137" i="1"/>
  <c r="N137" i="1"/>
  <c r="W137" i="1" s="1"/>
  <c r="J137" i="1"/>
  <c r="I137" i="1"/>
  <c r="AK136" i="1"/>
  <c r="AJ136" i="1"/>
  <c r="AI136" i="1"/>
  <c r="Q136" i="1"/>
  <c r="N136" i="1"/>
  <c r="I136" i="1"/>
  <c r="J136" i="1" s="1"/>
  <c r="AK135" i="1"/>
  <c r="AJ135" i="1"/>
  <c r="AH135" i="1"/>
  <c r="Q135" i="1"/>
  <c r="N135" i="1"/>
  <c r="I135" i="1"/>
  <c r="J135" i="1" s="1"/>
  <c r="AL134" i="1"/>
  <c r="AM134" i="1" s="1"/>
  <c r="AK134" i="1"/>
  <c r="AJ134" i="1"/>
  <c r="AH134" i="1"/>
  <c r="N134" i="1"/>
  <c r="I134" i="1"/>
  <c r="J134" i="1" s="1"/>
  <c r="AL133" i="1"/>
  <c r="AM133" i="1" s="1"/>
  <c r="AK133" i="1"/>
  <c r="AJ133" i="1"/>
  <c r="AI133" i="1"/>
  <c r="AH133" i="1"/>
  <c r="AN133" i="1" s="1"/>
  <c r="Q133" i="1"/>
  <c r="X133" i="1" s="1"/>
  <c r="N133" i="1"/>
  <c r="I133" i="1"/>
  <c r="J133" i="1" s="1"/>
  <c r="AK132" i="1"/>
  <c r="AJ132" i="1"/>
  <c r="AI132" i="1"/>
  <c r="Q132" i="1"/>
  <c r="I132" i="1"/>
  <c r="J132" i="1" s="1"/>
  <c r="AK131" i="1"/>
  <c r="AJ131" i="1"/>
  <c r="AI131" i="1"/>
  <c r="AH131" i="1"/>
  <c r="N131" i="1"/>
  <c r="I131" i="1"/>
  <c r="J131" i="1" s="1"/>
  <c r="AK130" i="1"/>
  <c r="AJ130" i="1"/>
  <c r="AI130" i="1"/>
  <c r="AH130" i="1"/>
  <c r="N130" i="1"/>
  <c r="I130" i="1"/>
  <c r="J130" i="1" s="1"/>
  <c r="AL129" i="1"/>
  <c r="AM129" i="1" s="1"/>
  <c r="AK129" i="1"/>
  <c r="AJ129" i="1"/>
  <c r="AI129" i="1"/>
  <c r="AH129" i="1"/>
  <c r="AN129" i="1" s="1"/>
  <c r="Q129" i="1"/>
  <c r="N129" i="1"/>
  <c r="I129" i="1"/>
  <c r="J129" i="1" s="1"/>
  <c r="AK128" i="1"/>
  <c r="AJ128" i="1"/>
  <c r="AI128" i="1"/>
  <c r="Q128" i="1"/>
  <c r="N128" i="1"/>
  <c r="W128" i="1" s="1"/>
  <c r="I128" i="1"/>
  <c r="J128" i="1" s="1"/>
  <c r="AK127" i="1"/>
  <c r="AJ127" i="1"/>
  <c r="AH127" i="1"/>
  <c r="Q127" i="1"/>
  <c r="N127" i="1"/>
  <c r="I127" i="1"/>
  <c r="J127" i="1" s="1"/>
  <c r="AL126" i="1"/>
  <c r="AM126" i="1" s="1"/>
  <c r="AK126" i="1"/>
  <c r="AJ126" i="1"/>
  <c r="AH126" i="1"/>
  <c r="N126" i="1"/>
  <c r="I126" i="1"/>
  <c r="J126" i="1" s="1"/>
  <c r="AL125" i="1"/>
  <c r="AM125" i="1" s="1"/>
  <c r="AK125" i="1"/>
  <c r="AJ125" i="1"/>
  <c r="AI125" i="1"/>
  <c r="AH125" i="1"/>
  <c r="AN125" i="1" s="1"/>
  <c r="Q125" i="1"/>
  <c r="N125" i="1"/>
  <c r="I125" i="1"/>
  <c r="J125" i="1" s="1"/>
  <c r="AK124" i="1"/>
  <c r="AJ124" i="1"/>
  <c r="AI124" i="1"/>
  <c r="Q124" i="1"/>
  <c r="I124" i="1"/>
  <c r="J124" i="1" s="1"/>
  <c r="AK123" i="1"/>
  <c r="AJ123" i="1"/>
  <c r="AI123" i="1"/>
  <c r="AH123" i="1"/>
  <c r="Q123" i="1"/>
  <c r="N123" i="1"/>
  <c r="I123" i="1"/>
  <c r="J123" i="1" s="1"/>
  <c r="AK122" i="1"/>
  <c r="AJ122" i="1"/>
  <c r="AH122" i="1"/>
  <c r="N122" i="1"/>
  <c r="I122" i="1"/>
  <c r="J122" i="1" s="1"/>
  <c r="AL121" i="1"/>
  <c r="AM121" i="1" s="1"/>
  <c r="AK121" i="1"/>
  <c r="AJ121" i="1"/>
  <c r="AI121" i="1"/>
  <c r="AH121" i="1"/>
  <c r="AN121" i="1" s="1"/>
  <c r="Q121" i="1"/>
  <c r="N121" i="1"/>
  <c r="I121" i="1"/>
  <c r="J121" i="1" s="1"/>
  <c r="AK120" i="1"/>
  <c r="AJ120" i="1"/>
  <c r="AI120" i="1"/>
  <c r="Q120" i="1"/>
  <c r="I120" i="1"/>
  <c r="J120" i="1" s="1"/>
  <c r="AK119" i="1"/>
  <c r="AJ119" i="1"/>
  <c r="AH119" i="1"/>
  <c r="N119" i="1"/>
  <c r="I119" i="1"/>
  <c r="J119" i="1" s="1"/>
  <c r="AL118" i="1"/>
  <c r="AM118" i="1" s="1"/>
  <c r="AK118" i="1"/>
  <c r="AJ118" i="1"/>
  <c r="AH118" i="1"/>
  <c r="N118" i="1"/>
  <c r="I118" i="1"/>
  <c r="J118" i="1" s="1"/>
  <c r="AL117" i="1"/>
  <c r="AM117" i="1" s="1"/>
  <c r="AK117" i="1"/>
  <c r="AJ117" i="1"/>
  <c r="AI117" i="1"/>
  <c r="AH117" i="1"/>
  <c r="AN117" i="1" s="1"/>
  <c r="Q117" i="1"/>
  <c r="N117" i="1"/>
  <c r="I117" i="1"/>
  <c r="J117" i="1" s="1"/>
  <c r="AL116" i="1"/>
  <c r="AK116" i="1"/>
  <c r="AJ116" i="1"/>
  <c r="AI116" i="1"/>
  <c r="AH116" i="1"/>
  <c r="AN116" i="1" s="1"/>
  <c r="Q116" i="1"/>
  <c r="I116" i="1"/>
  <c r="J116" i="1" s="1"/>
  <c r="AK115" i="1"/>
  <c r="AJ115" i="1"/>
  <c r="AI115" i="1"/>
  <c r="AH115" i="1"/>
  <c r="Q115" i="1"/>
  <c r="N115" i="1"/>
  <c r="I115" i="1"/>
  <c r="J115" i="1" s="1"/>
  <c r="AK114" i="1"/>
  <c r="AJ114" i="1"/>
  <c r="AH114" i="1"/>
  <c r="Q114" i="1"/>
  <c r="N114" i="1"/>
  <c r="I114" i="1"/>
  <c r="J114" i="1" s="1"/>
  <c r="AL113" i="1"/>
  <c r="AM113" i="1" s="1"/>
  <c r="AK113" i="1"/>
  <c r="AJ113" i="1"/>
  <c r="AI113" i="1"/>
  <c r="AH113" i="1"/>
  <c r="AN113" i="1" s="1"/>
  <c r="Q113" i="1"/>
  <c r="N113" i="1"/>
  <c r="I113" i="1"/>
  <c r="J113" i="1" s="1"/>
  <c r="AK112" i="1"/>
  <c r="AJ112" i="1"/>
  <c r="AI112" i="1"/>
  <c r="Q112" i="1"/>
  <c r="W112" i="1" s="1"/>
  <c r="I112" i="1"/>
  <c r="J112" i="1" s="1"/>
  <c r="AL111" i="1"/>
  <c r="AM111" i="1" s="1"/>
  <c r="AK111" i="1"/>
  <c r="AJ111" i="1"/>
  <c r="AH111" i="1"/>
  <c r="N111" i="1"/>
  <c r="J111" i="1"/>
  <c r="I111" i="1"/>
  <c r="AK110" i="1"/>
  <c r="AJ110" i="1"/>
  <c r="AH110" i="1"/>
  <c r="N110" i="1"/>
  <c r="I110" i="1"/>
  <c r="J110" i="1" s="1"/>
  <c r="AL109" i="1"/>
  <c r="AM109" i="1" s="1"/>
  <c r="AK109" i="1"/>
  <c r="AJ109" i="1"/>
  <c r="AI109" i="1"/>
  <c r="AH109" i="1"/>
  <c r="AN109" i="1" s="1"/>
  <c r="Q109" i="1"/>
  <c r="N109" i="1"/>
  <c r="I109" i="1"/>
  <c r="J109" i="1" s="1"/>
  <c r="AK108" i="1"/>
  <c r="AJ108" i="1"/>
  <c r="AI108" i="1"/>
  <c r="Q108" i="1"/>
  <c r="I108" i="1"/>
  <c r="J108" i="1" s="1"/>
  <c r="AK107" i="1"/>
  <c r="AJ107" i="1"/>
  <c r="AH107" i="1"/>
  <c r="Q107" i="1"/>
  <c r="N107" i="1"/>
  <c r="I107" i="1"/>
  <c r="J107" i="1" s="1"/>
  <c r="AK106" i="1"/>
  <c r="AJ106" i="1"/>
  <c r="AH106" i="1"/>
  <c r="N106" i="1"/>
  <c r="I106" i="1"/>
  <c r="J106" i="1" s="1"/>
  <c r="AL105" i="1"/>
  <c r="AM105" i="1" s="1"/>
  <c r="AK105" i="1"/>
  <c r="AJ105" i="1"/>
  <c r="AI105" i="1"/>
  <c r="AH105" i="1"/>
  <c r="AN105" i="1" s="1"/>
  <c r="Q105" i="1"/>
  <c r="N105" i="1"/>
  <c r="I105" i="1"/>
  <c r="J105" i="1" s="1"/>
  <c r="AK104" i="1"/>
  <c r="AJ104" i="1"/>
  <c r="AI104" i="1"/>
  <c r="Q104" i="1"/>
  <c r="N104" i="1"/>
  <c r="I104" i="1"/>
  <c r="J104" i="1" s="1"/>
  <c r="AL103" i="1"/>
  <c r="AM103" i="1" s="1"/>
  <c r="AK103" i="1"/>
  <c r="AJ103" i="1"/>
  <c r="AH103" i="1"/>
  <c r="AN103" i="1" s="1"/>
  <c r="N103" i="1"/>
  <c r="I103" i="1"/>
  <c r="J103" i="1" s="1"/>
  <c r="AL102" i="1"/>
  <c r="AM102" i="1" s="1"/>
  <c r="AK102" i="1"/>
  <c r="AJ102" i="1"/>
  <c r="AH102" i="1"/>
  <c r="N102" i="1"/>
  <c r="I102" i="1"/>
  <c r="J102" i="1" s="1"/>
  <c r="AL101" i="1"/>
  <c r="AM101" i="1" s="1"/>
  <c r="AK101" i="1"/>
  <c r="AJ101" i="1"/>
  <c r="AI101" i="1"/>
  <c r="AH101" i="1"/>
  <c r="AN101" i="1" s="1"/>
  <c r="Q101" i="1"/>
  <c r="N101" i="1"/>
  <c r="I101" i="1"/>
  <c r="J101" i="1" s="1"/>
  <c r="AL100" i="1"/>
  <c r="AK100" i="1"/>
  <c r="AJ100" i="1"/>
  <c r="AI100" i="1"/>
  <c r="AH100" i="1"/>
  <c r="AN100" i="1" s="1"/>
  <c r="Q100" i="1"/>
  <c r="I100" i="1"/>
  <c r="J100" i="1" s="1"/>
  <c r="AL99" i="1"/>
  <c r="AM99" i="1" s="1"/>
  <c r="AK99" i="1"/>
  <c r="AJ99" i="1"/>
  <c r="AH99" i="1"/>
  <c r="AN99" i="1" s="1"/>
  <c r="Q99" i="1"/>
  <c r="N99" i="1"/>
  <c r="I99" i="1"/>
  <c r="J99" i="1" s="1"/>
  <c r="AL98" i="1"/>
  <c r="AM98" i="1" s="1"/>
  <c r="AK98" i="1"/>
  <c r="AJ98" i="1"/>
  <c r="AH98" i="1"/>
  <c r="N98" i="1"/>
  <c r="I98" i="1"/>
  <c r="J98" i="1" s="1"/>
  <c r="AL97" i="1"/>
  <c r="AM97" i="1" s="1"/>
  <c r="AK97" i="1"/>
  <c r="AJ97" i="1"/>
  <c r="AI97" i="1"/>
  <c r="AH97" i="1"/>
  <c r="AN97" i="1" s="1"/>
  <c r="Q97" i="1"/>
  <c r="N97" i="1"/>
  <c r="I97" i="1"/>
  <c r="J97" i="1" s="1"/>
  <c r="AK96" i="1"/>
  <c r="AJ96" i="1"/>
  <c r="AI96" i="1"/>
  <c r="Q96" i="1"/>
  <c r="W96" i="1" s="1"/>
  <c r="I96" i="1"/>
  <c r="J96" i="1" s="1"/>
  <c r="AK95" i="1"/>
  <c r="AJ95" i="1"/>
  <c r="AI95" i="1"/>
  <c r="AH95" i="1"/>
  <c r="N95" i="1"/>
  <c r="I95" i="1"/>
  <c r="J95" i="1" s="1"/>
  <c r="AK94" i="1"/>
  <c r="AJ94" i="1"/>
  <c r="AI94" i="1"/>
  <c r="AH94" i="1"/>
  <c r="N94" i="1"/>
  <c r="I94" i="1"/>
  <c r="J94" i="1" s="1"/>
  <c r="AL93" i="1"/>
  <c r="AM93" i="1" s="1"/>
  <c r="AK93" i="1"/>
  <c r="AJ93" i="1"/>
  <c r="AI93" i="1"/>
  <c r="AH93" i="1"/>
  <c r="AN93" i="1" s="1"/>
  <c r="Q93" i="1"/>
  <c r="N93" i="1"/>
  <c r="I93" i="1"/>
  <c r="J93" i="1" s="1"/>
  <c r="AL92" i="1"/>
  <c r="AK92" i="1"/>
  <c r="AJ92" i="1"/>
  <c r="AI92" i="1"/>
  <c r="AH92" i="1"/>
  <c r="Q92" i="1"/>
  <c r="I92" i="1"/>
  <c r="J92" i="1" s="1"/>
  <c r="AK91" i="1"/>
  <c r="AJ91" i="1"/>
  <c r="AH91" i="1"/>
  <c r="N91" i="1"/>
  <c r="I91" i="1"/>
  <c r="J91" i="1" s="1"/>
  <c r="AK90" i="1"/>
  <c r="AJ90" i="1"/>
  <c r="AI90" i="1"/>
  <c r="AH90" i="1"/>
  <c r="N90" i="1"/>
  <c r="I90" i="1"/>
  <c r="J90" i="1" s="1"/>
  <c r="AL89" i="1"/>
  <c r="AM89" i="1" s="1"/>
  <c r="AK89" i="1"/>
  <c r="AJ89" i="1"/>
  <c r="AI89" i="1"/>
  <c r="AH89" i="1"/>
  <c r="AN89" i="1" s="1"/>
  <c r="Q89" i="1"/>
  <c r="N89" i="1"/>
  <c r="I89" i="1"/>
  <c r="J89" i="1" s="1"/>
  <c r="AL88" i="1"/>
  <c r="AK88" i="1"/>
  <c r="AJ88" i="1"/>
  <c r="AI88" i="1"/>
  <c r="AH88" i="1"/>
  <c r="AN88" i="1" s="1"/>
  <c r="Q88" i="1"/>
  <c r="I88" i="1"/>
  <c r="J88" i="1" s="1"/>
  <c r="AK87" i="1"/>
  <c r="AJ87" i="1"/>
  <c r="AH87" i="1"/>
  <c r="N87" i="1"/>
  <c r="I87" i="1"/>
  <c r="J87" i="1" s="1"/>
  <c r="AK85" i="1"/>
  <c r="AJ85" i="1"/>
  <c r="AI85" i="1"/>
  <c r="AH85" i="1"/>
  <c r="N85" i="1"/>
  <c r="W85" i="1" s="1"/>
  <c r="I85" i="1"/>
  <c r="J85" i="1" s="1"/>
  <c r="AL84" i="1"/>
  <c r="AK84" i="1"/>
  <c r="AJ84" i="1"/>
  <c r="AI84" i="1"/>
  <c r="AH84" i="1"/>
  <c r="AN84" i="1" s="1"/>
  <c r="Q84" i="1"/>
  <c r="N84" i="1"/>
  <c r="X84" i="1" s="1"/>
  <c r="I84" i="1"/>
  <c r="J84" i="1" s="1"/>
  <c r="AK83" i="1"/>
  <c r="AJ83" i="1"/>
  <c r="AH83" i="1"/>
  <c r="I83" i="1"/>
  <c r="J83" i="1" s="1"/>
  <c r="AL82" i="1"/>
  <c r="AM82" i="1" s="1"/>
  <c r="AK82" i="1"/>
  <c r="AJ82" i="1"/>
  <c r="AI82" i="1"/>
  <c r="AH82" i="1"/>
  <c r="N82" i="1"/>
  <c r="I82" i="1"/>
  <c r="J82" i="1" s="1"/>
  <c r="AL81" i="1"/>
  <c r="AM81" i="1" s="1"/>
  <c r="AK81" i="1"/>
  <c r="AJ81" i="1"/>
  <c r="AI81" i="1"/>
  <c r="AH81" i="1"/>
  <c r="AN81" i="1" s="1"/>
  <c r="X81" i="1"/>
  <c r="Q81" i="1"/>
  <c r="N81" i="1"/>
  <c r="I81" i="1"/>
  <c r="J81" i="1" s="1"/>
  <c r="AN80" i="1"/>
  <c r="AL80" i="1"/>
  <c r="AK80" i="1"/>
  <c r="AJ80" i="1"/>
  <c r="AI80" i="1"/>
  <c r="AH80" i="1"/>
  <c r="Q80" i="1"/>
  <c r="N80" i="1"/>
  <c r="X80" i="1" s="1"/>
  <c r="I80" i="1"/>
  <c r="J80" i="1" s="1"/>
  <c r="AK79" i="1"/>
  <c r="AJ79" i="1"/>
  <c r="AI79" i="1"/>
  <c r="AH79" i="1"/>
  <c r="AN79" i="1" s="1"/>
  <c r="N79" i="1"/>
  <c r="I79" i="1"/>
  <c r="J79" i="1" s="1"/>
  <c r="AL78" i="1"/>
  <c r="AM78" i="1" s="1"/>
  <c r="AK78" i="1"/>
  <c r="AJ78" i="1"/>
  <c r="AI78" i="1"/>
  <c r="AH78" i="1"/>
  <c r="N78" i="1"/>
  <c r="I78" i="1"/>
  <c r="J78" i="1" s="1"/>
  <c r="AL77" i="1"/>
  <c r="AM77" i="1" s="1"/>
  <c r="AK77" i="1"/>
  <c r="AJ77" i="1"/>
  <c r="AI77" i="1"/>
  <c r="AH77" i="1"/>
  <c r="AN77" i="1" s="1"/>
  <c r="Q77" i="1"/>
  <c r="N77" i="1"/>
  <c r="I77" i="1"/>
  <c r="J77" i="1" s="1"/>
  <c r="AL76" i="1"/>
  <c r="AK76" i="1"/>
  <c r="AJ76" i="1"/>
  <c r="AI76" i="1"/>
  <c r="AH76" i="1"/>
  <c r="AN76" i="1" s="1"/>
  <c r="Q76" i="1"/>
  <c r="N76" i="1"/>
  <c r="I76" i="1"/>
  <c r="J76" i="1" s="1"/>
  <c r="AK75" i="1"/>
  <c r="AJ75" i="1"/>
  <c r="AI75" i="1"/>
  <c r="AH75" i="1"/>
  <c r="AN75" i="1" s="1"/>
  <c r="N75" i="1"/>
  <c r="I75" i="1"/>
  <c r="J75" i="1" s="1"/>
  <c r="AL74" i="1"/>
  <c r="AM74" i="1" s="1"/>
  <c r="AK74" i="1"/>
  <c r="AJ74" i="1"/>
  <c r="AI74" i="1"/>
  <c r="AH74" i="1"/>
  <c r="N74" i="1"/>
  <c r="I74" i="1"/>
  <c r="J74" i="1" s="1"/>
  <c r="AL73" i="1"/>
  <c r="AM73" i="1" s="1"/>
  <c r="AK73" i="1"/>
  <c r="AJ73" i="1"/>
  <c r="AI73" i="1"/>
  <c r="AH73" i="1"/>
  <c r="AN73" i="1" s="1"/>
  <c r="Q73" i="1"/>
  <c r="N73" i="1"/>
  <c r="I73" i="1"/>
  <c r="J73" i="1" s="1"/>
  <c r="AN72" i="1"/>
  <c r="AL72" i="1"/>
  <c r="AK72" i="1"/>
  <c r="AJ72" i="1"/>
  <c r="AI72" i="1"/>
  <c r="AH72" i="1"/>
  <c r="W72" i="1"/>
  <c r="Q72" i="1"/>
  <c r="N72" i="1"/>
  <c r="I72" i="1"/>
  <c r="J72" i="1" s="1"/>
  <c r="AK71" i="1"/>
  <c r="AJ71" i="1"/>
  <c r="AI71" i="1"/>
  <c r="AH71" i="1"/>
  <c r="Q71" i="1"/>
  <c r="N71" i="1"/>
  <c r="I71" i="1"/>
  <c r="J71" i="1" s="1"/>
  <c r="AL70" i="1"/>
  <c r="AM70" i="1" s="1"/>
  <c r="AK70" i="1"/>
  <c r="AJ70" i="1"/>
  <c r="AI70" i="1"/>
  <c r="AH70" i="1"/>
  <c r="N70" i="1"/>
  <c r="I70" i="1"/>
  <c r="J70" i="1" s="1"/>
  <c r="AL69" i="1"/>
  <c r="AM69" i="1" s="1"/>
  <c r="AK69" i="1"/>
  <c r="AJ69" i="1"/>
  <c r="AI69" i="1"/>
  <c r="AH69" i="1"/>
  <c r="AN69" i="1" s="1"/>
  <c r="X69" i="1"/>
  <c r="Q69" i="1"/>
  <c r="N69" i="1"/>
  <c r="I69" i="1"/>
  <c r="J69" i="1" s="1"/>
  <c r="AN68" i="1"/>
  <c r="AL68" i="1"/>
  <c r="AK68" i="1"/>
  <c r="AJ68" i="1"/>
  <c r="AI68" i="1"/>
  <c r="AH68" i="1"/>
  <c r="Q68" i="1"/>
  <c r="N68" i="1"/>
  <c r="X68" i="1" s="1"/>
  <c r="I68" i="1"/>
  <c r="J68" i="1" s="1"/>
  <c r="AK67" i="1"/>
  <c r="AJ67" i="1"/>
  <c r="AH67" i="1"/>
  <c r="Q67" i="1"/>
  <c r="N67" i="1"/>
  <c r="I67" i="1"/>
  <c r="J67" i="1" s="1"/>
  <c r="AL66" i="1"/>
  <c r="AM66" i="1" s="1"/>
  <c r="AK66" i="1"/>
  <c r="AJ66" i="1"/>
  <c r="AI66" i="1"/>
  <c r="AH66" i="1"/>
  <c r="Q66" i="1"/>
  <c r="N66" i="1"/>
  <c r="I66" i="1"/>
  <c r="J66" i="1" s="1"/>
  <c r="AL65" i="1"/>
  <c r="AM65" i="1" s="1"/>
  <c r="AK65" i="1"/>
  <c r="AJ65" i="1"/>
  <c r="AI65" i="1"/>
  <c r="AH65" i="1"/>
  <c r="AN65" i="1" s="1"/>
  <c r="Q65" i="1"/>
  <c r="N65" i="1"/>
  <c r="W65" i="1" s="1"/>
  <c r="I65" i="1"/>
  <c r="J65" i="1" s="1"/>
  <c r="AN64" i="1"/>
  <c r="AL64" i="1"/>
  <c r="AK64" i="1"/>
  <c r="AJ64" i="1"/>
  <c r="AI64" i="1"/>
  <c r="AH64" i="1"/>
  <c r="Q64" i="1"/>
  <c r="W64" i="1" s="1"/>
  <c r="N64" i="1"/>
  <c r="I64" i="1"/>
  <c r="J64" i="1" s="1"/>
  <c r="AN63" i="1"/>
  <c r="AK63" i="1"/>
  <c r="AJ63" i="1"/>
  <c r="AI63" i="1"/>
  <c r="AH63" i="1"/>
  <c r="N63" i="1"/>
  <c r="I63" i="1"/>
  <c r="J63" i="1" s="1"/>
  <c r="AL62" i="1"/>
  <c r="AM62" i="1" s="1"/>
  <c r="AK62" i="1"/>
  <c r="AJ62" i="1"/>
  <c r="AI62" i="1"/>
  <c r="AH62" i="1"/>
  <c r="N62" i="1"/>
  <c r="I62" i="1"/>
  <c r="J62" i="1" s="1"/>
  <c r="AL61" i="1"/>
  <c r="AM61" i="1" s="1"/>
  <c r="AK61" i="1"/>
  <c r="AJ61" i="1"/>
  <c r="AI61" i="1"/>
  <c r="AH61" i="1"/>
  <c r="AN61" i="1" s="1"/>
  <c r="Q61" i="1"/>
  <c r="X61" i="1" s="1"/>
  <c r="N61" i="1"/>
  <c r="I61" i="1"/>
  <c r="J61" i="1" s="1"/>
  <c r="AN60" i="1"/>
  <c r="AL60" i="1"/>
  <c r="AK60" i="1"/>
  <c r="AJ60" i="1"/>
  <c r="AI60" i="1"/>
  <c r="AH60" i="1"/>
  <c r="Q60" i="1"/>
  <c r="N60" i="1"/>
  <c r="I60" i="1"/>
  <c r="J60" i="1" s="1"/>
  <c r="AN59" i="1"/>
  <c r="AK59" i="1"/>
  <c r="AJ59" i="1"/>
  <c r="AH59" i="1"/>
  <c r="Q59" i="1"/>
  <c r="N59" i="1"/>
  <c r="I59" i="1"/>
  <c r="J59" i="1" s="1"/>
  <c r="AL58" i="1"/>
  <c r="AM58" i="1" s="1"/>
  <c r="AK58" i="1"/>
  <c r="AJ58" i="1"/>
  <c r="AI58" i="1"/>
  <c r="AH58" i="1"/>
  <c r="N58" i="1"/>
  <c r="I58" i="1"/>
  <c r="J58" i="1" s="1"/>
  <c r="AL57" i="1"/>
  <c r="AM57" i="1" s="1"/>
  <c r="AK57" i="1"/>
  <c r="AJ57" i="1"/>
  <c r="AI57" i="1"/>
  <c r="AH57" i="1"/>
  <c r="AN57" i="1" s="1"/>
  <c r="X57" i="1"/>
  <c r="Q57" i="1"/>
  <c r="N57" i="1"/>
  <c r="W57" i="1" s="1"/>
  <c r="I57" i="1"/>
  <c r="J57" i="1" s="1"/>
  <c r="AL56" i="1"/>
  <c r="AK56" i="1"/>
  <c r="AJ56" i="1"/>
  <c r="AI56" i="1"/>
  <c r="AH56" i="1"/>
  <c r="AN56" i="1" s="1"/>
  <c r="Q56" i="1"/>
  <c r="N56" i="1"/>
  <c r="X56" i="1" s="1"/>
  <c r="I56" i="1"/>
  <c r="J56" i="1" s="1"/>
  <c r="AK55" i="1"/>
  <c r="AJ55" i="1"/>
  <c r="AH55" i="1"/>
  <c r="N55" i="1"/>
  <c r="I55" i="1"/>
  <c r="J55" i="1" s="1"/>
  <c r="AL54" i="1"/>
  <c r="AM54" i="1" s="1"/>
  <c r="AK54" i="1"/>
  <c r="AJ54" i="1"/>
  <c r="AI54" i="1"/>
  <c r="AH54" i="1"/>
  <c r="N54" i="1"/>
  <c r="I54" i="1"/>
  <c r="J54" i="1" s="1"/>
  <c r="AL53" i="1"/>
  <c r="AM53" i="1" s="1"/>
  <c r="AK53" i="1"/>
  <c r="AJ53" i="1"/>
  <c r="AI53" i="1"/>
  <c r="AH53" i="1"/>
  <c r="AN53" i="1" s="1"/>
  <c r="Q53" i="1"/>
  <c r="N53" i="1"/>
  <c r="W53" i="1" s="1"/>
  <c r="I53" i="1"/>
  <c r="J53" i="1" s="1"/>
  <c r="AN52" i="1"/>
  <c r="AL52" i="1"/>
  <c r="AK52" i="1"/>
  <c r="AJ52" i="1"/>
  <c r="AI52" i="1"/>
  <c r="AH52" i="1"/>
  <c r="Q52" i="1"/>
  <c r="W52" i="1" s="1"/>
  <c r="N52" i="1"/>
  <c r="I52" i="1"/>
  <c r="J52" i="1" s="1"/>
  <c r="AK51" i="1"/>
  <c r="AJ51" i="1"/>
  <c r="AH51" i="1"/>
  <c r="N51" i="1"/>
  <c r="I51" i="1"/>
  <c r="J51" i="1" s="1"/>
  <c r="AL50" i="1"/>
  <c r="AM50" i="1" s="1"/>
  <c r="AK50" i="1"/>
  <c r="AJ50" i="1"/>
  <c r="AI50" i="1"/>
  <c r="AH50" i="1"/>
  <c r="N50" i="1"/>
  <c r="I50" i="1"/>
  <c r="J50" i="1" s="1"/>
  <c r="AL49" i="1"/>
  <c r="AM49" i="1" s="1"/>
  <c r="AK49" i="1"/>
  <c r="AJ49" i="1"/>
  <c r="AI49" i="1"/>
  <c r="AH49" i="1"/>
  <c r="AN49" i="1" s="1"/>
  <c r="X49" i="1"/>
  <c r="Q49" i="1"/>
  <c r="N49" i="1"/>
  <c r="I49" i="1"/>
  <c r="J49" i="1" s="1"/>
  <c r="AN48" i="1"/>
  <c r="AL48" i="1"/>
  <c r="AK48" i="1"/>
  <c r="AJ48" i="1"/>
  <c r="AI48" i="1"/>
  <c r="AH48" i="1"/>
  <c r="Q48" i="1"/>
  <c r="N48" i="1"/>
  <c r="X48" i="1" s="1"/>
  <c r="I48" i="1"/>
  <c r="J48" i="1" s="1"/>
  <c r="AK47" i="1"/>
  <c r="AJ47" i="1"/>
  <c r="AH47" i="1"/>
  <c r="Q47" i="1"/>
  <c r="N47" i="1"/>
  <c r="I47" i="1"/>
  <c r="J47" i="1" s="1"/>
  <c r="AL46" i="1"/>
  <c r="AM46" i="1" s="1"/>
  <c r="AK46" i="1"/>
  <c r="AJ46" i="1"/>
  <c r="AI46" i="1"/>
  <c r="AH46" i="1"/>
  <c r="Q46" i="1"/>
  <c r="N46" i="1"/>
  <c r="I46" i="1"/>
  <c r="J46" i="1" s="1"/>
  <c r="AL45" i="1"/>
  <c r="AM45" i="1" s="1"/>
  <c r="AK45" i="1"/>
  <c r="AJ45" i="1"/>
  <c r="AI45" i="1"/>
  <c r="AH45" i="1"/>
  <c r="AN45" i="1" s="1"/>
  <c r="Q45" i="1"/>
  <c r="N45" i="1"/>
  <c r="I45" i="1"/>
  <c r="J45" i="1" s="1"/>
  <c r="AN44" i="1"/>
  <c r="AL44" i="1"/>
  <c r="AK44" i="1"/>
  <c r="AJ44" i="1"/>
  <c r="AI44" i="1"/>
  <c r="AH44" i="1"/>
  <c r="Q44" i="1"/>
  <c r="W44" i="1" s="1"/>
  <c r="N44" i="1"/>
  <c r="X44" i="1" s="1"/>
  <c r="I44" i="1"/>
  <c r="J44" i="1" s="1"/>
  <c r="AL43" i="1"/>
  <c r="AM43" i="1" s="1"/>
  <c r="AK43" i="1"/>
  <c r="AJ43" i="1"/>
  <c r="AH43" i="1"/>
  <c r="N43" i="1"/>
  <c r="I43" i="1"/>
  <c r="J43" i="1" s="1"/>
  <c r="AL42" i="1"/>
  <c r="AM42" i="1" s="1"/>
  <c r="AK42" i="1"/>
  <c r="AJ42" i="1"/>
  <c r="AI42" i="1"/>
  <c r="AH42" i="1"/>
  <c r="N42" i="1"/>
  <c r="I42" i="1"/>
  <c r="J42" i="1" s="1"/>
  <c r="AL41" i="1"/>
  <c r="AM41" i="1" s="1"/>
  <c r="AK41" i="1"/>
  <c r="AJ41" i="1"/>
  <c r="AI41" i="1"/>
  <c r="AH41" i="1"/>
  <c r="AN41" i="1" s="1"/>
  <c r="Q41" i="1"/>
  <c r="N41" i="1"/>
  <c r="W41" i="1" s="1"/>
  <c r="I41" i="1"/>
  <c r="J41" i="1" s="1"/>
  <c r="AL40" i="1"/>
  <c r="AK40" i="1"/>
  <c r="AJ40" i="1"/>
  <c r="AI40" i="1"/>
  <c r="AH40" i="1"/>
  <c r="AN40" i="1" s="1"/>
  <c r="W40" i="1"/>
  <c r="Q40" i="1"/>
  <c r="N40" i="1"/>
  <c r="I40" i="1"/>
  <c r="J40" i="1" s="1"/>
  <c r="AN39" i="1"/>
  <c r="AK39" i="1"/>
  <c r="AJ39" i="1"/>
  <c r="AI39" i="1"/>
  <c r="AH39" i="1"/>
  <c r="Q39" i="1"/>
  <c r="N39" i="1"/>
  <c r="I39" i="1"/>
  <c r="J39" i="1" s="1"/>
  <c r="AL38" i="1"/>
  <c r="AM38" i="1" s="1"/>
  <c r="AK38" i="1"/>
  <c r="AJ38" i="1"/>
  <c r="AI38" i="1"/>
  <c r="AH38" i="1"/>
  <c r="N38" i="1"/>
  <c r="I38" i="1"/>
  <c r="J38" i="1" s="1"/>
  <c r="AL37" i="1"/>
  <c r="AM37" i="1" s="1"/>
  <c r="AK37" i="1"/>
  <c r="AJ37" i="1"/>
  <c r="AI37" i="1"/>
  <c r="AH37" i="1"/>
  <c r="AN37" i="1" s="1"/>
  <c r="X37" i="1"/>
  <c r="Q37" i="1"/>
  <c r="N37" i="1"/>
  <c r="I37" i="1"/>
  <c r="J37" i="1" s="1"/>
  <c r="AN36" i="1"/>
  <c r="AL36" i="1"/>
  <c r="AK36" i="1"/>
  <c r="AJ36" i="1"/>
  <c r="AI36" i="1"/>
  <c r="AH36" i="1"/>
  <c r="Q36" i="1"/>
  <c r="N36" i="1"/>
  <c r="X36" i="1" s="1"/>
  <c r="I36" i="1"/>
  <c r="J36" i="1" s="1"/>
  <c r="AK35" i="1"/>
  <c r="AJ35" i="1"/>
  <c r="AH35" i="1"/>
  <c r="Q35" i="1"/>
  <c r="N35" i="1"/>
  <c r="I35" i="1"/>
  <c r="J35" i="1" s="1"/>
  <c r="AL34" i="1"/>
  <c r="AM34" i="1" s="1"/>
  <c r="AK34" i="1"/>
  <c r="AJ34" i="1"/>
  <c r="AI34" i="1"/>
  <c r="AH34" i="1"/>
  <c r="Q34" i="1"/>
  <c r="N34" i="1"/>
  <c r="I34" i="1"/>
  <c r="J34" i="1" s="1"/>
  <c r="AL33" i="1"/>
  <c r="AM33" i="1" s="1"/>
  <c r="AK33" i="1"/>
  <c r="AJ33" i="1"/>
  <c r="AI33" i="1"/>
  <c r="AH33" i="1"/>
  <c r="AN33" i="1" s="1"/>
  <c r="Q33" i="1"/>
  <c r="N33" i="1"/>
  <c r="W33" i="1" s="1"/>
  <c r="I33" i="1"/>
  <c r="J33" i="1" s="1"/>
  <c r="AL32" i="1"/>
  <c r="AK32" i="1"/>
  <c r="AJ32" i="1"/>
  <c r="AI32" i="1"/>
  <c r="AH32" i="1"/>
  <c r="AN32" i="1" s="1"/>
  <c r="Q32" i="1"/>
  <c r="W32" i="1" s="1"/>
  <c r="N32" i="1"/>
  <c r="I32" i="1"/>
  <c r="J32" i="1" s="1"/>
  <c r="AK31" i="1"/>
  <c r="AJ31" i="1"/>
  <c r="AI31" i="1"/>
  <c r="AH31" i="1"/>
  <c r="N31" i="1"/>
  <c r="I31" i="1"/>
  <c r="J31" i="1" s="1"/>
  <c r="AL30" i="1"/>
  <c r="AM30" i="1" s="1"/>
  <c r="AK30" i="1"/>
  <c r="AJ30" i="1"/>
  <c r="AI30" i="1"/>
  <c r="AH30" i="1"/>
  <c r="N30" i="1"/>
  <c r="I30" i="1"/>
  <c r="J30" i="1" s="1"/>
  <c r="AL29" i="1"/>
  <c r="AM29" i="1" s="1"/>
  <c r="AK29" i="1"/>
  <c r="AJ29" i="1"/>
  <c r="AI29" i="1"/>
  <c r="AH29" i="1"/>
  <c r="AN29" i="1" s="1"/>
  <c r="Q29" i="1"/>
  <c r="X29" i="1" s="1"/>
  <c r="N29" i="1"/>
  <c r="I29" i="1"/>
  <c r="J29" i="1" s="1"/>
  <c r="AN28" i="1"/>
  <c r="AL28" i="1"/>
  <c r="AK28" i="1"/>
  <c r="AJ28" i="1"/>
  <c r="AI28" i="1"/>
  <c r="AH28" i="1"/>
  <c r="Q28" i="1"/>
  <c r="N28" i="1"/>
  <c r="I28" i="1"/>
  <c r="J28" i="1" s="1"/>
  <c r="AK27" i="1"/>
  <c r="AJ27" i="1"/>
  <c r="AI27" i="1"/>
  <c r="AH27" i="1"/>
  <c r="Q27" i="1"/>
  <c r="N27" i="1"/>
  <c r="I27" i="1"/>
  <c r="J27" i="1" s="1"/>
  <c r="AL26" i="1"/>
  <c r="AM26" i="1" s="1"/>
  <c r="AK26" i="1"/>
  <c r="AJ26" i="1"/>
  <c r="AI26" i="1"/>
  <c r="AH26" i="1"/>
  <c r="N26" i="1"/>
  <c r="I26" i="1"/>
  <c r="J26" i="1" s="1"/>
  <c r="AM25" i="1"/>
  <c r="AL25" i="1"/>
  <c r="AK25" i="1"/>
  <c r="AJ25" i="1"/>
  <c r="AI25" i="1"/>
  <c r="AH25" i="1"/>
  <c r="AN25" i="1" s="1"/>
  <c r="X25" i="1"/>
  <c r="Q25" i="1"/>
  <c r="N25" i="1"/>
  <c r="W25" i="1" s="1"/>
  <c r="I25" i="1"/>
  <c r="J25" i="1" s="1"/>
  <c r="AL24" i="1"/>
  <c r="AK24" i="1"/>
  <c r="AJ24" i="1"/>
  <c r="AI24" i="1"/>
  <c r="AH24" i="1"/>
  <c r="AN24" i="1" s="1"/>
  <c r="Q24" i="1"/>
  <c r="N24" i="1"/>
  <c r="X24" i="1" s="1"/>
  <c r="I24" i="1"/>
  <c r="J24" i="1" s="1"/>
  <c r="AK23" i="1"/>
  <c r="AJ23" i="1"/>
  <c r="AH23" i="1"/>
  <c r="N23" i="1"/>
  <c r="I23" i="1"/>
  <c r="J23" i="1" s="1"/>
  <c r="AL22" i="1"/>
  <c r="AM22" i="1" s="1"/>
  <c r="AK22" i="1"/>
  <c r="AJ22" i="1"/>
  <c r="AI22" i="1"/>
  <c r="AH22" i="1"/>
  <c r="N22" i="1"/>
  <c r="I22" i="1"/>
  <c r="J22" i="1" s="1"/>
  <c r="AL21" i="1"/>
  <c r="AM21" i="1" s="1"/>
  <c r="AK21" i="1"/>
  <c r="AJ21" i="1"/>
  <c r="AI21" i="1"/>
  <c r="AH21" i="1"/>
  <c r="AN21" i="1" s="1"/>
  <c r="Q21" i="1"/>
  <c r="N21" i="1"/>
  <c r="W21" i="1" s="1"/>
  <c r="I21" i="1"/>
  <c r="J21" i="1" s="1"/>
  <c r="AN20" i="1"/>
  <c r="AL20" i="1"/>
  <c r="AK20" i="1"/>
  <c r="AJ20" i="1"/>
  <c r="AI20" i="1"/>
  <c r="AH20" i="1"/>
  <c r="Q20" i="1"/>
  <c r="W20" i="1" s="1"/>
  <c r="N20" i="1"/>
  <c r="I20" i="1"/>
  <c r="J20" i="1" s="1"/>
  <c r="AK19" i="1"/>
  <c r="AJ19" i="1"/>
  <c r="AH19" i="1"/>
  <c r="N19" i="1"/>
  <c r="I19" i="1"/>
  <c r="J19" i="1" s="1"/>
  <c r="AL18" i="1"/>
  <c r="AM18" i="1" s="1"/>
  <c r="AK18" i="1"/>
  <c r="AJ18" i="1"/>
  <c r="AI18" i="1"/>
  <c r="AH18" i="1"/>
  <c r="N18" i="1"/>
  <c r="I18" i="1"/>
  <c r="J18" i="1" s="1"/>
  <c r="AL17" i="1"/>
  <c r="AM17" i="1" s="1"/>
  <c r="AK17" i="1"/>
  <c r="AJ17" i="1"/>
  <c r="AI17" i="1"/>
  <c r="AH17" i="1"/>
  <c r="AN17" i="1" s="1"/>
  <c r="X17" i="1"/>
  <c r="Q17" i="1"/>
  <c r="N17" i="1"/>
  <c r="I17" i="1"/>
  <c r="J17" i="1" s="1"/>
  <c r="AN16" i="1"/>
  <c r="AL16" i="1"/>
  <c r="AK16" i="1"/>
  <c r="AJ16" i="1"/>
  <c r="AI16" i="1"/>
  <c r="AH16" i="1"/>
  <c r="Q16" i="1"/>
  <c r="N16" i="1"/>
  <c r="X16" i="1" s="1"/>
  <c r="I16" i="1"/>
  <c r="J16" i="1" s="1"/>
  <c r="AK15" i="1"/>
  <c r="AJ15" i="1"/>
  <c r="AH15" i="1"/>
  <c r="Q15" i="1"/>
  <c r="N15" i="1"/>
  <c r="I15" i="1"/>
  <c r="J15" i="1" s="1"/>
  <c r="AL14" i="1"/>
  <c r="AM14" i="1" s="1"/>
  <c r="AK14" i="1"/>
  <c r="AJ14" i="1"/>
  <c r="AI14" i="1"/>
  <c r="AH14" i="1"/>
  <c r="Q14" i="1"/>
  <c r="N14" i="1"/>
  <c r="I14" i="1"/>
  <c r="J14" i="1" s="1"/>
  <c r="AL13" i="1"/>
  <c r="AM13" i="1" s="1"/>
  <c r="AK13" i="1"/>
  <c r="AJ13" i="1"/>
  <c r="AI13" i="1"/>
  <c r="AH13" i="1"/>
  <c r="AN13" i="1" s="1"/>
  <c r="Q13" i="1"/>
  <c r="N13" i="1"/>
  <c r="I13" i="1"/>
  <c r="J13" i="1" s="1"/>
  <c r="AN12" i="1"/>
  <c r="AL12" i="1"/>
  <c r="AK12" i="1"/>
  <c r="AJ12" i="1"/>
  <c r="AI12" i="1"/>
  <c r="AH12" i="1"/>
  <c r="Q12" i="1"/>
  <c r="W12" i="1" s="1"/>
  <c r="N12" i="1"/>
  <c r="X12" i="1" s="1"/>
  <c r="I12" i="1"/>
  <c r="J12" i="1" s="1"/>
  <c r="AN11" i="1"/>
  <c r="AL11" i="1"/>
  <c r="AM11" i="1" s="1"/>
  <c r="AK11" i="1"/>
  <c r="AJ11" i="1"/>
  <c r="AI11" i="1"/>
  <c r="AH11" i="1"/>
  <c r="N11" i="1"/>
  <c r="I11" i="1"/>
  <c r="J11" i="1" s="1"/>
  <c r="AL10" i="1"/>
  <c r="AM10" i="1" s="1"/>
  <c r="AK10" i="1"/>
  <c r="AJ10" i="1"/>
  <c r="AI10" i="1"/>
  <c r="AH10" i="1"/>
  <c r="N10" i="1"/>
  <c r="I10" i="1"/>
  <c r="J10" i="1" s="1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L1001" i="2"/>
  <c r="M1001" i="2" s="1"/>
  <c r="L1000" i="2"/>
  <c r="M1000" i="2" s="1"/>
  <c r="L999" i="2"/>
  <c r="M999" i="2" s="1"/>
  <c r="L998" i="2"/>
  <c r="M998" i="2" s="1"/>
  <c r="L997" i="2"/>
  <c r="M997" i="2" s="1"/>
  <c r="L996" i="2"/>
  <c r="M996" i="2" s="1"/>
  <c r="L995" i="2"/>
  <c r="M995" i="2" s="1"/>
  <c r="L994" i="2"/>
  <c r="M994" i="2" s="1"/>
  <c r="L993" i="2"/>
  <c r="M993" i="2" s="1"/>
  <c r="L992" i="2"/>
  <c r="M992" i="2" s="1"/>
  <c r="L991" i="2"/>
  <c r="M991" i="2" s="1"/>
  <c r="L990" i="2"/>
  <c r="M990" i="2" s="1"/>
  <c r="L989" i="2"/>
  <c r="M989" i="2" s="1"/>
  <c r="L988" i="2"/>
  <c r="M988" i="2" s="1"/>
  <c r="L987" i="2"/>
  <c r="M987" i="2" s="1"/>
  <c r="L986" i="2"/>
  <c r="M986" i="2" s="1"/>
  <c r="L985" i="2"/>
  <c r="M985" i="2" s="1"/>
  <c r="L984" i="2"/>
  <c r="M984" i="2" s="1"/>
  <c r="L983" i="2"/>
  <c r="M983" i="2" s="1"/>
  <c r="L982" i="2"/>
  <c r="M982" i="2" s="1"/>
  <c r="L981" i="2"/>
  <c r="M981" i="2" s="1"/>
  <c r="L980" i="2"/>
  <c r="M980" i="2" s="1"/>
  <c r="L979" i="2"/>
  <c r="M979" i="2" s="1"/>
  <c r="L978" i="2"/>
  <c r="M978" i="2" s="1"/>
  <c r="L977" i="2"/>
  <c r="M977" i="2" s="1"/>
  <c r="L976" i="2"/>
  <c r="M976" i="2" s="1"/>
  <c r="L975" i="2"/>
  <c r="M975" i="2" s="1"/>
  <c r="L974" i="2"/>
  <c r="M974" i="2" s="1"/>
  <c r="L973" i="2"/>
  <c r="M973" i="2" s="1"/>
  <c r="L972" i="2"/>
  <c r="M972" i="2" s="1"/>
  <c r="L971" i="2"/>
  <c r="M971" i="2" s="1"/>
  <c r="L970" i="2"/>
  <c r="M970" i="2" s="1"/>
  <c r="L969" i="2"/>
  <c r="M969" i="2" s="1"/>
  <c r="L968" i="2"/>
  <c r="M968" i="2" s="1"/>
  <c r="L967" i="2"/>
  <c r="M967" i="2" s="1"/>
  <c r="L966" i="2"/>
  <c r="M966" i="2" s="1"/>
  <c r="L965" i="2"/>
  <c r="M965" i="2" s="1"/>
  <c r="L964" i="2"/>
  <c r="M964" i="2" s="1"/>
  <c r="L963" i="2"/>
  <c r="M963" i="2" s="1"/>
  <c r="L962" i="2"/>
  <c r="M962" i="2" s="1"/>
  <c r="L961" i="2"/>
  <c r="M961" i="2" s="1"/>
  <c r="L960" i="2"/>
  <c r="M960" i="2" s="1"/>
  <c r="L959" i="2"/>
  <c r="M959" i="2" s="1"/>
  <c r="L958" i="2"/>
  <c r="M958" i="2" s="1"/>
  <c r="L957" i="2"/>
  <c r="M957" i="2" s="1"/>
  <c r="L956" i="2"/>
  <c r="M956" i="2" s="1"/>
  <c r="L955" i="2"/>
  <c r="M955" i="2" s="1"/>
  <c r="L954" i="2"/>
  <c r="M954" i="2" s="1"/>
  <c r="L953" i="2"/>
  <c r="M953" i="2" s="1"/>
  <c r="L952" i="2"/>
  <c r="M952" i="2" s="1"/>
  <c r="L951" i="2"/>
  <c r="M951" i="2" s="1"/>
  <c r="L950" i="2"/>
  <c r="M950" i="2" s="1"/>
  <c r="L949" i="2"/>
  <c r="M949" i="2" s="1"/>
  <c r="L948" i="2"/>
  <c r="M948" i="2" s="1"/>
  <c r="L947" i="2"/>
  <c r="M947" i="2" s="1"/>
  <c r="L946" i="2"/>
  <c r="M946" i="2" s="1"/>
  <c r="L945" i="2"/>
  <c r="M945" i="2" s="1"/>
  <c r="L944" i="2"/>
  <c r="M944" i="2" s="1"/>
  <c r="L943" i="2"/>
  <c r="M943" i="2" s="1"/>
  <c r="L942" i="2"/>
  <c r="M942" i="2" s="1"/>
  <c r="L941" i="2"/>
  <c r="M941" i="2" s="1"/>
  <c r="L940" i="2"/>
  <c r="M940" i="2" s="1"/>
  <c r="L939" i="2"/>
  <c r="M939" i="2" s="1"/>
  <c r="L938" i="2"/>
  <c r="M938" i="2" s="1"/>
  <c r="L937" i="2"/>
  <c r="M937" i="2" s="1"/>
  <c r="L936" i="2"/>
  <c r="M936" i="2" s="1"/>
  <c r="L935" i="2"/>
  <c r="M935" i="2" s="1"/>
  <c r="L934" i="2"/>
  <c r="M934" i="2" s="1"/>
  <c r="L933" i="2"/>
  <c r="M933" i="2" s="1"/>
  <c r="L932" i="2"/>
  <c r="M932" i="2" s="1"/>
  <c r="L931" i="2"/>
  <c r="M931" i="2" s="1"/>
  <c r="L930" i="2"/>
  <c r="M930" i="2" s="1"/>
  <c r="L929" i="2"/>
  <c r="M929" i="2" s="1"/>
  <c r="L928" i="2"/>
  <c r="M928" i="2" s="1"/>
  <c r="L927" i="2"/>
  <c r="M927" i="2" s="1"/>
  <c r="L926" i="2"/>
  <c r="M926" i="2" s="1"/>
  <c r="L925" i="2"/>
  <c r="M925" i="2" s="1"/>
  <c r="L924" i="2"/>
  <c r="M924" i="2" s="1"/>
  <c r="L923" i="2"/>
  <c r="M923" i="2" s="1"/>
  <c r="L922" i="2"/>
  <c r="M922" i="2" s="1"/>
  <c r="L921" i="2"/>
  <c r="M921" i="2" s="1"/>
  <c r="L920" i="2"/>
  <c r="M920" i="2" s="1"/>
  <c r="L919" i="2"/>
  <c r="M919" i="2" s="1"/>
  <c r="L918" i="2"/>
  <c r="M918" i="2" s="1"/>
  <c r="L917" i="2"/>
  <c r="M917" i="2" s="1"/>
  <c r="L916" i="2"/>
  <c r="M916" i="2" s="1"/>
  <c r="L915" i="2"/>
  <c r="M915" i="2" s="1"/>
  <c r="L914" i="2"/>
  <c r="M914" i="2" s="1"/>
  <c r="L913" i="2"/>
  <c r="M913" i="2" s="1"/>
  <c r="L912" i="2"/>
  <c r="M912" i="2" s="1"/>
  <c r="L911" i="2"/>
  <c r="M911" i="2" s="1"/>
  <c r="L910" i="2"/>
  <c r="M910" i="2" s="1"/>
  <c r="L909" i="2"/>
  <c r="M909" i="2" s="1"/>
  <c r="L908" i="2"/>
  <c r="M908" i="2" s="1"/>
  <c r="L907" i="2"/>
  <c r="M907" i="2" s="1"/>
  <c r="L906" i="2"/>
  <c r="M906" i="2" s="1"/>
  <c r="L905" i="2"/>
  <c r="M905" i="2" s="1"/>
  <c r="L904" i="2"/>
  <c r="M904" i="2" s="1"/>
  <c r="L903" i="2"/>
  <c r="M903" i="2" s="1"/>
  <c r="L902" i="2"/>
  <c r="M902" i="2" s="1"/>
  <c r="L901" i="2"/>
  <c r="M901" i="2" s="1"/>
  <c r="L900" i="2"/>
  <c r="M900" i="2" s="1"/>
  <c r="L899" i="2"/>
  <c r="M899" i="2" s="1"/>
  <c r="L898" i="2"/>
  <c r="M898" i="2" s="1"/>
  <c r="L897" i="2"/>
  <c r="M897" i="2" s="1"/>
  <c r="L896" i="2"/>
  <c r="M896" i="2" s="1"/>
  <c r="L895" i="2"/>
  <c r="M895" i="2" s="1"/>
  <c r="L894" i="2"/>
  <c r="M894" i="2" s="1"/>
  <c r="L893" i="2"/>
  <c r="M893" i="2" s="1"/>
  <c r="L892" i="2"/>
  <c r="M892" i="2" s="1"/>
  <c r="L891" i="2"/>
  <c r="M891" i="2" s="1"/>
  <c r="L890" i="2"/>
  <c r="M890" i="2" s="1"/>
  <c r="L889" i="2"/>
  <c r="M889" i="2" s="1"/>
  <c r="L888" i="2"/>
  <c r="M888" i="2" s="1"/>
  <c r="L887" i="2"/>
  <c r="M887" i="2" s="1"/>
  <c r="L886" i="2"/>
  <c r="M886" i="2" s="1"/>
  <c r="L885" i="2"/>
  <c r="M885" i="2" s="1"/>
  <c r="L884" i="2"/>
  <c r="M884" i="2" s="1"/>
  <c r="L883" i="2"/>
  <c r="M883" i="2" s="1"/>
  <c r="L882" i="2"/>
  <c r="M882" i="2" s="1"/>
  <c r="L881" i="2"/>
  <c r="M881" i="2" s="1"/>
  <c r="L880" i="2"/>
  <c r="M880" i="2" s="1"/>
  <c r="L879" i="2"/>
  <c r="M879" i="2" s="1"/>
  <c r="L878" i="2"/>
  <c r="M878" i="2" s="1"/>
  <c r="L877" i="2"/>
  <c r="M877" i="2" s="1"/>
  <c r="L876" i="2"/>
  <c r="M876" i="2" s="1"/>
  <c r="L875" i="2"/>
  <c r="M875" i="2" s="1"/>
  <c r="L874" i="2"/>
  <c r="M874" i="2" s="1"/>
  <c r="L873" i="2"/>
  <c r="M873" i="2" s="1"/>
  <c r="L872" i="2"/>
  <c r="M872" i="2" s="1"/>
  <c r="L871" i="2"/>
  <c r="M871" i="2" s="1"/>
  <c r="L870" i="2"/>
  <c r="M870" i="2" s="1"/>
  <c r="L869" i="2"/>
  <c r="M869" i="2" s="1"/>
  <c r="L868" i="2"/>
  <c r="M868" i="2" s="1"/>
  <c r="L867" i="2"/>
  <c r="M867" i="2" s="1"/>
  <c r="L866" i="2"/>
  <c r="M866" i="2" s="1"/>
  <c r="L865" i="2"/>
  <c r="M865" i="2" s="1"/>
  <c r="L864" i="2"/>
  <c r="M864" i="2" s="1"/>
  <c r="L863" i="2"/>
  <c r="M863" i="2" s="1"/>
  <c r="L862" i="2"/>
  <c r="M862" i="2" s="1"/>
  <c r="L861" i="2"/>
  <c r="M861" i="2" s="1"/>
  <c r="L860" i="2"/>
  <c r="M860" i="2" s="1"/>
  <c r="L859" i="2"/>
  <c r="M859" i="2" s="1"/>
  <c r="L858" i="2"/>
  <c r="M858" i="2" s="1"/>
  <c r="L857" i="2"/>
  <c r="M857" i="2" s="1"/>
  <c r="L856" i="2"/>
  <c r="M856" i="2" s="1"/>
  <c r="L855" i="2"/>
  <c r="M855" i="2" s="1"/>
  <c r="L854" i="2"/>
  <c r="M854" i="2" s="1"/>
  <c r="L853" i="2"/>
  <c r="M853" i="2" s="1"/>
  <c r="L852" i="2"/>
  <c r="M852" i="2" s="1"/>
  <c r="L851" i="2"/>
  <c r="M851" i="2" s="1"/>
  <c r="L850" i="2"/>
  <c r="M850" i="2" s="1"/>
  <c r="L849" i="2"/>
  <c r="M849" i="2" s="1"/>
  <c r="L848" i="2"/>
  <c r="M848" i="2" s="1"/>
  <c r="L847" i="2"/>
  <c r="M847" i="2" s="1"/>
  <c r="L846" i="2"/>
  <c r="M846" i="2" s="1"/>
  <c r="L845" i="2"/>
  <c r="M845" i="2" s="1"/>
  <c r="L844" i="2"/>
  <c r="M844" i="2" s="1"/>
  <c r="L843" i="2"/>
  <c r="M843" i="2" s="1"/>
  <c r="L842" i="2"/>
  <c r="M842" i="2" s="1"/>
  <c r="L841" i="2"/>
  <c r="M841" i="2" s="1"/>
  <c r="L840" i="2"/>
  <c r="M840" i="2" s="1"/>
  <c r="L839" i="2"/>
  <c r="M839" i="2" s="1"/>
  <c r="L838" i="2"/>
  <c r="M838" i="2" s="1"/>
  <c r="L837" i="2"/>
  <c r="M837" i="2" s="1"/>
  <c r="L836" i="2"/>
  <c r="M836" i="2" s="1"/>
  <c r="L835" i="2"/>
  <c r="M835" i="2" s="1"/>
  <c r="L834" i="2"/>
  <c r="M834" i="2" s="1"/>
  <c r="L833" i="2"/>
  <c r="M833" i="2" s="1"/>
  <c r="L832" i="2"/>
  <c r="M832" i="2" s="1"/>
  <c r="L831" i="2"/>
  <c r="M831" i="2" s="1"/>
  <c r="L830" i="2"/>
  <c r="M830" i="2" s="1"/>
  <c r="L829" i="2"/>
  <c r="M829" i="2" s="1"/>
  <c r="L828" i="2"/>
  <c r="M828" i="2" s="1"/>
  <c r="L827" i="2"/>
  <c r="M827" i="2" s="1"/>
  <c r="L826" i="2"/>
  <c r="M826" i="2" s="1"/>
  <c r="L825" i="2"/>
  <c r="M825" i="2" s="1"/>
  <c r="L824" i="2"/>
  <c r="M824" i="2" s="1"/>
  <c r="L823" i="2"/>
  <c r="M823" i="2" s="1"/>
  <c r="L822" i="2"/>
  <c r="M822" i="2" s="1"/>
  <c r="L821" i="2"/>
  <c r="M821" i="2" s="1"/>
  <c r="L820" i="2"/>
  <c r="M820" i="2" s="1"/>
  <c r="L819" i="2"/>
  <c r="M819" i="2" s="1"/>
  <c r="L818" i="2"/>
  <c r="M818" i="2" s="1"/>
  <c r="L817" i="2"/>
  <c r="M817" i="2" s="1"/>
  <c r="L816" i="2"/>
  <c r="M816" i="2" s="1"/>
  <c r="L815" i="2"/>
  <c r="M815" i="2" s="1"/>
  <c r="L814" i="2"/>
  <c r="M814" i="2" s="1"/>
  <c r="L813" i="2"/>
  <c r="M813" i="2" s="1"/>
  <c r="L812" i="2"/>
  <c r="M812" i="2" s="1"/>
  <c r="L811" i="2"/>
  <c r="M811" i="2" s="1"/>
  <c r="L810" i="2"/>
  <c r="M810" i="2" s="1"/>
  <c r="L809" i="2"/>
  <c r="M809" i="2" s="1"/>
  <c r="L808" i="2"/>
  <c r="M808" i="2" s="1"/>
  <c r="L807" i="2"/>
  <c r="M807" i="2" s="1"/>
  <c r="L806" i="2"/>
  <c r="M806" i="2" s="1"/>
  <c r="L805" i="2"/>
  <c r="M805" i="2" s="1"/>
  <c r="L804" i="2"/>
  <c r="M804" i="2" s="1"/>
  <c r="L803" i="2"/>
  <c r="M803" i="2" s="1"/>
  <c r="L802" i="2"/>
  <c r="M802" i="2" s="1"/>
  <c r="L801" i="2"/>
  <c r="M801" i="2" s="1"/>
  <c r="L800" i="2"/>
  <c r="M800" i="2" s="1"/>
  <c r="L799" i="2"/>
  <c r="M799" i="2" s="1"/>
  <c r="L798" i="2"/>
  <c r="M798" i="2" s="1"/>
  <c r="L797" i="2"/>
  <c r="M797" i="2" s="1"/>
  <c r="L796" i="2"/>
  <c r="M796" i="2" s="1"/>
  <c r="L795" i="2"/>
  <c r="M795" i="2" s="1"/>
  <c r="L794" i="2"/>
  <c r="M794" i="2" s="1"/>
  <c r="L793" i="2"/>
  <c r="M793" i="2" s="1"/>
  <c r="L792" i="2"/>
  <c r="M792" i="2" s="1"/>
  <c r="L791" i="2"/>
  <c r="M791" i="2" s="1"/>
  <c r="L790" i="2"/>
  <c r="M790" i="2" s="1"/>
  <c r="L789" i="2"/>
  <c r="M789" i="2" s="1"/>
  <c r="L788" i="2"/>
  <c r="M788" i="2" s="1"/>
  <c r="L787" i="2"/>
  <c r="M787" i="2" s="1"/>
  <c r="L786" i="2"/>
  <c r="M786" i="2" s="1"/>
  <c r="L785" i="2"/>
  <c r="M785" i="2" s="1"/>
  <c r="L784" i="2"/>
  <c r="M784" i="2" s="1"/>
  <c r="L783" i="2"/>
  <c r="M783" i="2" s="1"/>
  <c r="L782" i="2"/>
  <c r="M782" i="2" s="1"/>
  <c r="L781" i="2"/>
  <c r="M781" i="2" s="1"/>
  <c r="L780" i="2"/>
  <c r="M780" i="2" s="1"/>
  <c r="L779" i="2"/>
  <c r="M779" i="2" s="1"/>
  <c r="L778" i="2"/>
  <c r="M778" i="2" s="1"/>
  <c r="L777" i="2"/>
  <c r="M777" i="2" s="1"/>
  <c r="L776" i="2"/>
  <c r="M776" i="2" s="1"/>
  <c r="L775" i="2"/>
  <c r="M775" i="2" s="1"/>
  <c r="L774" i="2"/>
  <c r="M774" i="2" s="1"/>
  <c r="L773" i="2"/>
  <c r="M773" i="2" s="1"/>
  <c r="L772" i="2"/>
  <c r="M772" i="2" s="1"/>
  <c r="L771" i="2"/>
  <c r="M771" i="2" s="1"/>
  <c r="L770" i="2"/>
  <c r="M770" i="2" s="1"/>
  <c r="L769" i="2"/>
  <c r="M769" i="2" s="1"/>
  <c r="L768" i="2"/>
  <c r="M768" i="2" s="1"/>
  <c r="L767" i="2"/>
  <c r="M767" i="2" s="1"/>
  <c r="L766" i="2"/>
  <c r="M766" i="2" s="1"/>
  <c r="L765" i="2"/>
  <c r="M765" i="2" s="1"/>
  <c r="L764" i="2"/>
  <c r="M764" i="2" s="1"/>
  <c r="L763" i="2"/>
  <c r="M763" i="2" s="1"/>
  <c r="L762" i="2"/>
  <c r="M762" i="2" s="1"/>
  <c r="L761" i="2"/>
  <c r="M761" i="2" s="1"/>
  <c r="L760" i="2"/>
  <c r="M760" i="2" s="1"/>
  <c r="L759" i="2"/>
  <c r="M759" i="2" s="1"/>
  <c r="L758" i="2"/>
  <c r="M758" i="2" s="1"/>
  <c r="L757" i="2"/>
  <c r="M757" i="2" s="1"/>
  <c r="L756" i="2"/>
  <c r="M756" i="2" s="1"/>
  <c r="L755" i="2"/>
  <c r="M755" i="2" s="1"/>
  <c r="L754" i="2"/>
  <c r="M754" i="2" s="1"/>
  <c r="L753" i="2"/>
  <c r="M753" i="2" s="1"/>
  <c r="L752" i="2"/>
  <c r="M752" i="2" s="1"/>
  <c r="L751" i="2"/>
  <c r="M751" i="2" s="1"/>
  <c r="L750" i="2"/>
  <c r="M750" i="2" s="1"/>
  <c r="L749" i="2"/>
  <c r="M749" i="2" s="1"/>
  <c r="L748" i="2"/>
  <c r="M748" i="2" s="1"/>
  <c r="L747" i="2"/>
  <c r="M747" i="2" s="1"/>
  <c r="L746" i="2"/>
  <c r="M746" i="2" s="1"/>
  <c r="L745" i="2"/>
  <c r="M745" i="2" s="1"/>
  <c r="L744" i="2"/>
  <c r="M744" i="2" s="1"/>
  <c r="L743" i="2"/>
  <c r="M743" i="2" s="1"/>
  <c r="L742" i="2"/>
  <c r="M742" i="2" s="1"/>
  <c r="L741" i="2"/>
  <c r="M741" i="2" s="1"/>
  <c r="L740" i="2"/>
  <c r="M740" i="2" s="1"/>
  <c r="L739" i="2"/>
  <c r="M739" i="2" s="1"/>
  <c r="L738" i="2"/>
  <c r="M738" i="2" s="1"/>
  <c r="L737" i="2"/>
  <c r="M737" i="2" s="1"/>
  <c r="L736" i="2"/>
  <c r="M736" i="2" s="1"/>
  <c r="L735" i="2"/>
  <c r="M735" i="2" s="1"/>
  <c r="L734" i="2"/>
  <c r="M734" i="2" s="1"/>
  <c r="L733" i="2"/>
  <c r="M733" i="2" s="1"/>
  <c r="L732" i="2"/>
  <c r="M732" i="2" s="1"/>
  <c r="L731" i="2"/>
  <c r="M731" i="2" s="1"/>
  <c r="L730" i="2"/>
  <c r="M730" i="2" s="1"/>
  <c r="L729" i="2"/>
  <c r="M729" i="2" s="1"/>
  <c r="L728" i="2"/>
  <c r="M728" i="2" s="1"/>
  <c r="L727" i="2"/>
  <c r="M727" i="2" s="1"/>
  <c r="L726" i="2"/>
  <c r="M726" i="2" s="1"/>
  <c r="L725" i="2"/>
  <c r="M725" i="2" s="1"/>
  <c r="L724" i="2"/>
  <c r="M724" i="2" s="1"/>
  <c r="L723" i="2"/>
  <c r="M723" i="2" s="1"/>
  <c r="L722" i="2"/>
  <c r="M722" i="2" s="1"/>
  <c r="L721" i="2"/>
  <c r="M721" i="2" s="1"/>
  <c r="L720" i="2"/>
  <c r="M720" i="2" s="1"/>
  <c r="L719" i="2"/>
  <c r="M719" i="2" s="1"/>
  <c r="L718" i="2"/>
  <c r="M718" i="2" s="1"/>
  <c r="L717" i="2"/>
  <c r="M717" i="2" s="1"/>
  <c r="L716" i="2"/>
  <c r="M716" i="2" s="1"/>
  <c r="L715" i="2"/>
  <c r="M715" i="2" s="1"/>
  <c r="L714" i="2"/>
  <c r="M714" i="2" s="1"/>
  <c r="L713" i="2"/>
  <c r="M713" i="2" s="1"/>
  <c r="L712" i="2"/>
  <c r="M712" i="2" s="1"/>
  <c r="L711" i="2"/>
  <c r="M711" i="2" s="1"/>
  <c r="L710" i="2"/>
  <c r="M710" i="2" s="1"/>
  <c r="L709" i="2"/>
  <c r="M709" i="2" s="1"/>
  <c r="L708" i="2"/>
  <c r="L707" i="2"/>
  <c r="M707" i="2" s="1"/>
  <c r="L706" i="2"/>
  <c r="M706" i="2" s="1"/>
  <c r="L705" i="2"/>
  <c r="M705" i="2" s="1"/>
  <c r="L704" i="2"/>
  <c r="M704" i="2" s="1"/>
  <c r="L703" i="2"/>
  <c r="M703" i="2" s="1"/>
  <c r="L702" i="2"/>
  <c r="M702" i="2" s="1"/>
  <c r="L701" i="2"/>
  <c r="M701" i="2" s="1"/>
  <c r="L700" i="2"/>
  <c r="M700" i="2" s="1"/>
  <c r="L699" i="2"/>
  <c r="M699" i="2" s="1"/>
  <c r="L698" i="2"/>
  <c r="M698" i="2" s="1"/>
  <c r="L697" i="2"/>
  <c r="M697" i="2" s="1"/>
  <c r="L696" i="2"/>
  <c r="M696" i="2" s="1"/>
  <c r="L695" i="2"/>
  <c r="M695" i="2" s="1"/>
  <c r="L694" i="2"/>
  <c r="M694" i="2" s="1"/>
  <c r="L693" i="2"/>
  <c r="M693" i="2" s="1"/>
  <c r="L692" i="2"/>
  <c r="M692" i="2" s="1"/>
  <c r="L691" i="2"/>
  <c r="M691" i="2" s="1"/>
  <c r="L690" i="2"/>
  <c r="M690" i="2" s="1"/>
  <c r="L689" i="2"/>
  <c r="M689" i="2" s="1"/>
  <c r="L688" i="2"/>
  <c r="M688" i="2" s="1"/>
  <c r="L687" i="2"/>
  <c r="M687" i="2" s="1"/>
  <c r="L686" i="2"/>
  <c r="M686" i="2" s="1"/>
  <c r="L685" i="2"/>
  <c r="M685" i="2" s="1"/>
  <c r="L684" i="2"/>
  <c r="M684" i="2" s="1"/>
  <c r="L683" i="2"/>
  <c r="M683" i="2" s="1"/>
  <c r="L682" i="2"/>
  <c r="M682" i="2" s="1"/>
  <c r="L681" i="2"/>
  <c r="M681" i="2" s="1"/>
  <c r="L680" i="2"/>
  <c r="M680" i="2" s="1"/>
  <c r="L679" i="2"/>
  <c r="M679" i="2" s="1"/>
  <c r="L678" i="2"/>
  <c r="M678" i="2" s="1"/>
  <c r="L677" i="2"/>
  <c r="M677" i="2" s="1"/>
  <c r="L676" i="2"/>
  <c r="M676" i="2" s="1"/>
  <c r="L675" i="2"/>
  <c r="M675" i="2" s="1"/>
  <c r="L674" i="2"/>
  <c r="M674" i="2" s="1"/>
  <c r="L673" i="2"/>
  <c r="M673" i="2" s="1"/>
  <c r="L672" i="2"/>
  <c r="M672" i="2" s="1"/>
  <c r="L671" i="2"/>
  <c r="M671" i="2" s="1"/>
  <c r="L670" i="2"/>
  <c r="M670" i="2" s="1"/>
  <c r="L669" i="2"/>
  <c r="M669" i="2" s="1"/>
  <c r="L668" i="2"/>
  <c r="M668" i="2" s="1"/>
  <c r="L667" i="2"/>
  <c r="M667" i="2" s="1"/>
  <c r="L666" i="2"/>
  <c r="M666" i="2" s="1"/>
  <c r="L665" i="2"/>
  <c r="M665" i="2" s="1"/>
  <c r="L664" i="2"/>
  <c r="M664" i="2" s="1"/>
  <c r="L663" i="2"/>
  <c r="M663" i="2" s="1"/>
  <c r="L662" i="2"/>
  <c r="M662" i="2" s="1"/>
  <c r="L661" i="2"/>
  <c r="M661" i="2" s="1"/>
  <c r="L660" i="2"/>
  <c r="M660" i="2" s="1"/>
  <c r="L659" i="2"/>
  <c r="M659" i="2" s="1"/>
  <c r="L658" i="2"/>
  <c r="M658" i="2" s="1"/>
  <c r="L657" i="2"/>
  <c r="M657" i="2" s="1"/>
  <c r="L656" i="2"/>
  <c r="M656" i="2" s="1"/>
  <c r="L655" i="2"/>
  <c r="M655" i="2" s="1"/>
  <c r="L654" i="2"/>
  <c r="M654" i="2" s="1"/>
  <c r="L653" i="2"/>
  <c r="M653" i="2" s="1"/>
  <c r="L652" i="2"/>
  <c r="M652" i="2" s="1"/>
  <c r="L651" i="2"/>
  <c r="M651" i="2" s="1"/>
  <c r="L650" i="2"/>
  <c r="M650" i="2" s="1"/>
  <c r="L649" i="2"/>
  <c r="M649" i="2" s="1"/>
  <c r="L648" i="2"/>
  <c r="M648" i="2" s="1"/>
  <c r="L647" i="2"/>
  <c r="M647" i="2" s="1"/>
  <c r="L646" i="2"/>
  <c r="M646" i="2" s="1"/>
  <c r="L645" i="2"/>
  <c r="M645" i="2" s="1"/>
  <c r="L644" i="2"/>
  <c r="M644" i="2" s="1"/>
  <c r="L643" i="2"/>
  <c r="M643" i="2" s="1"/>
  <c r="L642" i="2"/>
  <c r="M642" i="2" s="1"/>
  <c r="L641" i="2"/>
  <c r="M641" i="2" s="1"/>
  <c r="L640" i="2"/>
  <c r="M640" i="2" s="1"/>
  <c r="L639" i="2"/>
  <c r="M639" i="2" s="1"/>
  <c r="L638" i="2"/>
  <c r="M638" i="2" s="1"/>
  <c r="L637" i="2"/>
  <c r="M637" i="2" s="1"/>
  <c r="L636" i="2"/>
  <c r="M636" i="2" s="1"/>
  <c r="L635" i="2"/>
  <c r="M635" i="2" s="1"/>
  <c r="L634" i="2"/>
  <c r="M634" i="2" s="1"/>
  <c r="L633" i="2"/>
  <c r="M633" i="2" s="1"/>
  <c r="L632" i="2"/>
  <c r="M632" i="2" s="1"/>
  <c r="L631" i="2"/>
  <c r="M631" i="2" s="1"/>
  <c r="L630" i="2"/>
  <c r="M630" i="2" s="1"/>
  <c r="L629" i="2"/>
  <c r="M629" i="2" s="1"/>
  <c r="L628" i="2"/>
  <c r="M628" i="2" s="1"/>
  <c r="L627" i="2"/>
  <c r="M627" i="2" s="1"/>
  <c r="L626" i="2"/>
  <c r="M626" i="2" s="1"/>
  <c r="L625" i="2"/>
  <c r="M625" i="2" s="1"/>
  <c r="L624" i="2"/>
  <c r="M624" i="2" s="1"/>
  <c r="L623" i="2"/>
  <c r="M623" i="2" s="1"/>
  <c r="L622" i="2"/>
  <c r="M622" i="2" s="1"/>
  <c r="L621" i="2"/>
  <c r="M621" i="2" s="1"/>
  <c r="L620" i="2"/>
  <c r="M620" i="2" s="1"/>
  <c r="L619" i="2"/>
  <c r="M619" i="2" s="1"/>
  <c r="L618" i="2"/>
  <c r="M618" i="2" s="1"/>
  <c r="L617" i="2"/>
  <c r="M617" i="2" s="1"/>
  <c r="L616" i="2"/>
  <c r="M616" i="2" s="1"/>
  <c r="L615" i="2"/>
  <c r="M615" i="2" s="1"/>
  <c r="L614" i="2"/>
  <c r="M614" i="2" s="1"/>
  <c r="L613" i="2"/>
  <c r="M613" i="2" s="1"/>
  <c r="L612" i="2"/>
  <c r="M612" i="2" s="1"/>
  <c r="L611" i="2"/>
  <c r="M611" i="2" s="1"/>
  <c r="L610" i="2"/>
  <c r="M610" i="2" s="1"/>
  <c r="L609" i="2"/>
  <c r="M609" i="2" s="1"/>
  <c r="L608" i="2"/>
  <c r="M608" i="2" s="1"/>
  <c r="L607" i="2"/>
  <c r="M607" i="2" s="1"/>
  <c r="L606" i="2"/>
  <c r="M606" i="2" s="1"/>
  <c r="L605" i="2"/>
  <c r="M605" i="2" s="1"/>
  <c r="L604" i="2"/>
  <c r="M604" i="2" s="1"/>
  <c r="L603" i="2"/>
  <c r="M603" i="2" s="1"/>
  <c r="L602" i="2"/>
  <c r="M602" i="2" s="1"/>
  <c r="L601" i="2"/>
  <c r="M601" i="2" s="1"/>
  <c r="L600" i="2"/>
  <c r="M600" i="2" s="1"/>
  <c r="L599" i="2"/>
  <c r="M599" i="2" s="1"/>
  <c r="L598" i="2"/>
  <c r="M598" i="2" s="1"/>
  <c r="L597" i="2"/>
  <c r="M597" i="2" s="1"/>
  <c r="L596" i="2"/>
  <c r="M596" i="2" s="1"/>
  <c r="L595" i="2"/>
  <c r="M595" i="2" s="1"/>
  <c r="L594" i="2"/>
  <c r="M594" i="2" s="1"/>
  <c r="L593" i="2"/>
  <c r="M593" i="2" s="1"/>
  <c r="L592" i="2"/>
  <c r="M592" i="2" s="1"/>
  <c r="L591" i="2"/>
  <c r="M591" i="2" s="1"/>
  <c r="L590" i="2"/>
  <c r="M590" i="2" s="1"/>
  <c r="L589" i="2"/>
  <c r="M589" i="2" s="1"/>
  <c r="L588" i="2"/>
  <c r="M588" i="2" s="1"/>
  <c r="L587" i="2"/>
  <c r="M587" i="2" s="1"/>
  <c r="L586" i="2"/>
  <c r="M586" i="2" s="1"/>
  <c r="L585" i="2"/>
  <c r="M585" i="2" s="1"/>
  <c r="L584" i="2"/>
  <c r="M584" i="2" s="1"/>
  <c r="L583" i="2"/>
  <c r="M583" i="2" s="1"/>
  <c r="L582" i="2"/>
  <c r="M582" i="2" s="1"/>
  <c r="L581" i="2"/>
  <c r="M581" i="2" s="1"/>
  <c r="L580" i="2"/>
  <c r="M580" i="2" s="1"/>
  <c r="L579" i="2"/>
  <c r="M579" i="2" s="1"/>
  <c r="L578" i="2"/>
  <c r="M578" i="2" s="1"/>
  <c r="L577" i="2"/>
  <c r="M577" i="2" s="1"/>
  <c r="L576" i="2"/>
  <c r="M576" i="2" s="1"/>
  <c r="L575" i="2"/>
  <c r="M575" i="2" s="1"/>
  <c r="L574" i="2"/>
  <c r="M574" i="2" s="1"/>
  <c r="L573" i="2"/>
  <c r="M573" i="2" s="1"/>
  <c r="L572" i="2"/>
  <c r="M572" i="2" s="1"/>
  <c r="L571" i="2"/>
  <c r="M571" i="2" s="1"/>
  <c r="L570" i="2"/>
  <c r="M570" i="2" s="1"/>
  <c r="L569" i="2"/>
  <c r="M569" i="2" s="1"/>
  <c r="L568" i="2"/>
  <c r="M568" i="2" s="1"/>
  <c r="L567" i="2"/>
  <c r="M567" i="2" s="1"/>
  <c r="L566" i="2"/>
  <c r="M566" i="2" s="1"/>
  <c r="L565" i="2"/>
  <c r="M565" i="2" s="1"/>
  <c r="L564" i="2"/>
  <c r="M564" i="2" s="1"/>
  <c r="L563" i="2"/>
  <c r="M563" i="2" s="1"/>
  <c r="L562" i="2"/>
  <c r="M562" i="2" s="1"/>
  <c r="L561" i="2"/>
  <c r="M561" i="2" s="1"/>
  <c r="L560" i="2"/>
  <c r="M560" i="2" s="1"/>
  <c r="L559" i="2"/>
  <c r="M559" i="2" s="1"/>
  <c r="L558" i="2"/>
  <c r="M558" i="2" s="1"/>
  <c r="L557" i="2"/>
  <c r="M557" i="2" s="1"/>
  <c r="L556" i="2"/>
  <c r="M556" i="2" s="1"/>
  <c r="L555" i="2"/>
  <c r="M555" i="2" s="1"/>
  <c r="L554" i="2"/>
  <c r="M554" i="2" s="1"/>
  <c r="L553" i="2"/>
  <c r="M553" i="2" s="1"/>
  <c r="L552" i="2"/>
  <c r="M552" i="2" s="1"/>
  <c r="L551" i="2"/>
  <c r="M551" i="2" s="1"/>
  <c r="L550" i="2"/>
  <c r="M550" i="2" s="1"/>
  <c r="L549" i="2"/>
  <c r="M549" i="2" s="1"/>
  <c r="L548" i="2"/>
  <c r="M548" i="2" s="1"/>
  <c r="L547" i="2"/>
  <c r="M547" i="2" s="1"/>
  <c r="L546" i="2"/>
  <c r="M546" i="2" s="1"/>
  <c r="L545" i="2"/>
  <c r="M545" i="2" s="1"/>
  <c r="L544" i="2"/>
  <c r="M544" i="2" s="1"/>
  <c r="L543" i="2"/>
  <c r="M543" i="2" s="1"/>
  <c r="L542" i="2"/>
  <c r="M542" i="2" s="1"/>
  <c r="L541" i="2"/>
  <c r="M541" i="2" s="1"/>
  <c r="L540" i="2"/>
  <c r="M540" i="2" s="1"/>
  <c r="L539" i="2"/>
  <c r="M539" i="2" s="1"/>
  <c r="L538" i="2"/>
  <c r="M538" i="2" s="1"/>
  <c r="L537" i="2"/>
  <c r="M537" i="2" s="1"/>
  <c r="L536" i="2"/>
  <c r="M536" i="2" s="1"/>
  <c r="L535" i="2"/>
  <c r="M535" i="2" s="1"/>
  <c r="L534" i="2"/>
  <c r="M534" i="2" s="1"/>
  <c r="L533" i="2"/>
  <c r="M533" i="2" s="1"/>
  <c r="L532" i="2"/>
  <c r="M532" i="2" s="1"/>
  <c r="L531" i="2"/>
  <c r="M531" i="2" s="1"/>
  <c r="L530" i="2"/>
  <c r="M530" i="2" s="1"/>
  <c r="L529" i="2"/>
  <c r="M529" i="2" s="1"/>
  <c r="L528" i="2"/>
  <c r="M528" i="2" s="1"/>
  <c r="L527" i="2"/>
  <c r="M527" i="2" s="1"/>
  <c r="L526" i="2"/>
  <c r="M526" i="2" s="1"/>
  <c r="L525" i="2"/>
  <c r="M525" i="2" s="1"/>
  <c r="L524" i="2"/>
  <c r="M524" i="2" s="1"/>
  <c r="L523" i="2"/>
  <c r="M523" i="2" s="1"/>
  <c r="L522" i="2"/>
  <c r="M522" i="2" s="1"/>
  <c r="L521" i="2"/>
  <c r="M521" i="2" s="1"/>
  <c r="L520" i="2"/>
  <c r="M520" i="2" s="1"/>
  <c r="L519" i="2"/>
  <c r="M519" i="2" s="1"/>
  <c r="L518" i="2"/>
  <c r="M518" i="2" s="1"/>
  <c r="L517" i="2"/>
  <c r="M517" i="2" s="1"/>
  <c r="L516" i="2"/>
  <c r="M516" i="2" s="1"/>
  <c r="L515" i="2"/>
  <c r="M515" i="2" s="1"/>
  <c r="L514" i="2"/>
  <c r="M514" i="2" s="1"/>
  <c r="L513" i="2"/>
  <c r="M513" i="2" s="1"/>
  <c r="L512" i="2"/>
  <c r="M512" i="2" s="1"/>
  <c r="L511" i="2"/>
  <c r="M511" i="2" s="1"/>
  <c r="L510" i="2"/>
  <c r="M510" i="2" s="1"/>
  <c r="L509" i="2"/>
  <c r="M509" i="2" s="1"/>
  <c r="L508" i="2"/>
  <c r="M508" i="2" s="1"/>
  <c r="L507" i="2"/>
  <c r="M507" i="2" s="1"/>
  <c r="L506" i="2"/>
  <c r="M506" i="2" s="1"/>
  <c r="L505" i="2"/>
  <c r="M505" i="2" s="1"/>
  <c r="L504" i="2"/>
  <c r="L503" i="2"/>
  <c r="M503" i="2" s="1"/>
  <c r="L502" i="2"/>
  <c r="M502" i="2" s="1"/>
  <c r="L501" i="2"/>
  <c r="M501" i="2" s="1"/>
  <c r="L500" i="2"/>
  <c r="M500" i="2" s="1"/>
  <c r="L499" i="2"/>
  <c r="M499" i="2" s="1"/>
  <c r="L498" i="2"/>
  <c r="M498" i="2" s="1"/>
  <c r="L497" i="2"/>
  <c r="M497" i="2" s="1"/>
  <c r="L496" i="2"/>
  <c r="M496" i="2" s="1"/>
  <c r="L495" i="2"/>
  <c r="M495" i="2" s="1"/>
  <c r="L494" i="2"/>
  <c r="M494" i="2" s="1"/>
  <c r="L493" i="2"/>
  <c r="M493" i="2" s="1"/>
  <c r="L492" i="2"/>
  <c r="M492" i="2" s="1"/>
  <c r="L491" i="2"/>
  <c r="M491" i="2" s="1"/>
  <c r="L490" i="2"/>
  <c r="M490" i="2" s="1"/>
  <c r="L489" i="2"/>
  <c r="M489" i="2" s="1"/>
  <c r="L488" i="2"/>
  <c r="M488" i="2" s="1"/>
  <c r="L487" i="2"/>
  <c r="M487" i="2" s="1"/>
  <c r="L486" i="2"/>
  <c r="M486" i="2" s="1"/>
  <c r="L485" i="2"/>
  <c r="M485" i="2" s="1"/>
  <c r="L484" i="2"/>
  <c r="M484" i="2" s="1"/>
  <c r="L483" i="2"/>
  <c r="M483" i="2" s="1"/>
  <c r="L482" i="2"/>
  <c r="M482" i="2" s="1"/>
  <c r="L481" i="2"/>
  <c r="M481" i="2" s="1"/>
  <c r="L480" i="2"/>
  <c r="M480" i="2" s="1"/>
  <c r="L479" i="2"/>
  <c r="M479" i="2" s="1"/>
  <c r="L478" i="2"/>
  <c r="M478" i="2" s="1"/>
  <c r="L477" i="2"/>
  <c r="M477" i="2" s="1"/>
  <c r="L476" i="2"/>
  <c r="M476" i="2" s="1"/>
  <c r="L475" i="2"/>
  <c r="M475" i="2" s="1"/>
  <c r="L474" i="2"/>
  <c r="M474" i="2" s="1"/>
  <c r="L473" i="2"/>
  <c r="M473" i="2" s="1"/>
  <c r="L472" i="2"/>
  <c r="M472" i="2" s="1"/>
  <c r="L471" i="2"/>
  <c r="M471" i="2" s="1"/>
  <c r="L470" i="2"/>
  <c r="M470" i="2" s="1"/>
  <c r="L469" i="2"/>
  <c r="M469" i="2" s="1"/>
  <c r="L468" i="2"/>
  <c r="M468" i="2" s="1"/>
  <c r="L467" i="2"/>
  <c r="M467" i="2" s="1"/>
  <c r="L466" i="2"/>
  <c r="M466" i="2" s="1"/>
  <c r="L465" i="2"/>
  <c r="M465" i="2" s="1"/>
  <c r="L464" i="2"/>
  <c r="M464" i="2" s="1"/>
  <c r="L463" i="2"/>
  <c r="M463" i="2" s="1"/>
  <c r="L462" i="2"/>
  <c r="M462" i="2" s="1"/>
  <c r="L461" i="2"/>
  <c r="M461" i="2" s="1"/>
  <c r="L460" i="2"/>
  <c r="M460" i="2" s="1"/>
  <c r="L459" i="2"/>
  <c r="M459" i="2" s="1"/>
  <c r="L458" i="2"/>
  <c r="M458" i="2" s="1"/>
  <c r="L457" i="2"/>
  <c r="M457" i="2" s="1"/>
  <c r="L456" i="2"/>
  <c r="M456" i="2" s="1"/>
  <c r="L455" i="2"/>
  <c r="M455" i="2" s="1"/>
  <c r="L454" i="2"/>
  <c r="M454" i="2" s="1"/>
  <c r="L453" i="2"/>
  <c r="M453" i="2" s="1"/>
  <c r="L452" i="2"/>
  <c r="M452" i="2" s="1"/>
  <c r="L451" i="2"/>
  <c r="M451" i="2" s="1"/>
  <c r="L450" i="2"/>
  <c r="M450" i="2" s="1"/>
  <c r="L449" i="2"/>
  <c r="M449" i="2" s="1"/>
  <c r="L448" i="2"/>
  <c r="M448" i="2" s="1"/>
  <c r="L447" i="2"/>
  <c r="M447" i="2" s="1"/>
  <c r="L446" i="2"/>
  <c r="M446" i="2" s="1"/>
  <c r="L445" i="2"/>
  <c r="M445" i="2" s="1"/>
  <c r="L444" i="2"/>
  <c r="M444" i="2" s="1"/>
  <c r="L443" i="2"/>
  <c r="M443" i="2" s="1"/>
  <c r="L442" i="2"/>
  <c r="M442" i="2" s="1"/>
  <c r="L441" i="2"/>
  <c r="M441" i="2" s="1"/>
  <c r="L440" i="2"/>
  <c r="M440" i="2" s="1"/>
  <c r="L439" i="2"/>
  <c r="M439" i="2" s="1"/>
  <c r="L438" i="2"/>
  <c r="M438" i="2" s="1"/>
  <c r="L437" i="2"/>
  <c r="M437" i="2" s="1"/>
  <c r="L436" i="2"/>
  <c r="M436" i="2" s="1"/>
  <c r="L435" i="2"/>
  <c r="M435" i="2" s="1"/>
  <c r="L434" i="2"/>
  <c r="M434" i="2" s="1"/>
  <c r="L433" i="2"/>
  <c r="M433" i="2" s="1"/>
  <c r="L432" i="2"/>
  <c r="M432" i="2" s="1"/>
  <c r="L431" i="2"/>
  <c r="M431" i="2" s="1"/>
  <c r="L430" i="2"/>
  <c r="M430" i="2" s="1"/>
  <c r="L429" i="2"/>
  <c r="M429" i="2" s="1"/>
  <c r="L428" i="2"/>
  <c r="M428" i="2" s="1"/>
  <c r="L427" i="2"/>
  <c r="M427" i="2" s="1"/>
  <c r="L426" i="2"/>
  <c r="M426" i="2" s="1"/>
  <c r="L425" i="2"/>
  <c r="M425" i="2" s="1"/>
  <c r="L424" i="2"/>
  <c r="M424" i="2" s="1"/>
  <c r="L423" i="2"/>
  <c r="M423" i="2" s="1"/>
  <c r="L422" i="2"/>
  <c r="M422" i="2" s="1"/>
  <c r="L421" i="2"/>
  <c r="M421" i="2" s="1"/>
  <c r="L420" i="2"/>
  <c r="M420" i="2" s="1"/>
  <c r="L419" i="2"/>
  <c r="M419" i="2" s="1"/>
  <c r="L418" i="2"/>
  <c r="M418" i="2" s="1"/>
  <c r="L417" i="2"/>
  <c r="M417" i="2" s="1"/>
  <c r="L416" i="2"/>
  <c r="M416" i="2" s="1"/>
  <c r="L415" i="2"/>
  <c r="M415" i="2" s="1"/>
  <c r="L414" i="2"/>
  <c r="M414" i="2" s="1"/>
  <c r="L413" i="2"/>
  <c r="M413" i="2" s="1"/>
  <c r="L412" i="2"/>
  <c r="M412" i="2" s="1"/>
  <c r="L411" i="2"/>
  <c r="M411" i="2" s="1"/>
  <c r="L410" i="2"/>
  <c r="M410" i="2" s="1"/>
  <c r="L409" i="2"/>
  <c r="M409" i="2" s="1"/>
  <c r="L408" i="2"/>
  <c r="M408" i="2" s="1"/>
  <c r="L407" i="2"/>
  <c r="M407" i="2" s="1"/>
  <c r="L406" i="2"/>
  <c r="M406" i="2" s="1"/>
  <c r="L405" i="2"/>
  <c r="M405" i="2" s="1"/>
  <c r="L404" i="2"/>
  <c r="M404" i="2" s="1"/>
  <c r="L403" i="2"/>
  <c r="M403" i="2" s="1"/>
  <c r="L402" i="2"/>
  <c r="M402" i="2" s="1"/>
  <c r="L401" i="2"/>
  <c r="M401" i="2" s="1"/>
  <c r="L400" i="2"/>
  <c r="M400" i="2" s="1"/>
  <c r="L399" i="2"/>
  <c r="M399" i="2" s="1"/>
  <c r="L398" i="2"/>
  <c r="M398" i="2" s="1"/>
  <c r="L397" i="2"/>
  <c r="M397" i="2" s="1"/>
  <c r="L396" i="2"/>
  <c r="M396" i="2" s="1"/>
  <c r="L395" i="2"/>
  <c r="M395" i="2" s="1"/>
  <c r="L394" i="2"/>
  <c r="M394" i="2" s="1"/>
  <c r="L393" i="2"/>
  <c r="M393" i="2" s="1"/>
  <c r="L392" i="2"/>
  <c r="M392" i="2" s="1"/>
  <c r="L391" i="2"/>
  <c r="M391" i="2" s="1"/>
  <c r="L390" i="2"/>
  <c r="M390" i="2" s="1"/>
  <c r="L389" i="2"/>
  <c r="M389" i="2" s="1"/>
  <c r="L388" i="2"/>
  <c r="M388" i="2" s="1"/>
  <c r="L387" i="2"/>
  <c r="M387" i="2" s="1"/>
  <c r="L386" i="2"/>
  <c r="M386" i="2" s="1"/>
  <c r="L385" i="2"/>
  <c r="M385" i="2" s="1"/>
  <c r="L384" i="2"/>
  <c r="M384" i="2" s="1"/>
  <c r="L383" i="2"/>
  <c r="M383" i="2" s="1"/>
  <c r="L382" i="2"/>
  <c r="M382" i="2" s="1"/>
  <c r="L381" i="2"/>
  <c r="M381" i="2" s="1"/>
  <c r="L380" i="2"/>
  <c r="M380" i="2" s="1"/>
  <c r="L379" i="2"/>
  <c r="M379" i="2" s="1"/>
  <c r="L378" i="2"/>
  <c r="M378" i="2" s="1"/>
  <c r="L377" i="2"/>
  <c r="M377" i="2" s="1"/>
  <c r="L376" i="2"/>
  <c r="M376" i="2" s="1"/>
  <c r="L375" i="2"/>
  <c r="M375" i="2" s="1"/>
  <c r="L374" i="2"/>
  <c r="M374" i="2" s="1"/>
  <c r="L373" i="2"/>
  <c r="M373" i="2" s="1"/>
  <c r="L372" i="2"/>
  <c r="M372" i="2" s="1"/>
  <c r="L371" i="2"/>
  <c r="M371" i="2" s="1"/>
  <c r="L370" i="2"/>
  <c r="M370" i="2" s="1"/>
  <c r="L369" i="2"/>
  <c r="M369" i="2" s="1"/>
  <c r="L368" i="2"/>
  <c r="M368" i="2" s="1"/>
  <c r="L367" i="2"/>
  <c r="M367" i="2" s="1"/>
  <c r="L366" i="2"/>
  <c r="M366" i="2" s="1"/>
  <c r="L365" i="2"/>
  <c r="M365" i="2" s="1"/>
  <c r="L364" i="2"/>
  <c r="M364" i="2" s="1"/>
  <c r="L363" i="2"/>
  <c r="M363" i="2" s="1"/>
  <c r="L362" i="2"/>
  <c r="M362" i="2" s="1"/>
  <c r="L361" i="2"/>
  <c r="M361" i="2" s="1"/>
  <c r="L360" i="2"/>
  <c r="M360" i="2" s="1"/>
  <c r="L359" i="2"/>
  <c r="M359" i="2" s="1"/>
  <c r="L358" i="2"/>
  <c r="M358" i="2" s="1"/>
  <c r="L357" i="2"/>
  <c r="M357" i="2" s="1"/>
  <c r="L356" i="2"/>
  <c r="M356" i="2" s="1"/>
  <c r="L355" i="2"/>
  <c r="M355" i="2" s="1"/>
  <c r="L354" i="2"/>
  <c r="M354" i="2" s="1"/>
  <c r="L353" i="2"/>
  <c r="M353" i="2" s="1"/>
  <c r="L352" i="2"/>
  <c r="M352" i="2" s="1"/>
  <c r="L351" i="2"/>
  <c r="M351" i="2" s="1"/>
  <c r="L350" i="2"/>
  <c r="M350" i="2" s="1"/>
  <c r="L349" i="2"/>
  <c r="M349" i="2" s="1"/>
  <c r="L348" i="2"/>
  <c r="M348" i="2" s="1"/>
  <c r="L347" i="2"/>
  <c r="M347" i="2" s="1"/>
  <c r="L346" i="2"/>
  <c r="M346" i="2" s="1"/>
  <c r="L345" i="2"/>
  <c r="M345" i="2" s="1"/>
  <c r="L344" i="2"/>
  <c r="M344" i="2" s="1"/>
  <c r="L343" i="2"/>
  <c r="M343" i="2" s="1"/>
  <c r="L342" i="2"/>
  <c r="M342" i="2" s="1"/>
  <c r="L341" i="2"/>
  <c r="M341" i="2" s="1"/>
  <c r="L340" i="2"/>
  <c r="M340" i="2" s="1"/>
  <c r="L339" i="2"/>
  <c r="M339" i="2" s="1"/>
  <c r="L338" i="2"/>
  <c r="M338" i="2" s="1"/>
  <c r="L337" i="2"/>
  <c r="M337" i="2" s="1"/>
  <c r="L336" i="2"/>
  <c r="M336" i="2" s="1"/>
  <c r="L335" i="2"/>
  <c r="M335" i="2" s="1"/>
  <c r="L334" i="2"/>
  <c r="M334" i="2" s="1"/>
  <c r="L333" i="2"/>
  <c r="M333" i="2" s="1"/>
  <c r="L332" i="2"/>
  <c r="M332" i="2" s="1"/>
  <c r="L331" i="2"/>
  <c r="M331" i="2" s="1"/>
  <c r="L330" i="2"/>
  <c r="M330" i="2" s="1"/>
  <c r="L329" i="2"/>
  <c r="M329" i="2" s="1"/>
  <c r="L328" i="2"/>
  <c r="M328" i="2" s="1"/>
  <c r="L327" i="2"/>
  <c r="M327" i="2" s="1"/>
  <c r="L326" i="2"/>
  <c r="M326" i="2" s="1"/>
  <c r="L325" i="2"/>
  <c r="M325" i="2" s="1"/>
  <c r="L324" i="2"/>
  <c r="M324" i="2" s="1"/>
  <c r="L323" i="2"/>
  <c r="M323" i="2" s="1"/>
  <c r="L322" i="2"/>
  <c r="M322" i="2" s="1"/>
  <c r="L321" i="2"/>
  <c r="M321" i="2" s="1"/>
  <c r="L320" i="2"/>
  <c r="M320" i="2" s="1"/>
  <c r="L319" i="2"/>
  <c r="M319" i="2" s="1"/>
  <c r="L318" i="2"/>
  <c r="M318" i="2" s="1"/>
  <c r="L317" i="2"/>
  <c r="M317" i="2" s="1"/>
  <c r="L316" i="2"/>
  <c r="M316" i="2" s="1"/>
  <c r="L315" i="2"/>
  <c r="M315" i="2" s="1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L307" i="2"/>
  <c r="M307" i="2" s="1"/>
  <c r="L306" i="2"/>
  <c r="M306" i="2" s="1"/>
  <c r="L305" i="2"/>
  <c r="M305" i="2" s="1"/>
  <c r="L304" i="2"/>
  <c r="M304" i="2" s="1"/>
  <c r="L303" i="2"/>
  <c r="M303" i="2" s="1"/>
  <c r="L302" i="2"/>
  <c r="M302" i="2" s="1"/>
  <c r="L301" i="2"/>
  <c r="M301" i="2" s="1"/>
  <c r="L300" i="2"/>
  <c r="M300" i="2" s="1"/>
  <c r="L299" i="2"/>
  <c r="M299" i="2" s="1"/>
  <c r="L298" i="2"/>
  <c r="M298" i="2" s="1"/>
  <c r="L297" i="2"/>
  <c r="M297" i="2" s="1"/>
  <c r="L296" i="2"/>
  <c r="M296" i="2" s="1"/>
  <c r="L295" i="2"/>
  <c r="M295" i="2" s="1"/>
  <c r="L294" i="2"/>
  <c r="M294" i="2" s="1"/>
  <c r="L293" i="2"/>
  <c r="M293" i="2" s="1"/>
  <c r="L292" i="2"/>
  <c r="M292" i="2" s="1"/>
  <c r="L291" i="2"/>
  <c r="M291" i="2" s="1"/>
  <c r="L290" i="2"/>
  <c r="M290" i="2" s="1"/>
  <c r="L289" i="2"/>
  <c r="M289" i="2" s="1"/>
  <c r="L288" i="2"/>
  <c r="M288" i="2" s="1"/>
  <c r="L287" i="2"/>
  <c r="M287" i="2" s="1"/>
  <c r="L286" i="2"/>
  <c r="M286" i="2" s="1"/>
  <c r="L285" i="2"/>
  <c r="M285" i="2" s="1"/>
  <c r="L284" i="2"/>
  <c r="M284" i="2" s="1"/>
  <c r="L283" i="2"/>
  <c r="M283" i="2" s="1"/>
  <c r="L282" i="2"/>
  <c r="M282" i="2" s="1"/>
  <c r="L281" i="2"/>
  <c r="M281" i="2" s="1"/>
  <c r="L280" i="2"/>
  <c r="M280" i="2" s="1"/>
  <c r="L279" i="2"/>
  <c r="M279" i="2" s="1"/>
  <c r="L278" i="2"/>
  <c r="M278" i="2" s="1"/>
  <c r="L277" i="2"/>
  <c r="M277" i="2" s="1"/>
  <c r="L276" i="2"/>
  <c r="M276" i="2" s="1"/>
  <c r="L275" i="2"/>
  <c r="M275" i="2" s="1"/>
  <c r="L274" i="2"/>
  <c r="M274" i="2" s="1"/>
  <c r="L273" i="2"/>
  <c r="M273" i="2" s="1"/>
  <c r="L272" i="2"/>
  <c r="M272" i="2" s="1"/>
  <c r="L271" i="2"/>
  <c r="M271" i="2" s="1"/>
  <c r="L270" i="2"/>
  <c r="M270" i="2" s="1"/>
  <c r="L269" i="2"/>
  <c r="M269" i="2" s="1"/>
  <c r="L268" i="2"/>
  <c r="M268" i="2" s="1"/>
  <c r="L267" i="2"/>
  <c r="M267" i="2" s="1"/>
  <c r="L266" i="2"/>
  <c r="M266" i="2" s="1"/>
  <c r="L265" i="2"/>
  <c r="M265" i="2" s="1"/>
  <c r="L264" i="2"/>
  <c r="M264" i="2" s="1"/>
  <c r="L263" i="2"/>
  <c r="M263" i="2" s="1"/>
  <c r="L262" i="2"/>
  <c r="M262" i="2" s="1"/>
  <c r="L261" i="2"/>
  <c r="M261" i="2" s="1"/>
  <c r="L260" i="2"/>
  <c r="M260" i="2" s="1"/>
  <c r="L259" i="2"/>
  <c r="M259" i="2" s="1"/>
  <c r="L258" i="2"/>
  <c r="M258" i="2" s="1"/>
  <c r="L257" i="2"/>
  <c r="M257" i="2" s="1"/>
  <c r="L256" i="2"/>
  <c r="M256" i="2" s="1"/>
  <c r="L255" i="2"/>
  <c r="M255" i="2" s="1"/>
  <c r="L254" i="2"/>
  <c r="M254" i="2" s="1"/>
  <c r="L253" i="2"/>
  <c r="M253" i="2" s="1"/>
  <c r="L252" i="2"/>
  <c r="M252" i="2" s="1"/>
  <c r="L251" i="2"/>
  <c r="M251" i="2" s="1"/>
  <c r="L250" i="2"/>
  <c r="M250" i="2" s="1"/>
  <c r="L249" i="2"/>
  <c r="M249" i="2" s="1"/>
  <c r="L248" i="2"/>
  <c r="M248" i="2" s="1"/>
  <c r="L247" i="2"/>
  <c r="M247" i="2" s="1"/>
  <c r="L246" i="2"/>
  <c r="M246" i="2" s="1"/>
  <c r="L245" i="2"/>
  <c r="M245" i="2" s="1"/>
  <c r="L244" i="2"/>
  <c r="M244" i="2" s="1"/>
  <c r="L243" i="2"/>
  <c r="M243" i="2" s="1"/>
  <c r="L242" i="2"/>
  <c r="M242" i="2" s="1"/>
  <c r="L241" i="2"/>
  <c r="M241" i="2" s="1"/>
  <c r="L240" i="2"/>
  <c r="L239" i="2"/>
  <c r="M239" i="2" s="1"/>
  <c r="L238" i="2"/>
  <c r="M238" i="2" s="1"/>
  <c r="L237" i="2"/>
  <c r="M237" i="2" s="1"/>
  <c r="L236" i="2"/>
  <c r="M236" i="2" s="1"/>
  <c r="L235" i="2"/>
  <c r="M235" i="2" s="1"/>
  <c r="L234" i="2"/>
  <c r="M234" i="2" s="1"/>
  <c r="L233" i="2"/>
  <c r="M233" i="2" s="1"/>
  <c r="L232" i="2"/>
  <c r="M232" i="2" s="1"/>
  <c r="L231" i="2"/>
  <c r="M231" i="2" s="1"/>
  <c r="L230" i="2"/>
  <c r="M230" i="2" s="1"/>
  <c r="L229" i="2"/>
  <c r="M229" i="2" s="1"/>
  <c r="L228" i="2"/>
  <c r="M228" i="2" s="1"/>
  <c r="L227" i="2"/>
  <c r="M227" i="2" s="1"/>
  <c r="L226" i="2"/>
  <c r="M226" i="2" s="1"/>
  <c r="L225" i="2"/>
  <c r="M225" i="2" s="1"/>
  <c r="L224" i="2"/>
  <c r="M224" i="2" s="1"/>
  <c r="L223" i="2"/>
  <c r="M223" i="2" s="1"/>
  <c r="L222" i="2"/>
  <c r="M222" i="2" s="1"/>
  <c r="L221" i="2"/>
  <c r="M221" i="2" s="1"/>
  <c r="L220" i="2"/>
  <c r="M220" i="2" s="1"/>
  <c r="L219" i="2"/>
  <c r="M219" i="2" s="1"/>
  <c r="L218" i="2"/>
  <c r="M218" i="2" s="1"/>
  <c r="L217" i="2"/>
  <c r="M217" i="2" s="1"/>
  <c r="L216" i="2"/>
  <c r="M216" i="2" s="1"/>
  <c r="L215" i="2"/>
  <c r="M215" i="2" s="1"/>
  <c r="L214" i="2"/>
  <c r="M214" i="2" s="1"/>
  <c r="L213" i="2"/>
  <c r="M213" i="2" s="1"/>
  <c r="L212" i="2"/>
  <c r="M212" i="2" s="1"/>
  <c r="L211" i="2"/>
  <c r="M211" i="2" s="1"/>
  <c r="L210" i="2"/>
  <c r="M210" i="2" s="1"/>
  <c r="L209" i="2"/>
  <c r="M209" i="2" s="1"/>
  <c r="L208" i="2"/>
  <c r="L207" i="2"/>
  <c r="M207" i="2" s="1"/>
  <c r="L206" i="2"/>
  <c r="M206" i="2" s="1"/>
  <c r="L205" i="2"/>
  <c r="M205" i="2" s="1"/>
  <c r="L204" i="2"/>
  <c r="M204" i="2" s="1"/>
  <c r="L203" i="2"/>
  <c r="M203" i="2" s="1"/>
  <c r="L202" i="2"/>
  <c r="M202" i="2" s="1"/>
  <c r="L201" i="2"/>
  <c r="M201" i="2" s="1"/>
  <c r="L200" i="2"/>
  <c r="M200" i="2" s="1"/>
  <c r="L199" i="2"/>
  <c r="M199" i="2" s="1"/>
  <c r="L198" i="2"/>
  <c r="M198" i="2" s="1"/>
  <c r="L197" i="2"/>
  <c r="M197" i="2" s="1"/>
  <c r="L196" i="2"/>
  <c r="M196" i="2" s="1"/>
  <c r="L195" i="2"/>
  <c r="M195" i="2" s="1"/>
  <c r="L194" i="2"/>
  <c r="M194" i="2" s="1"/>
  <c r="L193" i="2"/>
  <c r="M193" i="2" s="1"/>
  <c r="L192" i="2"/>
  <c r="M192" i="2" s="1"/>
  <c r="L191" i="2"/>
  <c r="M191" i="2" s="1"/>
  <c r="L190" i="2"/>
  <c r="M190" i="2" s="1"/>
  <c r="L189" i="2"/>
  <c r="M189" i="2" s="1"/>
  <c r="L188" i="2"/>
  <c r="M188" i="2" s="1"/>
  <c r="L187" i="2"/>
  <c r="M187" i="2" s="1"/>
  <c r="L186" i="2"/>
  <c r="M186" i="2" s="1"/>
  <c r="L185" i="2"/>
  <c r="M185" i="2" s="1"/>
  <c r="L184" i="2"/>
  <c r="M184" i="2" s="1"/>
  <c r="L183" i="2"/>
  <c r="M183" i="2" s="1"/>
  <c r="L182" i="2"/>
  <c r="M182" i="2" s="1"/>
  <c r="L181" i="2"/>
  <c r="M181" i="2" s="1"/>
  <c r="L180" i="2"/>
  <c r="M180" i="2" s="1"/>
  <c r="L179" i="2"/>
  <c r="M179" i="2" s="1"/>
  <c r="L178" i="2"/>
  <c r="M178" i="2" s="1"/>
  <c r="L177" i="2"/>
  <c r="M177" i="2" s="1"/>
  <c r="L176" i="2"/>
  <c r="L175" i="2"/>
  <c r="M175" i="2" s="1"/>
  <c r="L174" i="2"/>
  <c r="M174" i="2" s="1"/>
  <c r="L173" i="2"/>
  <c r="M173" i="2" s="1"/>
  <c r="L172" i="2"/>
  <c r="M172" i="2" s="1"/>
  <c r="L171" i="2"/>
  <c r="M171" i="2" s="1"/>
  <c r="L170" i="2"/>
  <c r="M170" i="2" s="1"/>
  <c r="L169" i="2"/>
  <c r="M169" i="2" s="1"/>
  <c r="L168" i="2"/>
  <c r="M168" i="2" s="1"/>
  <c r="L167" i="2"/>
  <c r="M167" i="2" s="1"/>
  <c r="L166" i="2"/>
  <c r="M166" i="2" s="1"/>
  <c r="L165" i="2"/>
  <c r="M165" i="2" s="1"/>
  <c r="L164" i="2"/>
  <c r="M164" i="2" s="1"/>
  <c r="L163" i="2"/>
  <c r="M163" i="2" s="1"/>
  <c r="L162" i="2"/>
  <c r="M162" i="2" s="1"/>
  <c r="L161" i="2"/>
  <c r="M161" i="2" s="1"/>
  <c r="L160" i="2"/>
  <c r="M160" i="2" s="1"/>
  <c r="L159" i="2"/>
  <c r="M159" i="2" s="1"/>
  <c r="L158" i="2"/>
  <c r="M158" i="2" s="1"/>
  <c r="L157" i="2"/>
  <c r="M157" i="2" s="1"/>
  <c r="L156" i="2"/>
  <c r="M156" i="2" s="1"/>
  <c r="L155" i="2"/>
  <c r="M155" i="2" s="1"/>
  <c r="L154" i="2"/>
  <c r="M154" i="2" s="1"/>
  <c r="L153" i="2"/>
  <c r="M153" i="2" s="1"/>
  <c r="L152" i="2"/>
  <c r="M152" i="2" s="1"/>
  <c r="L151" i="2"/>
  <c r="M151" i="2" s="1"/>
  <c r="L150" i="2"/>
  <c r="M150" i="2" s="1"/>
  <c r="L149" i="2"/>
  <c r="M149" i="2" s="1"/>
  <c r="L148" i="2"/>
  <c r="M148" i="2" s="1"/>
  <c r="L147" i="2"/>
  <c r="M147" i="2" s="1"/>
  <c r="L146" i="2"/>
  <c r="M146" i="2" s="1"/>
  <c r="L145" i="2"/>
  <c r="M145" i="2" s="1"/>
  <c r="L144" i="2"/>
  <c r="L143" i="2"/>
  <c r="M143" i="2" s="1"/>
  <c r="L142" i="2"/>
  <c r="M142" i="2" s="1"/>
  <c r="L141" i="2"/>
  <c r="M141" i="2" s="1"/>
  <c r="L140" i="2"/>
  <c r="M140" i="2" s="1"/>
  <c r="L139" i="2"/>
  <c r="M139" i="2" s="1"/>
  <c r="L138" i="2"/>
  <c r="M138" i="2" s="1"/>
  <c r="L137" i="2"/>
  <c r="M137" i="2" s="1"/>
  <c r="L136" i="2"/>
  <c r="M136" i="2" s="1"/>
  <c r="L135" i="2"/>
  <c r="M135" i="2" s="1"/>
  <c r="L134" i="2"/>
  <c r="M134" i="2" s="1"/>
  <c r="L133" i="2"/>
  <c r="M133" i="2" s="1"/>
  <c r="L132" i="2"/>
  <c r="M132" i="2" s="1"/>
  <c r="L131" i="2"/>
  <c r="M131" i="2" s="1"/>
  <c r="L130" i="2"/>
  <c r="M130" i="2" s="1"/>
  <c r="L129" i="2"/>
  <c r="M129" i="2" s="1"/>
  <c r="L128" i="2"/>
  <c r="M128" i="2" s="1"/>
  <c r="L127" i="2"/>
  <c r="M127" i="2" s="1"/>
  <c r="L126" i="2"/>
  <c r="M126" i="2" s="1"/>
  <c r="L125" i="2"/>
  <c r="M125" i="2" s="1"/>
  <c r="L124" i="2"/>
  <c r="M124" i="2" s="1"/>
  <c r="L123" i="2"/>
  <c r="M123" i="2" s="1"/>
  <c r="L122" i="2"/>
  <c r="M122" i="2" s="1"/>
  <c r="L121" i="2"/>
  <c r="M121" i="2" s="1"/>
  <c r="L120" i="2"/>
  <c r="M120" i="2" s="1"/>
  <c r="L119" i="2"/>
  <c r="M119" i="2" s="1"/>
  <c r="L118" i="2"/>
  <c r="M118" i="2" s="1"/>
  <c r="L117" i="2"/>
  <c r="M117" i="2" s="1"/>
  <c r="L116" i="2"/>
  <c r="M116" i="2" s="1"/>
  <c r="L115" i="2"/>
  <c r="M115" i="2" s="1"/>
  <c r="L114" i="2"/>
  <c r="M114" i="2" s="1"/>
  <c r="L113" i="2"/>
  <c r="M113" i="2" s="1"/>
  <c r="L112" i="2"/>
  <c r="L111" i="2"/>
  <c r="M111" i="2" s="1"/>
  <c r="L110" i="2"/>
  <c r="M110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L101" i="2"/>
  <c r="M101" i="2" s="1"/>
  <c r="L100" i="2"/>
  <c r="M100" i="2" s="1"/>
  <c r="L99" i="2"/>
  <c r="M99" i="2" s="1"/>
  <c r="L98" i="2"/>
  <c r="M98" i="2" s="1"/>
  <c r="L97" i="2"/>
  <c r="M97" i="2" s="1"/>
  <c r="L96" i="2"/>
  <c r="M96" i="2" s="1"/>
  <c r="L95" i="2"/>
  <c r="M95" i="2" s="1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L47" i="2"/>
  <c r="M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F1001" i="2"/>
  <c r="G1001" i="2" s="1"/>
  <c r="F1000" i="2"/>
  <c r="G1000" i="2" s="1"/>
  <c r="F999" i="2"/>
  <c r="G999" i="2" s="1"/>
  <c r="F998" i="2"/>
  <c r="G998" i="2" s="1"/>
  <c r="F997" i="2"/>
  <c r="G997" i="2" s="1"/>
  <c r="F996" i="2"/>
  <c r="G996" i="2" s="1"/>
  <c r="F995" i="2"/>
  <c r="G995" i="2" s="1"/>
  <c r="F994" i="2"/>
  <c r="G994" i="2" s="1"/>
  <c r="F993" i="2"/>
  <c r="G993" i="2" s="1"/>
  <c r="F992" i="2"/>
  <c r="G992" i="2" s="1"/>
  <c r="F991" i="2"/>
  <c r="G991" i="2" s="1"/>
  <c r="F990" i="2"/>
  <c r="G990" i="2" s="1"/>
  <c r="F989" i="2"/>
  <c r="G989" i="2" s="1"/>
  <c r="F988" i="2"/>
  <c r="G988" i="2" s="1"/>
  <c r="F987" i="2"/>
  <c r="G987" i="2" s="1"/>
  <c r="F986" i="2"/>
  <c r="G986" i="2" s="1"/>
  <c r="F985" i="2"/>
  <c r="G985" i="2" s="1"/>
  <c r="F984" i="2"/>
  <c r="G984" i="2" s="1"/>
  <c r="F983" i="2"/>
  <c r="G983" i="2" s="1"/>
  <c r="F982" i="2"/>
  <c r="G982" i="2" s="1"/>
  <c r="F981" i="2"/>
  <c r="G981" i="2" s="1"/>
  <c r="F980" i="2"/>
  <c r="G980" i="2" s="1"/>
  <c r="F979" i="2"/>
  <c r="G979" i="2" s="1"/>
  <c r="F978" i="2"/>
  <c r="G978" i="2" s="1"/>
  <c r="F977" i="2"/>
  <c r="G977" i="2" s="1"/>
  <c r="F976" i="2"/>
  <c r="G976" i="2" s="1"/>
  <c r="F975" i="2"/>
  <c r="G975" i="2" s="1"/>
  <c r="F974" i="2"/>
  <c r="G974" i="2" s="1"/>
  <c r="F973" i="2"/>
  <c r="G973" i="2" s="1"/>
  <c r="F972" i="2"/>
  <c r="G972" i="2" s="1"/>
  <c r="F971" i="2"/>
  <c r="G971" i="2" s="1"/>
  <c r="F970" i="2"/>
  <c r="G970" i="2" s="1"/>
  <c r="F969" i="2"/>
  <c r="G969" i="2" s="1"/>
  <c r="F968" i="2"/>
  <c r="G968" i="2" s="1"/>
  <c r="F967" i="2"/>
  <c r="G967" i="2" s="1"/>
  <c r="F966" i="2"/>
  <c r="G966" i="2" s="1"/>
  <c r="F965" i="2"/>
  <c r="G965" i="2" s="1"/>
  <c r="F964" i="2"/>
  <c r="G964" i="2" s="1"/>
  <c r="F963" i="2"/>
  <c r="G963" i="2" s="1"/>
  <c r="F962" i="2"/>
  <c r="G962" i="2" s="1"/>
  <c r="F961" i="2"/>
  <c r="G961" i="2" s="1"/>
  <c r="F960" i="2"/>
  <c r="G960" i="2" s="1"/>
  <c r="F959" i="2"/>
  <c r="G959" i="2" s="1"/>
  <c r="F958" i="2"/>
  <c r="G958" i="2" s="1"/>
  <c r="F957" i="2"/>
  <c r="G957" i="2" s="1"/>
  <c r="F956" i="2"/>
  <c r="G956" i="2" s="1"/>
  <c r="F955" i="2"/>
  <c r="F954" i="2"/>
  <c r="G954" i="2" s="1"/>
  <c r="F953" i="2"/>
  <c r="G953" i="2" s="1"/>
  <c r="F952" i="2"/>
  <c r="G952" i="2" s="1"/>
  <c r="F951" i="2"/>
  <c r="G951" i="2" s="1"/>
  <c r="F950" i="2"/>
  <c r="G950" i="2" s="1"/>
  <c r="F949" i="2"/>
  <c r="G949" i="2" s="1"/>
  <c r="F948" i="2"/>
  <c r="G948" i="2" s="1"/>
  <c r="F947" i="2"/>
  <c r="G947" i="2" s="1"/>
  <c r="F946" i="2"/>
  <c r="G946" i="2" s="1"/>
  <c r="F945" i="2"/>
  <c r="G945" i="2" s="1"/>
  <c r="F944" i="2"/>
  <c r="G944" i="2" s="1"/>
  <c r="F943" i="2"/>
  <c r="G943" i="2" s="1"/>
  <c r="F942" i="2"/>
  <c r="G942" i="2" s="1"/>
  <c r="F941" i="2"/>
  <c r="G941" i="2" s="1"/>
  <c r="F940" i="2"/>
  <c r="G940" i="2" s="1"/>
  <c r="F939" i="2"/>
  <c r="G939" i="2" s="1"/>
  <c r="F938" i="2"/>
  <c r="G938" i="2" s="1"/>
  <c r="F937" i="2"/>
  <c r="G937" i="2" s="1"/>
  <c r="F936" i="2"/>
  <c r="G936" i="2" s="1"/>
  <c r="F935" i="2"/>
  <c r="G935" i="2" s="1"/>
  <c r="F934" i="2"/>
  <c r="G934" i="2" s="1"/>
  <c r="F933" i="2"/>
  <c r="G933" i="2" s="1"/>
  <c r="F932" i="2"/>
  <c r="G932" i="2" s="1"/>
  <c r="F931" i="2"/>
  <c r="G931" i="2" s="1"/>
  <c r="F930" i="2"/>
  <c r="G930" i="2" s="1"/>
  <c r="F929" i="2"/>
  <c r="G929" i="2" s="1"/>
  <c r="F928" i="2"/>
  <c r="G928" i="2" s="1"/>
  <c r="F927" i="2"/>
  <c r="G927" i="2" s="1"/>
  <c r="F926" i="2"/>
  <c r="G926" i="2" s="1"/>
  <c r="F925" i="2"/>
  <c r="G925" i="2" s="1"/>
  <c r="F924" i="2"/>
  <c r="G924" i="2" s="1"/>
  <c r="F923" i="2"/>
  <c r="G923" i="2" s="1"/>
  <c r="F922" i="2"/>
  <c r="G922" i="2" s="1"/>
  <c r="F921" i="2"/>
  <c r="G921" i="2" s="1"/>
  <c r="F920" i="2"/>
  <c r="G920" i="2" s="1"/>
  <c r="F919" i="2"/>
  <c r="G919" i="2" s="1"/>
  <c r="F918" i="2"/>
  <c r="G918" i="2" s="1"/>
  <c r="F917" i="2"/>
  <c r="G917" i="2" s="1"/>
  <c r="F916" i="2"/>
  <c r="G916" i="2" s="1"/>
  <c r="F915" i="2"/>
  <c r="G915" i="2" s="1"/>
  <c r="F914" i="2"/>
  <c r="G914" i="2" s="1"/>
  <c r="F913" i="2"/>
  <c r="G913" i="2" s="1"/>
  <c r="F912" i="2"/>
  <c r="G912" i="2" s="1"/>
  <c r="F911" i="2"/>
  <c r="G911" i="2" s="1"/>
  <c r="F910" i="2"/>
  <c r="G910" i="2" s="1"/>
  <c r="F909" i="2"/>
  <c r="G909" i="2" s="1"/>
  <c r="F908" i="2"/>
  <c r="G908" i="2" s="1"/>
  <c r="F907" i="2"/>
  <c r="G907" i="2" s="1"/>
  <c r="F906" i="2"/>
  <c r="G906" i="2" s="1"/>
  <c r="F905" i="2"/>
  <c r="G905" i="2" s="1"/>
  <c r="F904" i="2"/>
  <c r="G904" i="2" s="1"/>
  <c r="F903" i="2"/>
  <c r="G903" i="2" s="1"/>
  <c r="F902" i="2"/>
  <c r="G902" i="2" s="1"/>
  <c r="F901" i="2"/>
  <c r="G901" i="2" s="1"/>
  <c r="F900" i="2"/>
  <c r="G900" i="2" s="1"/>
  <c r="F899" i="2"/>
  <c r="G899" i="2" s="1"/>
  <c r="F898" i="2"/>
  <c r="G898" i="2" s="1"/>
  <c r="F897" i="2"/>
  <c r="G897" i="2" s="1"/>
  <c r="F896" i="2"/>
  <c r="G896" i="2" s="1"/>
  <c r="F895" i="2"/>
  <c r="G895" i="2" s="1"/>
  <c r="F894" i="2"/>
  <c r="G894" i="2" s="1"/>
  <c r="F893" i="2"/>
  <c r="G893" i="2" s="1"/>
  <c r="F892" i="2"/>
  <c r="G892" i="2" s="1"/>
  <c r="F891" i="2"/>
  <c r="G891" i="2" s="1"/>
  <c r="F890" i="2"/>
  <c r="G890" i="2" s="1"/>
  <c r="F889" i="2"/>
  <c r="G889" i="2" s="1"/>
  <c r="F888" i="2"/>
  <c r="G888" i="2" s="1"/>
  <c r="F887" i="2"/>
  <c r="G887" i="2" s="1"/>
  <c r="F886" i="2"/>
  <c r="G886" i="2" s="1"/>
  <c r="F885" i="2"/>
  <c r="G885" i="2" s="1"/>
  <c r="F884" i="2"/>
  <c r="G884" i="2" s="1"/>
  <c r="F883" i="2"/>
  <c r="G883" i="2" s="1"/>
  <c r="F882" i="2"/>
  <c r="G882" i="2" s="1"/>
  <c r="F881" i="2"/>
  <c r="G881" i="2" s="1"/>
  <c r="F880" i="2"/>
  <c r="G880" i="2" s="1"/>
  <c r="F879" i="2"/>
  <c r="G879" i="2" s="1"/>
  <c r="F878" i="2"/>
  <c r="G878" i="2" s="1"/>
  <c r="F877" i="2"/>
  <c r="G877" i="2" s="1"/>
  <c r="F876" i="2"/>
  <c r="G876" i="2" s="1"/>
  <c r="F875" i="2"/>
  <c r="G875" i="2" s="1"/>
  <c r="F874" i="2"/>
  <c r="G874" i="2" s="1"/>
  <c r="F873" i="2"/>
  <c r="G873" i="2" s="1"/>
  <c r="F872" i="2"/>
  <c r="G872" i="2" s="1"/>
  <c r="F871" i="2"/>
  <c r="G871" i="2" s="1"/>
  <c r="F870" i="2"/>
  <c r="G870" i="2" s="1"/>
  <c r="F869" i="2"/>
  <c r="G869" i="2" s="1"/>
  <c r="F868" i="2"/>
  <c r="G868" i="2" s="1"/>
  <c r="F867" i="2"/>
  <c r="G867" i="2" s="1"/>
  <c r="F866" i="2"/>
  <c r="G866" i="2" s="1"/>
  <c r="F865" i="2"/>
  <c r="G865" i="2" s="1"/>
  <c r="F864" i="2"/>
  <c r="G864" i="2" s="1"/>
  <c r="F863" i="2"/>
  <c r="G863" i="2" s="1"/>
  <c r="F862" i="2"/>
  <c r="G862" i="2" s="1"/>
  <c r="F861" i="2"/>
  <c r="G861" i="2" s="1"/>
  <c r="F860" i="2"/>
  <c r="G860" i="2" s="1"/>
  <c r="F859" i="2"/>
  <c r="G859" i="2" s="1"/>
  <c r="F858" i="2"/>
  <c r="G858" i="2" s="1"/>
  <c r="F857" i="2"/>
  <c r="G857" i="2" s="1"/>
  <c r="F856" i="2"/>
  <c r="G856" i="2" s="1"/>
  <c r="F855" i="2"/>
  <c r="G855" i="2" s="1"/>
  <c r="F854" i="2"/>
  <c r="G854" i="2" s="1"/>
  <c r="F853" i="2"/>
  <c r="G853" i="2" s="1"/>
  <c r="F852" i="2"/>
  <c r="G852" i="2" s="1"/>
  <c r="F851" i="2"/>
  <c r="G851" i="2" s="1"/>
  <c r="F850" i="2"/>
  <c r="G850" i="2" s="1"/>
  <c r="F849" i="2"/>
  <c r="G849" i="2" s="1"/>
  <c r="F848" i="2"/>
  <c r="G848" i="2" s="1"/>
  <c r="F847" i="2"/>
  <c r="F846" i="2"/>
  <c r="G846" i="2" s="1"/>
  <c r="F845" i="2"/>
  <c r="G845" i="2" s="1"/>
  <c r="F844" i="2"/>
  <c r="G844" i="2" s="1"/>
  <c r="F843" i="2"/>
  <c r="G843" i="2" s="1"/>
  <c r="F842" i="2"/>
  <c r="G842" i="2" s="1"/>
  <c r="F841" i="2"/>
  <c r="G841" i="2" s="1"/>
  <c r="F840" i="2"/>
  <c r="G840" i="2" s="1"/>
  <c r="F839" i="2"/>
  <c r="G839" i="2" s="1"/>
  <c r="F838" i="2"/>
  <c r="G838" i="2" s="1"/>
  <c r="F837" i="2"/>
  <c r="G837" i="2" s="1"/>
  <c r="F836" i="2"/>
  <c r="G836" i="2" s="1"/>
  <c r="F835" i="2"/>
  <c r="G835" i="2" s="1"/>
  <c r="F834" i="2"/>
  <c r="G834" i="2" s="1"/>
  <c r="F833" i="2"/>
  <c r="G833" i="2" s="1"/>
  <c r="F832" i="2"/>
  <c r="G832" i="2" s="1"/>
  <c r="F831" i="2"/>
  <c r="G831" i="2" s="1"/>
  <c r="F830" i="2"/>
  <c r="G830" i="2" s="1"/>
  <c r="F829" i="2"/>
  <c r="G829" i="2" s="1"/>
  <c r="F828" i="2"/>
  <c r="G828" i="2" s="1"/>
  <c r="F827" i="2"/>
  <c r="G827" i="2" s="1"/>
  <c r="F826" i="2"/>
  <c r="G826" i="2" s="1"/>
  <c r="F825" i="2"/>
  <c r="G825" i="2" s="1"/>
  <c r="F824" i="2"/>
  <c r="G824" i="2" s="1"/>
  <c r="F823" i="2"/>
  <c r="G823" i="2" s="1"/>
  <c r="F822" i="2"/>
  <c r="G822" i="2" s="1"/>
  <c r="F821" i="2"/>
  <c r="G821" i="2" s="1"/>
  <c r="F820" i="2"/>
  <c r="G820" i="2" s="1"/>
  <c r="F819" i="2"/>
  <c r="G819" i="2" s="1"/>
  <c r="F818" i="2"/>
  <c r="G818" i="2" s="1"/>
  <c r="F817" i="2"/>
  <c r="G817" i="2" s="1"/>
  <c r="F816" i="2"/>
  <c r="G816" i="2" s="1"/>
  <c r="F815" i="2"/>
  <c r="G815" i="2" s="1"/>
  <c r="F814" i="2"/>
  <c r="G814" i="2" s="1"/>
  <c r="F813" i="2"/>
  <c r="G813" i="2" s="1"/>
  <c r="F812" i="2"/>
  <c r="G812" i="2" s="1"/>
  <c r="F811" i="2"/>
  <c r="G811" i="2" s="1"/>
  <c r="F810" i="2"/>
  <c r="G810" i="2" s="1"/>
  <c r="F809" i="2"/>
  <c r="G809" i="2" s="1"/>
  <c r="F808" i="2"/>
  <c r="G808" i="2" s="1"/>
  <c r="F807" i="2"/>
  <c r="G807" i="2" s="1"/>
  <c r="F806" i="2"/>
  <c r="G806" i="2" s="1"/>
  <c r="F805" i="2"/>
  <c r="G805" i="2" s="1"/>
  <c r="F804" i="2"/>
  <c r="G804" i="2" s="1"/>
  <c r="F803" i="2"/>
  <c r="G803" i="2" s="1"/>
  <c r="F802" i="2"/>
  <c r="G802" i="2" s="1"/>
  <c r="F801" i="2"/>
  <c r="G801" i="2" s="1"/>
  <c r="F800" i="2"/>
  <c r="G800" i="2" s="1"/>
  <c r="F799" i="2"/>
  <c r="G799" i="2" s="1"/>
  <c r="F798" i="2"/>
  <c r="G798" i="2" s="1"/>
  <c r="F797" i="2"/>
  <c r="G797" i="2" s="1"/>
  <c r="F796" i="2"/>
  <c r="G796" i="2" s="1"/>
  <c r="F795" i="2"/>
  <c r="G795" i="2" s="1"/>
  <c r="F794" i="2"/>
  <c r="G794" i="2" s="1"/>
  <c r="F793" i="2"/>
  <c r="G793" i="2" s="1"/>
  <c r="F792" i="2"/>
  <c r="G792" i="2" s="1"/>
  <c r="F791" i="2"/>
  <c r="G791" i="2" s="1"/>
  <c r="F790" i="2"/>
  <c r="G790" i="2" s="1"/>
  <c r="F789" i="2"/>
  <c r="G789" i="2" s="1"/>
  <c r="F788" i="2"/>
  <c r="G788" i="2" s="1"/>
  <c r="F787" i="2"/>
  <c r="G787" i="2" s="1"/>
  <c r="F786" i="2"/>
  <c r="G786" i="2" s="1"/>
  <c r="F785" i="2"/>
  <c r="G785" i="2" s="1"/>
  <c r="F784" i="2"/>
  <c r="G784" i="2" s="1"/>
  <c r="F783" i="2"/>
  <c r="G783" i="2" s="1"/>
  <c r="F782" i="2"/>
  <c r="G782" i="2" s="1"/>
  <c r="F781" i="2"/>
  <c r="G781" i="2" s="1"/>
  <c r="F780" i="2"/>
  <c r="G780" i="2" s="1"/>
  <c r="F779" i="2"/>
  <c r="G779" i="2" s="1"/>
  <c r="F778" i="2"/>
  <c r="G778" i="2" s="1"/>
  <c r="F777" i="2"/>
  <c r="G777" i="2" s="1"/>
  <c r="F776" i="2"/>
  <c r="G776" i="2" s="1"/>
  <c r="F775" i="2"/>
  <c r="G775" i="2" s="1"/>
  <c r="F774" i="2"/>
  <c r="G774" i="2" s="1"/>
  <c r="F773" i="2"/>
  <c r="G773" i="2" s="1"/>
  <c r="F772" i="2"/>
  <c r="G772" i="2" s="1"/>
  <c r="F771" i="2"/>
  <c r="G771" i="2" s="1"/>
  <c r="F770" i="2"/>
  <c r="G770" i="2" s="1"/>
  <c r="F769" i="2"/>
  <c r="G769" i="2" s="1"/>
  <c r="F768" i="2"/>
  <c r="G768" i="2" s="1"/>
  <c r="F767" i="2"/>
  <c r="G767" i="2" s="1"/>
  <c r="F766" i="2"/>
  <c r="G766" i="2" s="1"/>
  <c r="F765" i="2"/>
  <c r="G765" i="2" s="1"/>
  <c r="F764" i="2"/>
  <c r="G764" i="2" s="1"/>
  <c r="F763" i="2"/>
  <c r="G763" i="2" s="1"/>
  <c r="F762" i="2"/>
  <c r="G762" i="2" s="1"/>
  <c r="F761" i="2"/>
  <c r="G761" i="2" s="1"/>
  <c r="F760" i="2"/>
  <c r="G760" i="2" s="1"/>
  <c r="F759" i="2"/>
  <c r="G759" i="2" s="1"/>
  <c r="F758" i="2"/>
  <c r="G758" i="2" s="1"/>
  <c r="F757" i="2"/>
  <c r="G757" i="2" s="1"/>
  <c r="F756" i="2"/>
  <c r="G756" i="2" s="1"/>
  <c r="F755" i="2"/>
  <c r="G755" i="2" s="1"/>
  <c r="F754" i="2"/>
  <c r="G754" i="2" s="1"/>
  <c r="F753" i="2"/>
  <c r="G753" i="2" s="1"/>
  <c r="F752" i="2"/>
  <c r="G752" i="2" s="1"/>
  <c r="F751" i="2"/>
  <c r="G751" i="2" s="1"/>
  <c r="F750" i="2"/>
  <c r="G750" i="2" s="1"/>
  <c r="F749" i="2"/>
  <c r="G749" i="2" s="1"/>
  <c r="F748" i="2"/>
  <c r="G748" i="2" s="1"/>
  <c r="F747" i="2"/>
  <c r="G747" i="2" s="1"/>
  <c r="F746" i="2"/>
  <c r="G746" i="2" s="1"/>
  <c r="F745" i="2"/>
  <c r="G745" i="2" s="1"/>
  <c r="F744" i="2"/>
  <c r="G744" i="2" s="1"/>
  <c r="F743" i="2"/>
  <c r="G743" i="2" s="1"/>
  <c r="F742" i="2"/>
  <c r="G742" i="2" s="1"/>
  <c r="F741" i="2"/>
  <c r="G741" i="2" s="1"/>
  <c r="F740" i="2"/>
  <c r="G740" i="2" s="1"/>
  <c r="F739" i="2"/>
  <c r="G739" i="2" s="1"/>
  <c r="F738" i="2"/>
  <c r="G738" i="2" s="1"/>
  <c r="F737" i="2"/>
  <c r="G737" i="2" s="1"/>
  <c r="F736" i="2"/>
  <c r="G736" i="2" s="1"/>
  <c r="F735" i="2"/>
  <c r="G735" i="2" s="1"/>
  <c r="F734" i="2"/>
  <c r="G734" i="2" s="1"/>
  <c r="F733" i="2"/>
  <c r="G733" i="2" s="1"/>
  <c r="F732" i="2"/>
  <c r="G732" i="2" s="1"/>
  <c r="F731" i="2"/>
  <c r="G731" i="2" s="1"/>
  <c r="F730" i="2"/>
  <c r="G730" i="2" s="1"/>
  <c r="F729" i="2"/>
  <c r="G729" i="2" s="1"/>
  <c r="F728" i="2"/>
  <c r="G728" i="2" s="1"/>
  <c r="F727" i="2"/>
  <c r="G727" i="2" s="1"/>
  <c r="F726" i="2"/>
  <c r="G726" i="2" s="1"/>
  <c r="F725" i="2"/>
  <c r="G725" i="2" s="1"/>
  <c r="F724" i="2"/>
  <c r="G724" i="2" s="1"/>
  <c r="F723" i="2"/>
  <c r="G723" i="2" s="1"/>
  <c r="F722" i="2"/>
  <c r="G722" i="2" s="1"/>
  <c r="F721" i="2"/>
  <c r="G721" i="2" s="1"/>
  <c r="F720" i="2"/>
  <c r="G720" i="2" s="1"/>
  <c r="F719" i="2"/>
  <c r="F718" i="2"/>
  <c r="G718" i="2" s="1"/>
  <c r="F717" i="2"/>
  <c r="G717" i="2" s="1"/>
  <c r="F716" i="2"/>
  <c r="G716" i="2" s="1"/>
  <c r="F715" i="2"/>
  <c r="G715" i="2" s="1"/>
  <c r="F714" i="2"/>
  <c r="G714" i="2" s="1"/>
  <c r="F713" i="2"/>
  <c r="G713" i="2" s="1"/>
  <c r="F712" i="2"/>
  <c r="G712" i="2" s="1"/>
  <c r="F711" i="2"/>
  <c r="G711" i="2" s="1"/>
  <c r="F710" i="2"/>
  <c r="G710" i="2" s="1"/>
  <c r="F709" i="2"/>
  <c r="G709" i="2" s="1"/>
  <c r="F708" i="2"/>
  <c r="G708" i="2" s="1"/>
  <c r="F707" i="2"/>
  <c r="G707" i="2" s="1"/>
  <c r="F706" i="2"/>
  <c r="G706" i="2" s="1"/>
  <c r="F705" i="2"/>
  <c r="G705" i="2" s="1"/>
  <c r="F704" i="2"/>
  <c r="G704" i="2" s="1"/>
  <c r="F703" i="2"/>
  <c r="G703" i="2" s="1"/>
  <c r="F702" i="2"/>
  <c r="G702" i="2" s="1"/>
  <c r="F701" i="2"/>
  <c r="G701" i="2" s="1"/>
  <c r="F700" i="2"/>
  <c r="G700" i="2" s="1"/>
  <c r="F699" i="2"/>
  <c r="G699" i="2" s="1"/>
  <c r="F698" i="2"/>
  <c r="G698" i="2" s="1"/>
  <c r="F697" i="2"/>
  <c r="G697" i="2" s="1"/>
  <c r="F696" i="2"/>
  <c r="G696" i="2" s="1"/>
  <c r="F695" i="2"/>
  <c r="G695" i="2" s="1"/>
  <c r="F694" i="2"/>
  <c r="G694" i="2" s="1"/>
  <c r="F693" i="2"/>
  <c r="G693" i="2" s="1"/>
  <c r="F692" i="2"/>
  <c r="G692" i="2" s="1"/>
  <c r="F691" i="2"/>
  <c r="G691" i="2" s="1"/>
  <c r="F690" i="2"/>
  <c r="G690" i="2" s="1"/>
  <c r="F689" i="2"/>
  <c r="G689" i="2" s="1"/>
  <c r="F688" i="2"/>
  <c r="G688" i="2" s="1"/>
  <c r="F687" i="2"/>
  <c r="G687" i="2" s="1"/>
  <c r="F686" i="2"/>
  <c r="G686" i="2" s="1"/>
  <c r="F685" i="2"/>
  <c r="G685" i="2" s="1"/>
  <c r="F684" i="2"/>
  <c r="G684" i="2" s="1"/>
  <c r="F683" i="2"/>
  <c r="G683" i="2" s="1"/>
  <c r="F682" i="2"/>
  <c r="G682" i="2" s="1"/>
  <c r="F681" i="2"/>
  <c r="G681" i="2" s="1"/>
  <c r="F680" i="2"/>
  <c r="G680" i="2" s="1"/>
  <c r="F679" i="2"/>
  <c r="G679" i="2" s="1"/>
  <c r="F678" i="2"/>
  <c r="G678" i="2" s="1"/>
  <c r="F677" i="2"/>
  <c r="G677" i="2" s="1"/>
  <c r="F676" i="2"/>
  <c r="G676" i="2" s="1"/>
  <c r="F675" i="2"/>
  <c r="G675" i="2" s="1"/>
  <c r="F674" i="2"/>
  <c r="G674" i="2" s="1"/>
  <c r="F673" i="2"/>
  <c r="G673" i="2" s="1"/>
  <c r="F672" i="2"/>
  <c r="G672" i="2" s="1"/>
  <c r="F671" i="2"/>
  <c r="G671" i="2" s="1"/>
  <c r="F670" i="2"/>
  <c r="G670" i="2" s="1"/>
  <c r="F669" i="2"/>
  <c r="G669" i="2" s="1"/>
  <c r="F668" i="2"/>
  <c r="G668" i="2" s="1"/>
  <c r="F667" i="2"/>
  <c r="G667" i="2" s="1"/>
  <c r="F666" i="2"/>
  <c r="G666" i="2" s="1"/>
  <c r="F665" i="2"/>
  <c r="G665" i="2" s="1"/>
  <c r="F664" i="2"/>
  <c r="G664" i="2" s="1"/>
  <c r="F663" i="2"/>
  <c r="G663" i="2" s="1"/>
  <c r="F662" i="2"/>
  <c r="G662" i="2" s="1"/>
  <c r="F661" i="2"/>
  <c r="G661" i="2" s="1"/>
  <c r="F660" i="2"/>
  <c r="G660" i="2" s="1"/>
  <c r="F659" i="2"/>
  <c r="G659" i="2" s="1"/>
  <c r="F658" i="2"/>
  <c r="G658" i="2" s="1"/>
  <c r="F657" i="2"/>
  <c r="G657" i="2" s="1"/>
  <c r="F656" i="2"/>
  <c r="G656" i="2" s="1"/>
  <c r="F655" i="2"/>
  <c r="G655" i="2" s="1"/>
  <c r="F654" i="2"/>
  <c r="G654" i="2" s="1"/>
  <c r="F653" i="2"/>
  <c r="G653" i="2" s="1"/>
  <c r="F652" i="2"/>
  <c r="G652" i="2" s="1"/>
  <c r="F651" i="2"/>
  <c r="G651" i="2" s="1"/>
  <c r="F650" i="2"/>
  <c r="G650" i="2" s="1"/>
  <c r="F649" i="2"/>
  <c r="G649" i="2" s="1"/>
  <c r="F648" i="2"/>
  <c r="G648" i="2" s="1"/>
  <c r="F647" i="2"/>
  <c r="G647" i="2" s="1"/>
  <c r="F646" i="2"/>
  <c r="G646" i="2" s="1"/>
  <c r="F645" i="2"/>
  <c r="G645" i="2" s="1"/>
  <c r="F644" i="2"/>
  <c r="F643" i="2"/>
  <c r="G643" i="2" s="1"/>
  <c r="F642" i="2"/>
  <c r="G642" i="2" s="1"/>
  <c r="F641" i="2"/>
  <c r="G641" i="2" s="1"/>
  <c r="F640" i="2"/>
  <c r="G640" i="2" s="1"/>
  <c r="F639" i="2"/>
  <c r="G639" i="2" s="1"/>
  <c r="F638" i="2"/>
  <c r="G638" i="2" s="1"/>
  <c r="F637" i="2"/>
  <c r="G637" i="2" s="1"/>
  <c r="F636" i="2"/>
  <c r="G636" i="2" s="1"/>
  <c r="F635" i="2"/>
  <c r="G635" i="2" s="1"/>
  <c r="F634" i="2"/>
  <c r="G634" i="2" s="1"/>
  <c r="F633" i="2"/>
  <c r="G633" i="2" s="1"/>
  <c r="F632" i="2"/>
  <c r="G632" i="2" s="1"/>
  <c r="F631" i="2"/>
  <c r="G631" i="2" s="1"/>
  <c r="F630" i="2"/>
  <c r="G630" i="2" s="1"/>
  <c r="F629" i="2"/>
  <c r="G629" i="2" s="1"/>
  <c r="F628" i="2"/>
  <c r="G628" i="2" s="1"/>
  <c r="F627" i="2"/>
  <c r="G627" i="2" s="1"/>
  <c r="F626" i="2"/>
  <c r="G626" i="2" s="1"/>
  <c r="F625" i="2"/>
  <c r="G625" i="2" s="1"/>
  <c r="F624" i="2"/>
  <c r="G624" i="2" s="1"/>
  <c r="F623" i="2"/>
  <c r="G623" i="2" s="1"/>
  <c r="F622" i="2"/>
  <c r="G622" i="2" s="1"/>
  <c r="F621" i="2"/>
  <c r="G621" i="2" s="1"/>
  <c r="F620" i="2"/>
  <c r="G620" i="2" s="1"/>
  <c r="F619" i="2"/>
  <c r="G619" i="2" s="1"/>
  <c r="F618" i="2"/>
  <c r="G618" i="2" s="1"/>
  <c r="F617" i="2"/>
  <c r="G617" i="2" s="1"/>
  <c r="F616" i="2"/>
  <c r="G616" i="2" s="1"/>
  <c r="F615" i="2"/>
  <c r="G615" i="2" s="1"/>
  <c r="F614" i="2"/>
  <c r="G614" i="2" s="1"/>
  <c r="F613" i="2"/>
  <c r="G613" i="2" s="1"/>
  <c r="F612" i="2"/>
  <c r="F611" i="2"/>
  <c r="G611" i="2" s="1"/>
  <c r="F610" i="2"/>
  <c r="G610" i="2" s="1"/>
  <c r="F609" i="2"/>
  <c r="G609" i="2" s="1"/>
  <c r="F608" i="2"/>
  <c r="G608" i="2" s="1"/>
  <c r="F607" i="2"/>
  <c r="G607" i="2" s="1"/>
  <c r="F606" i="2"/>
  <c r="G606" i="2" s="1"/>
  <c r="F605" i="2"/>
  <c r="G605" i="2" s="1"/>
  <c r="F604" i="2"/>
  <c r="G604" i="2" s="1"/>
  <c r="F603" i="2"/>
  <c r="G603" i="2" s="1"/>
  <c r="F602" i="2"/>
  <c r="G602" i="2" s="1"/>
  <c r="F601" i="2"/>
  <c r="G601" i="2" s="1"/>
  <c r="F600" i="2"/>
  <c r="G600" i="2" s="1"/>
  <c r="F599" i="2"/>
  <c r="G599" i="2" s="1"/>
  <c r="F598" i="2"/>
  <c r="G598" i="2" s="1"/>
  <c r="F597" i="2"/>
  <c r="G597" i="2" s="1"/>
  <c r="F596" i="2"/>
  <c r="G596" i="2" s="1"/>
  <c r="F595" i="2"/>
  <c r="G595" i="2" s="1"/>
  <c r="F594" i="2"/>
  <c r="G594" i="2" s="1"/>
  <c r="F593" i="2"/>
  <c r="G593" i="2" s="1"/>
  <c r="F592" i="2"/>
  <c r="G592" i="2" s="1"/>
  <c r="F591" i="2"/>
  <c r="G591" i="2" s="1"/>
  <c r="F590" i="2"/>
  <c r="G590" i="2" s="1"/>
  <c r="F589" i="2"/>
  <c r="G589" i="2" s="1"/>
  <c r="F588" i="2"/>
  <c r="G588" i="2" s="1"/>
  <c r="F587" i="2"/>
  <c r="G587" i="2" s="1"/>
  <c r="F586" i="2"/>
  <c r="G586" i="2" s="1"/>
  <c r="F585" i="2"/>
  <c r="G585" i="2" s="1"/>
  <c r="F584" i="2"/>
  <c r="G584" i="2" s="1"/>
  <c r="F583" i="2"/>
  <c r="G583" i="2" s="1"/>
  <c r="F582" i="2"/>
  <c r="G582" i="2" s="1"/>
  <c r="F581" i="2"/>
  <c r="G581" i="2" s="1"/>
  <c r="F580" i="2"/>
  <c r="F579" i="2"/>
  <c r="G579" i="2" s="1"/>
  <c r="F578" i="2"/>
  <c r="G578" i="2" s="1"/>
  <c r="F577" i="2"/>
  <c r="G577" i="2" s="1"/>
  <c r="F576" i="2"/>
  <c r="G576" i="2" s="1"/>
  <c r="F575" i="2"/>
  <c r="G575" i="2" s="1"/>
  <c r="F574" i="2"/>
  <c r="G574" i="2" s="1"/>
  <c r="F573" i="2"/>
  <c r="G573" i="2" s="1"/>
  <c r="F572" i="2"/>
  <c r="G572" i="2" s="1"/>
  <c r="F571" i="2"/>
  <c r="G571" i="2" s="1"/>
  <c r="F570" i="2"/>
  <c r="G570" i="2" s="1"/>
  <c r="F569" i="2"/>
  <c r="G569" i="2" s="1"/>
  <c r="F568" i="2"/>
  <c r="G568" i="2" s="1"/>
  <c r="F567" i="2"/>
  <c r="G567" i="2" s="1"/>
  <c r="F566" i="2"/>
  <c r="G566" i="2" s="1"/>
  <c r="F565" i="2"/>
  <c r="G565" i="2" s="1"/>
  <c r="F564" i="2"/>
  <c r="G564" i="2" s="1"/>
  <c r="F563" i="2"/>
  <c r="G563" i="2" s="1"/>
  <c r="F562" i="2"/>
  <c r="G562" i="2" s="1"/>
  <c r="F561" i="2"/>
  <c r="G561" i="2" s="1"/>
  <c r="F560" i="2"/>
  <c r="G560" i="2" s="1"/>
  <c r="F559" i="2"/>
  <c r="G559" i="2" s="1"/>
  <c r="F558" i="2"/>
  <c r="G558" i="2" s="1"/>
  <c r="F557" i="2"/>
  <c r="G557" i="2" s="1"/>
  <c r="F556" i="2"/>
  <c r="G556" i="2" s="1"/>
  <c r="F555" i="2"/>
  <c r="G555" i="2" s="1"/>
  <c r="F554" i="2"/>
  <c r="G554" i="2" s="1"/>
  <c r="F553" i="2"/>
  <c r="G553" i="2" s="1"/>
  <c r="F552" i="2"/>
  <c r="G552" i="2" s="1"/>
  <c r="F551" i="2"/>
  <c r="G551" i="2" s="1"/>
  <c r="F550" i="2"/>
  <c r="G550" i="2" s="1"/>
  <c r="F549" i="2"/>
  <c r="G549" i="2" s="1"/>
  <c r="F548" i="2"/>
  <c r="F547" i="2"/>
  <c r="G547" i="2" s="1"/>
  <c r="F546" i="2"/>
  <c r="G546" i="2" s="1"/>
  <c r="F545" i="2"/>
  <c r="G545" i="2" s="1"/>
  <c r="F544" i="2"/>
  <c r="G544" i="2" s="1"/>
  <c r="F543" i="2"/>
  <c r="G543" i="2" s="1"/>
  <c r="F542" i="2"/>
  <c r="G542" i="2" s="1"/>
  <c r="F541" i="2"/>
  <c r="G541" i="2" s="1"/>
  <c r="F540" i="2"/>
  <c r="G540" i="2" s="1"/>
  <c r="F539" i="2"/>
  <c r="G539" i="2" s="1"/>
  <c r="F538" i="2"/>
  <c r="G538" i="2" s="1"/>
  <c r="F537" i="2"/>
  <c r="G537" i="2" s="1"/>
  <c r="F536" i="2"/>
  <c r="G536" i="2" s="1"/>
  <c r="F535" i="2"/>
  <c r="G535" i="2" s="1"/>
  <c r="F534" i="2"/>
  <c r="G534" i="2" s="1"/>
  <c r="F533" i="2"/>
  <c r="G533" i="2" s="1"/>
  <c r="F532" i="2"/>
  <c r="G532" i="2" s="1"/>
  <c r="F531" i="2"/>
  <c r="G531" i="2" s="1"/>
  <c r="F530" i="2"/>
  <c r="G530" i="2" s="1"/>
  <c r="F529" i="2"/>
  <c r="G529" i="2" s="1"/>
  <c r="F528" i="2"/>
  <c r="G528" i="2" s="1"/>
  <c r="F527" i="2"/>
  <c r="F526" i="2"/>
  <c r="G526" i="2" s="1"/>
  <c r="F525" i="2"/>
  <c r="G525" i="2" s="1"/>
  <c r="F524" i="2"/>
  <c r="G524" i="2" s="1"/>
  <c r="F523" i="2"/>
  <c r="G523" i="2" s="1"/>
  <c r="F522" i="2"/>
  <c r="G522" i="2" s="1"/>
  <c r="F521" i="2"/>
  <c r="G521" i="2" s="1"/>
  <c r="F520" i="2"/>
  <c r="G520" i="2" s="1"/>
  <c r="F519" i="2"/>
  <c r="G519" i="2" s="1"/>
  <c r="F518" i="2"/>
  <c r="G518" i="2" s="1"/>
  <c r="F517" i="2"/>
  <c r="G517" i="2" s="1"/>
  <c r="F516" i="2"/>
  <c r="G516" i="2" s="1"/>
  <c r="F515" i="2"/>
  <c r="G515" i="2" s="1"/>
  <c r="F514" i="2"/>
  <c r="G514" i="2" s="1"/>
  <c r="F513" i="2"/>
  <c r="G513" i="2" s="1"/>
  <c r="F512" i="2"/>
  <c r="G512" i="2" s="1"/>
  <c r="F511" i="2"/>
  <c r="F510" i="2"/>
  <c r="G510" i="2" s="1"/>
  <c r="F509" i="2"/>
  <c r="G509" i="2" s="1"/>
  <c r="F508" i="2"/>
  <c r="G508" i="2" s="1"/>
  <c r="F507" i="2"/>
  <c r="G507" i="2" s="1"/>
  <c r="F506" i="2"/>
  <c r="G506" i="2" s="1"/>
  <c r="F505" i="2"/>
  <c r="G505" i="2" s="1"/>
  <c r="F504" i="2"/>
  <c r="G504" i="2" s="1"/>
  <c r="F503" i="2"/>
  <c r="G503" i="2" s="1"/>
  <c r="F502" i="2"/>
  <c r="G502" i="2" s="1"/>
  <c r="F501" i="2"/>
  <c r="G501" i="2" s="1"/>
  <c r="F500" i="2"/>
  <c r="G500" i="2" s="1"/>
  <c r="F499" i="2"/>
  <c r="G499" i="2" s="1"/>
  <c r="F498" i="2"/>
  <c r="G498" i="2" s="1"/>
  <c r="F497" i="2"/>
  <c r="G497" i="2" s="1"/>
  <c r="F496" i="2"/>
  <c r="G496" i="2" s="1"/>
  <c r="F495" i="2"/>
  <c r="F494" i="2"/>
  <c r="G494" i="2" s="1"/>
  <c r="F493" i="2"/>
  <c r="G493" i="2" s="1"/>
  <c r="F492" i="2"/>
  <c r="G492" i="2" s="1"/>
  <c r="F491" i="2"/>
  <c r="G491" i="2" s="1"/>
  <c r="F490" i="2"/>
  <c r="G490" i="2" s="1"/>
  <c r="F489" i="2"/>
  <c r="G489" i="2" s="1"/>
  <c r="F488" i="2"/>
  <c r="G488" i="2" s="1"/>
  <c r="F487" i="2"/>
  <c r="G487" i="2" s="1"/>
  <c r="F486" i="2"/>
  <c r="G486" i="2" s="1"/>
  <c r="F485" i="2"/>
  <c r="G485" i="2" s="1"/>
  <c r="F484" i="2"/>
  <c r="G484" i="2" s="1"/>
  <c r="F483" i="2"/>
  <c r="G483" i="2" s="1"/>
  <c r="F482" i="2"/>
  <c r="G482" i="2" s="1"/>
  <c r="F481" i="2"/>
  <c r="G481" i="2" s="1"/>
  <c r="F480" i="2"/>
  <c r="G480" i="2" s="1"/>
  <c r="F479" i="2"/>
  <c r="F478" i="2"/>
  <c r="G478" i="2" s="1"/>
  <c r="F477" i="2"/>
  <c r="G477" i="2" s="1"/>
  <c r="F476" i="2"/>
  <c r="G476" i="2" s="1"/>
  <c r="F475" i="2"/>
  <c r="G475" i="2" s="1"/>
  <c r="F474" i="2"/>
  <c r="G474" i="2" s="1"/>
  <c r="F473" i="2"/>
  <c r="G473" i="2" s="1"/>
  <c r="F472" i="2"/>
  <c r="G472" i="2" s="1"/>
  <c r="F471" i="2"/>
  <c r="G471" i="2" s="1"/>
  <c r="F470" i="2"/>
  <c r="G470" i="2" s="1"/>
  <c r="F469" i="2"/>
  <c r="G469" i="2" s="1"/>
  <c r="F468" i="2"/>
  <c r="G468" i="2" s="1"/>
  <c r="F467" i="2"/>
  <c r="G467" i="2" s="1"/>
  <c r="F466" i="2"/>
  <c r="G466" i="2" s="1"/>
  <c r="F465" i="2"/>
  <c r="G465" i="2" s="1"/>
  <c r="F464" i="2"/>
  <c r="G464" i="2" s="1"/>
  <c r="F463" i="2"/>
  <c r="F462" i="2"/>
  <c r="G462" i="2" s="1"/>
  <c r="F461" i="2"/>
  <c r="G461" i="2" s="1"/>
  <c r="F460" i="2"/>
  <c r="G460" i="2" s="1"/>
  <c r="F459" i="2"/>
  <c r="G459" i="2" s="1"/>
  <c r="F458" i="2"/>
  <c r="G458" i="2" s="1"/>
  <c r="F457" i="2"/>
  <c r="G457" i="2" s="1"/>
  <c r="F456" i="2"/>
  <c r="G456" i="2" s="1"/>
  <c r="F455" i="2"/>
  <c r="G455" i="2" s="1"/>
  <c r="F454" i="2"/>
  <c r="G454" i="2" s="1"/>
  <c r="F453" i="2"/>
  <c r="G453" i="2" s="1"/>
  <c r="F452" i="2"/>
  <c r="G452" i="2" s="1"/>
  <c r="F451" i="2"/>
  <c r="G451" i="2" s="1"/>
  <c r="F450" i="2"/>
  <c r="G450" i="2" s="1"/>
  <c r="F449" i="2"/>
  <c r="G449" i="2" s="1"/>
  <c r="F448" i="2"/>
  <c r="G448" i="2" s="1"/>
  <c r="F447" i="2"/>
  <c r="F446" i="2"/>
  <c r="G446" i="2" s="1"/>
  <c r="F445" i="2"/>
  <c r="G445" i="2" s="1"/>
  <c r="F444" i="2"/>
  <c r="G444" i="2" s="1"/>
  <c r="F443" i="2"/>
  <c r="G443" i="2" s="1"/>
  <c r="F442" i="2"/>
  <c r="G442" i="2" s="1"/>
  <c r="F441" i="2"/>
  <c r="G441" i="2" s="1"/>
  <c r="F440" i="2"/>
  <c r="G440" i="2" s="1"/>
  <c r="F439" i="2"/>
  <c r="G439" i="2" s="1"/>
  <c r="F438" i="2"/>
  <c r="G438" i="2" s="1"/>
  <c r="F437" i="2"/>
  <c r="G437" i="2" s="1"/>
  <c r="F436" i="2"/>
  <c r="G436" i="2" s="1"/>
  <c r="F435" i="2"/>
  <c r="G435" i="2" s="1"/>
  <c r="F434" i="2"/>
  <c r="G434" i="2" s="1"/>
  <c r="F433" i="2"/>
  <c r="G433" i="2" s="1"/>
  <c r="F432" i="2"/>
  <c r="G432" i="2" s="1"/>
  <c r="F431" i="2"/>
  <c r="F430" i="2"/>
  <c r="G430" i="2" s="1"/>
  <c r="F429" i="2"/>
  <c r="G429" i="2" s="1"/>
  <c r="F428" i="2"/>
  <c r="G428" i="2" s="1"/>
  <c r="F427" i="2"/>
  <c r="G427" i="2" s="1"/>
  <c r="F426" i="2"/>
  <c r="G426" i="2" s="1"/>
  <c r="F425" i="2"/>
  <c r="G425" i="2" s="1"/>
  <c r="F424" i="2"/>
  <c r="G424" i="2" s="1"/>
  <c r="F423" i="2"/>
  <c r="G423" i="2" s="1"/>
  <c r="F422" i="2"/>
  <c r="G422" i="2" s="1"/>
  <c r="F421" i="2"/>
  <c r="G421" i="2" s="1"/>
  <c r="F420" i="2"/>
  <c r="G420" i="2" s="1"/>
  <c r="F419" i="2"/>
  <c r="G419" i="2" s="1"/>
  <c r="F418" i="2"/>
  <c r="G418" i="2" s="1"/>
  <c r="F417" i="2"/>
  <c r="G417" i="2" s="1"/>
  <c r="F416" i="2"/>
  <c r="F415" i="2"/>
  <c r="G415" i="2" s="1"/>
  <c r="F414" i="2"/>
  <c r="G414" i="2" s="1"/>
  <c r="F413" i="2"/>
  <c r="G413" i="2" s="1"/>
  <c r="F412" i="2"/>
  <c r="G412" i="2" s="1"/>
  <c r="F411" i="2"/>
  <c r="G411" i="2" s="1"/>
  <c r="F410" i="2"/>
  <c r="F409" i="2"/>
  <c r="G409" i="2" s="1"/>
  <c r="F408" i="2"/>
  <c r="G408" i="2" s="1"/>
  <c r="F407" i="2"/>
  <c r="G407" i="2" s="1"/>
  <c r="F406" i="2"/>
  <c r="F405" i="2"/>
  <c r="F404" i="2"/>
  <c r="G404" i="2" s="1"/>
  <c r="F403" i="2"/>
  <c r="G403" i="2" s="1"/>
  <c r="F402" i="2"/>
  <c r="F401" i="2"/>
  <c r="F400" i="2"/>
  <c r="G400" i="2" s="1"/>
  <c r="F399" i="2"/>
  <c r="G399" i="2" s="1"/>
  <c r="F398" i="2"/>
  <c r="F397" i="2"/>
  <c r="F396" i="2"/>
  <c r="G396" i="2" s="1"/>
  <c r="F395" i="2"/>
  <c r="G395" i="2" s="1"/>
  <c r="F394" i="2"/>
  <c r="F393" i="2"/>
  <c r="F392" i="2"/>
  <c r="G392" i="2" s="1"/>
  <c r="F391" i="2"/>
  <c r="G391" i="2" s="1"/>
  <c r="F390" i="2"/>
  <c r="F389" i="2"/>
  <c r="F388" i="2"/>
  <c r="G388" i="2" s="1"/>
  <c r="F387" i="2"/>
  <c r="G387" i="2" s="1"/>
  <c r="F386" i="2"/>
  <c r="F385" i="2"/>
  <c r="F384" i="2"/>
  <c r="G384" i="2" s="1"/>
  <c r="F383" i="2"/>
  <c r="G383" i="2" s="1"/>
  <c r="F382" i="2"/>
  <c r="F381" i="2"/>
  <c r="F380" i="2"/>
  <c r="G380" i="2" s="1"/>
  <c r="F379" i="2"/>
  <c r="G379" i="2" s="1"/>
  <c r="F378" i="2"/>
  <c r="F377" i="2"/>
  <c r="F376" i="2"/>
  <c r="G376" i="2" s="1"/>
  <c r="F375" i="2"/>
  <c r="G375" i="2" s="1"/>
  <c r="F374" i="2"/>
  <c r="F373" i="2"/>
  <c r="F372" i="2"/>
  <c r="G372" i="2" s="1"/>
  <c r="F371" i="2"/>
  <c r="G371" i="2" s="1"/>
  <c r="F370" i="2"/>
  <c r="F369" i="2"/>
  <c r="F368" i="2"/>
  <c r="G368" i="2" s="1"/>
  <c r="F367" i="2"/>
  <c r="G367" i="2" s="1"/>
  <c r="F366" i="2"/>
  <c r="F365" i="2"/>
  <c r="F364" i="2"/>
  <c r="G364" i="2" s="1"/>
  <c r="F363" i="2"/>
  <c r="G363" i="2" s="1"/>
  <c r="F362" i="2"/>
  <c r="F361" i="2"/>
  <c r="F360" i="2"/>
  <c r="G360" i="2" s="1"/>
  <c r="F359" i="2"/>
  <c r="G359" i="2" s="1"/>
  <c r="F358" i="2"/>
  <c r="F357" i="2"/>
  <c r="F356" i="2"/>
  <c r="G356" i="2" s="1"/>
  <c r="F355" i="2"/>
  <c r="G355" i="2" s="1"/>
  <c r="F354" i="2"/>
  <c r="F353" i="2"/>
  <c r="F352" i="2"/>
  <c r="G352" i="2" s="1"/>
  <c r="F351" i="2"/>
  <c r="G351" i="2" s="1"/>
  <c r="F350" i="2"/>
  <c r="F349" i="2"/>
  <c r="F348" i="2"/>
  <c r="G348" i="2" s="1"/>
  <c r="F347" i="2"/>
  <c r="G347" i="2" s="1"/>
  <c r="F346" i="2"/>
  <c r="F345" i="2"/>
  <c r="F344" i="2"/>
  <c r="G344" i="2" s="1"/>
  <c r="F343" i="2"/>
  <c r="G343" i="2" s="1"/>
  <c r="F342" i="2"/>
  <c r="F341" i="2"/>
  <c r="F340" i="2"/>
  <c r="G340" i="2" s="1"/>
  <c r="F339" i="2"/>
  <c r="G339" i="2" s="1"/>
  <c r="F338" i="2"/>
  <c r="F337" i="2"/>
  <c r="F336" i="2"/>
  <c r="G336" i="2" s="1"/>
  <c r="F335" i="2"/>
  <c r="G335" i="2" s="1"/>
  <c r="F334" i="2"/>
  <c r="F333" i="2"/>
  <c r="F332" i="2"/>
  <c r="G332" i="2" s="1"/>
  <c r="F331" i="2"/>
  <c r="G331" i="2" s="1"/>
  <c r="F330" i="2"/>
  <c r="F329" i="2"/>
  <c r="F328" i="2"/>
  <c r="G328" i="2" s="1"/>
  <c r="F327" i="2"/>
  <c r="G327" i="2" s="1"/>
  <c r="F326" i="2"/>
  <c r="F325" i="2"/>
  <c r="F324" i="2"/>
  <c r="G324" i="2" s="1"/>
  <c r="F323" i="2"/>
  <c r="G323" i="2" s="1"/>
  <c r="F322" i="2"/>
  <c r="F321" i="2"/>
  <c r="F320" i="2"/>
  <c r="G320" i="2" s="1"/>
  <c r="F319" i="2"/>
  <c r="G319" i="2" s="1"/>
  <c r="F318" i="2"/>
  <c r="F317" i="2"/>
  <c r="F316" i="2"/>
  <c r="G316" i="2" s="1"/>
  <c r="F315" i="2"/>
  <c r="G315" i="2" s="1"/>
  <c r="F314" i="2"/>
  <c r="F313" i="2"/>
  <c r="F312" i="2"/>
  <c r="G312" i="2" s="1"/>
  <c r="F311" i="2"/>
  <c r="G311" i="2" s="1"/>
  <c r="F310" i="2"/>
  <c r="F309" i="2"/>
  <c r="F308" i="2"/>
  <c r="G308" i="2" s="1"/>
  <c r="F307" i="2"/>
  <c r="G307" i="2" s="1"/>
  <c r="F306" i="2"/>
  <c r="F305" i="2"/>
  <c r="F304" i="2"/>
  <c r="G304" i="2" s="1"/>
  <c r="F303" i="2"/>
  <c r="G303" i="2" s="1"/>
  <c r="F302" i="2"/>
  <c r="F301" i="2"/>
  <c r="F300" i="2"/>
  <c r="G300" i="2" s="1"/>
  <c r="F299" i="2"/>
  <c r="G299" i="2" s="1"/>
  <c r="F298" i="2"/>
  <c r="F297" i="2"/>
  <c r="F296" i="2"/>
  <c r="G296" i="2" s="1"/>
  <c r="F295" i="2"/>
  <c r="G295" i="2" s="1"/>
  <c r="F294" i="2"/>
  <c r="F293" i="2"/>
  <c r="F292" i="2"/>
  <c r="G292" i="2" s="1"/>
  <c r="F291" i="2"/>
  <c r="G291" i="2" s="1"/>
  <c r="F290" i="2"/>
  <c r="F289" i="2"/>
  <c r="F288" i="2"/>
  <c r="G288" i="2" s="1"/>
  <c r="F287" i="2"/>
  <c r="G287" i="2" s="1"/>
  <c r="F286" i="2"/>
  <c r="F285" i="2"/>
  <c r="F284" i="2"/>
  <c r="G284" i="2" s="1"/>
  <c r="F283" i="2"/>
  <c r="G283" i="2" s="1"/>
  <c r="F282" i="2"/>
  <c r="F281" i="2"/>
  <c r="F280" i="2"/>
  <c r="G280" i="2" s="1"/>
  <c r="F279" i="2"/>
  <c r="G279" i="2" s="1"/>
  <c r="F278" i="2"/>
  <c r="F277" i="2"/>
  <c r="F276" i="2"/>
  <c r="G276" i="2" s="1"/>
  <c r="F275" i="2"/>
  <c r="G275" i="2" s="1"/>
  <c r="F274" i="2"/>
  <c r="F273" i="2"/>
  <c r="F272" i="2"/>
  <c r="G272" i="2" s="1"/>
  <c r="F271" i="2"/>
  <c r="G271" i="2" s="1"/>
  <c r="F270" i="2"/>
  <c r="F269" i="2"/>
  <c r="F268" i="2"/>
  <c r="G268" i="2" s="1"/>
  <c r="F267" i="2"/>
  <c r="G267" i="2" s="1"/>
  <c r="F266" i="2"/>
  <c r="F265" i="2"/>
  <c r="F264" i="2"/>
  <c r="G264" i="2" s="1"/>
  <c r="F263" i="2"/>
  <c r="G263" i="2" s="1"/>
  <c r="F262" i="2"/>
  <c r="F261" i="2"/>
  <c r="F260" i="2"/>
  <c r="G260" i="2" s="1"/>
  <c r="F259" i="2"/>
  <c r="G259" i="2" s="1"/>
  <c r="F258" i="2"/>
  <c r="F257" i="2"/>
  <c r="F256" i="2"/>
  <c r="G256" i="2" s="1"/>
  <c r="F255" i="2"/>
  <c r="G255" i="2" s="1"/>
  <c r="F254" i="2"/>
  <c r="F253" i="2"/>
  <c r="F252" i="2"/>
  <c r="G252" i="2" s="1"/>
  <c r="F251" i="2"/>
  <c r="G251" i="2" s="1"/>
  <c r="F250" i="2"/>
  <c r="F249" i="2"/>
  <c r="F248" i="2"/>
  <c r="G248" i="2" s="1"/>
  <c r="F247" i="2"/>
  <c r="G247" i="2" s="1"/>
  <c r="F246" i="2"/>
  <c r="F245" i="2"/>
  <c r="F244" i="2"/>
  <c r="G244" i="2" s="1"/>
  <c r="F243" i="2"/>
  <c r="G243" i="2" s="1"/>
  <c r="F242" i="2"/>
  <c r="F241" i="2"/>
  <c r="F240" i="2"/>
  <c r="G240" i="2" s="1"/>
  <c r="F239" i="2"/>
  <c r="G239" i="2" s="1"/>
  <c r="F238" i="2"/>
  <c r="F237" i="2"/>
  <c r="F236" i="2"/>
  <c r="G236" i="2" s="1"/>
  <c r="F235" i="2"/>
  <c r="G235" i="2" s="1"/>
  <c r="F234" i="2"/>
  <c r="F233" i="2"/>
  <c r="F232" i="2"/>
  <c r="G232" i="2" s="1"/>
  <c r="F231" i="2"/>
  <c r="G231" i="2" s="1"/>
  <c r="F230" i="2"/>
  <c r="F229" i="2"/>
  <c r="F228" i="2"/>
  <c r="G228" i="2" s="1"/>
  <c r="F227" i="2"/>
  <c r="G227" i="2" s="1"/>
  <c r="F226" i="2"/>
  <c r="F225" i="2"/>
  <c r="F224" i="2"/>
  <c r="G224" i="2" s="1"/>
  <c r="F223" i="2"/>
  <c r="G223" i="2" s="1"/>
  <c r="F222" i="2"/>
  <c r="F221" i="2"/>
  <c r="F220" i="2"/>
  <c r="G220" i="2" s="1"/>
  <c r="F219" i="2"/>
  <c r="G219" i="2" s="1"/>
  <c r="F218" i="2"/>
  <c r="F217" i="2"/>
  <c r="F216" i="2"/>
  <c r="G216" i="2" s="1"/>
  <c r="F215" i="2"/>
  <c r="G215" i="2" s="1"/>
  <c r="F214" i="2"/>
  <c r="F213" i="2"/>
  <c r="F212" i="2"/>
  <c r="G212" i="2" s="1"/>
  <c r="F211" i="2"/>
  <c r="G211" i="2" s="1"/>
  <c r="F210" i="2"/>
  <c r="F209" i="2"/>
  <c r="F208" i="2"/>
  <c r="G208" i="2" s="1"/>
  <c r="F207" i="2"/>
  <c r="G207" i="2" s="1"/>
  <c r="F206" i="2"/>
  <c r="F205" i="2"/>
  <c r="F204" i="2"/>
  <c r="G204" i="2" s="1"/>
  <c r="F203" i="2"/>
  <c r="G203" i="2" s="1"/>
  <c r="F202" i="2"/>
  <c r="F201" i="2"/>
  <c r="F200" i="2"/>
  <c r="G200" i="2" s="1"/>
  <c r="F199" i="2"/>
  <c r="G199" i="2" s="1"/>
  <c r="F198" i="2"/>
  <c r="F197" i="2"/>
  <c r="F196" i="2"/>
  <c r="G196" i="2" s="1"/>
  <c r="F195" i="2"/>
  <c r="G195" i="2" s="1"/>
  <c r="F194" i="2"/>
  <c r="F193" i="2"/>
  <c r="F192" i="2"/>
  <c r="G192" i="2" s="1"/>
  <c r="F191" i="2"/>
  <c r="G191" i="2" s="1"/>
  <c r="F190" i="2"/>
  <c r="F189" i="2"/>
  <c r="F188" i="2"/>
  <c r="G188" i="2" s="1"/>
  <c r="F187" i="2"/>
  <c r="G187" i="2" s="1"/>
  <c r="F186" i="2"/>
  <c r="F185" i="2"/>
  <c r="F184" i="2"/>
  <c r="G184" i="2" s="1"/>
  <c r="F183" i="2"/>
  <c r="G183" i="2" s="1"/>
  <c r="F182" i="2"/>
  <c r="F181" i="2"/>
  <c r="F180" i="2"/>
  <c r="G180" i="2" s="1"/>
  <c r="F179" i="2"/>
  <c r="G179" i="2" s="1"/>
  <c r="F178" i="2"/>
  <c r="F177" i="2"/>
  <c r="F176" i="2"/>
  <c r="G176" i="2" s="1"/>
  <c r="F175" i="2"/>
  <c r="G175" i="2" s="1"/>
  <c r="F174" i="2"/>
  <c r="F173" i="2"/>
  <c r="F172" i="2"/>
  <c r="G172" i="2" s="1"/>
  <c r="F171" i="2"/>
  <c r="G171" i="2" s="1"/>
  <c r="F170" i="2"/>
  <c r="F169" i="2"/>
  <c r="F168" i="2"/>
  <c r="G168" i="2" s="1"/>
  <c r="F167" i="2"/>
  <c r="G167" i="2" s="1"/>
  <c r="F166" i="2"/>
  <c r="F165" i="2"/>
  <c r="F164" i="2"/>
  <c r="G164" i="2" s="1"/>
  <c r="F163" i="2"/>
  <c r="G163" i="2" s="1"/>
  <c r="F162" i="2"/>
  <c r="F161" i="2"/>
  <c r="F160" i="2"/>
  <c r="G160" i="2" s="1"/>
  <c r="F159" i="2"/>
  <c r="G159" i="2" s="1"/>
  <c r="F158" i="2"/>
  <c r="F157" i="2"/>
  <c r="F156" i="2"/>
  <c r="G156" i="2" s="1"/>
  <c r="F155" i="2"/>
  <c r="G155" i="2" s="1"/>
  <c r="F154" i="2"/>
  <c r="F153" i="2"/>
  <c r="F152" i="2"/>
  <c r="G152" i="2" s="1"/>
  <c r="F151" i="2"/>
  <c r="G151" i="2" s="1"/>
  <c r="F150" i="2"/>
  <c r="F149" i="2"/>
  <c r="F148" i="2"/>
  <c r="G148" i="2" s="1"/>
  <c r="F147" i="2"/>
  <c r="G147" i="2" s="1"/>
  <c r="F146" i="2"/>
  <c r="F145" i="2"/>
  <c r="F144" i="2"/>
  <c r="G144" i="2" s="1"/>
  <c r="F143" i="2"/>
  <c r="G143" i="2" s="1"/>
  <c r="F142" i="2"/>
  <c r="F141" i="2"/>
  <c r="F140" i="2"/>
  <c r="G140" i="2" s="1"/>
  <c r="F139" i="2"/>
  <c r="G139" i="2" s="1"/>
  <c r="F138" i="2"/>
  <c r="F137" i="2"/>
  <c r="F136" i="2"/>
  <c r="G136" i="2" s="1"/>
  <c r="F135" i="2"/>
  <c r="G135" i="2" s="1"/>
  <c r="F134" i="2"/>
  <c r="F133" i="2"/>
  <c r="F132" i="2"/>
  <c r="G132" i="2" s="1"/>
  <c r="F131" i="2"/>
  <c r="G131" i="2" s="1"/>
  <c r="F130" i="2"/>
  <c r="F129" i="2"/>
  <c r="F128" i="2"/>
  <c r="G128" i="2" s="1"/>
  <c r="F127" i="2"/>
  <c r="G127" i="2" s="1"/>
  <c r="F126" i="2"/>
  <c r="F125" i="2"/>
  <c r="F124" i="2"/>
  <c r="G124" i="2" s="1"/>
  <c r="F123" i="2"/>
  <c r="G123" i="2" s="1"/>
  <c r="F122" i="2"/>
  <c r="F121" i="2"/>
  <c r="F120" i="2"/>
  <c r="G120" i="2" s="1"/>
  <c r="F119" i="2"/>
  <c r="G119" i="2" s="1"/>
  <c r="F118" i="2"/>
  <c r="F117" i="2"/>
  <c r="F116" i="2"/>
  <c r="G116" i="2" s="1"/>
  <c r="F115" i="2"/>
  <c r="G115" i="2" s="1"/>
  <c r="F114" i="2"/>
  <c r="F113" i="2"/>
  <c r="F112" i="2"/>
  <c r="G112" i="2" s="1"/>
  <c r="F111" i="2"/>
  <c r="G111" i="2" s="1"/>
  <c r="F110" i="2"/>
  <c r="F109" i="2"/>
  <c r="F108" i="2"/>
  <c r="G108" i="2" s="1"/>
  <c r="F107" i="2"/>
  <c r="G107" i="2" s="1"/>
  <c r="F106" i="2"/>
  <c r="F105" i="2"/>
  <c r="F104" i="2"/>
  <c r="G104" i="2" s="1"/>
  <c r="F103" i="2"/>
  <c r="G103" i="2" s="1"/>
  <c r="F102" i="2"/>
  <c r="F101" i="2"/>
  <c r="F100" i="2"/>
  <c r="G100" i="2" s="1"/>
  <c r="F99" i="2"/>
  <c r="G99" i="2" s="1"/>
  <c r="F98" i="2"/>
  <c r="F97" i="2"/>
  <c r="F96" i="2"/>
  <c r="G96" i="2" s="1"/>
  <c r="F95" i="2"/>
  <c r="G95" i="2" s="1"/>
  <c r="F94" i="2"/>
  <c r="F93" i="2"/>
  <c r="F92" i="2"/>
  <c r="G92" i="2" s="1"/>
  <c r="F91" i="2"/>
  <c r="G91" i="2" s="1"/>
  <c r="F90" i="2"/>
  <c r="F89" i="2"/>
  <c r="F88" i="2"/>
  <c r="G88" i="2" s="1"/>
  <c r="F87" i="2"/>
  <c r="G87" i="2" s="1"/>
  <c r="F86" i="2"/>
  <c r="F85" i="2"/>
  <c r="F84" i="2"/>
  <c r="G84" i="2" s="1"/>
  <c r="F83" i="2"/>
  <c r="G83" i="2" s="1"/>
  <c r="F82" i="2"/>
  <c r="F81" i="2"/>
  <c r="F80" i="2"/>
  <c r="G80" i="2" s="1"/>
  <c r="F79" i="2"/>
  <c r="G79" i="2" s="1"/>
  <c r="F78" i="2"/>
  <c r="F77" i="2"/>
  <c r="F76" i="2"/>
  <c r="G76" i="2" s="1"/>
  <c r="F75" i="2"/>
  <c r="G75" i="2" s="1"/>
  <c r="F74" i="2"/>
  <c r="F73" i="2"/>
  <c r="F72" i="2"/>
  <c r="G72" i="2" s="1"/>
  <c r="F71" i="2"/>
  <c r="G71" i="2" s="1"/>
  <c r="F70" i="2"/>
  <c r="F69" i="2"/>
  <c r="F68" i="2"/>
  <c r="G68" i="2" s="1"/>
  <c r="F67" i="2"/>
  <c r="G67" i="2" s="1"/>
  <c r="F66" i="2"/>
  <c r="F65" i="2"/>
  <c r="F64" i="2"/>
  <c r="G64" i="2" s="1"/>
  <c r="F63" i="2"/>
  <c r="G63" i="2" s="1"/>
  <c r="F62" i="2"/>
  <c r="F61" i="2"/>
  <c r="F60" i="2"/>
  <c r="G60" i="2" s="1"/>
  <c r="F59" i="2"/>
  <c r="G59" i="2" s="1"/>
  <c r="F58" i="2"/>
  <c r="F57" i="2"/>
  <c r="F56" i="2"/>
  <c r="G56" i="2" s="1"/>
  <c r="F55" i="2"/>
  <c r="G55" i="2" s="1"/>
  <c r="F54" i="2"/>
  <c r="F53" i="2"/>
  <c r="F52" i="2"/>
  <c r="G52" i="2" s="1"/>
  <c r="F51" i="2"/>
  <c r="G51" i="2" s="1"/>
  <c r="F50" i="2"/>
  <c r="F49" i="2"/>
  <c r="F48" i="2"/>
  <c r="G48" i="2" s="1"/>
  <c r="F47" i="2"/>
  <c r="G47" i="2" s="1"/>
  <c r="F46" i="2"/>
  <c r="F45" i="2"/>
  <c r="F44" i="2"/>
  <c r="G44" i="2" s="1"/>
  <c r="F43" i="2"/>
  <c r="G43" i="2" s="1"/>
  <c r="F42" i="2"/>
  <c r="F41" i="2"/>
  <c r="F40" i="2"/>
  <c r="G40" i="2" s="1"/>
  <c r="F39" i="2"/>
  <c r="G39" i="2" s="1"/>
  <c r="F38" i="2"/>
  <c r="F37" i="2"/>
  <c r="F36" i="2"/>
  <c r="G36" i="2" s="1"/>
  <c r="F35" i="2"/>
  <c r="G35" i="2" s="1"/>
  <c r="F34" i="2"/>
  <c r="F33" i="2"/>
  <c r="F32" i="2"/>
  <c r="G32" i="2" s="1"/>
  <c r="F31" i="2"/>
  <c r="G31" i="2" s="1"/>
  <c r="F30" i="2"/>
  <c r="F29" i="2"/>
  <c r="F28" i="2"/>
  <c r="G28" i="2" s="1"/>
  <c r="F27" i="2"/>
  <c r="G27" i="2" s="1"/>
  <c r="F26" i="2"/>
  <c r="F25" i="2"/>
  <c r="F24" i="2"/>
  <c r="G24" i="2" s="1"/>
  <c r="F23" i="2"/>
  <c r="G23" i="2" s="1"/>
  <c r="F22" i="2"/>
  <c r="F21" i="2"/>
  <c r="F20" i="2"/>
  <c r="G20" i="2" s="1"/>
  <c r="F19" i="2"/>
  <c r="G19" i="2" s="1"/>
  <c r="F18" i="2"/>
  <c r="F17" i="2"/>
  <c r="F16" i="2"/>
  <c r="G16" i="2" s="1"/>
  <c r="F15" i="2"/>
  <c r="G15" i="2" s="1"/>
  <c r="F14" i="2"/>
  <c r="F13" i="2"/>
  <c r="F12" i="2"/>
  <c r="G12" i="2" s="1"/>
  <c r="F11" i="2"/>
  <c r="G11" i="2" s="1"/>
  <c r="F10" i="2"/>
  <c r="F9" i="2"/>
  <c r="F8" i="2"/>
  <c r="G8" i="2" s="1"/>
  <c r="F7" i="2"/>
  <c r="G7" i="2" s="1"/>
  <c r="F6" i="2"/>
  <c r="F5" i="2"/>
  <c r="F4" i="2"/>
  <c r="G4" i="2" s="1"/>
  <c r="F3" i="2"/>
  <c r="G3" i="2" s="1"/>
  <c r="M2" i="2"/>
  <c r="I2" i="2"/>
  <c r="F2" i="2"/>
  <c r="G2" i="2" s="1"/>
  <c r="O2" i="2"/>
  <c r="AP6" i="1" l="1"/>
  <c r="AC6" i="1"/>
  <c r="AB6" i="1"/>
  <c r="AA6" i="1"/>
  <c r="Z6" i="1"/>
  <c r="P6" i="1"/>
  <c r="L6" i="1"/>
  <c r="AR6" i="1"/>
  <c r="AO6" i="1"/>
  <c r="AM6" i="1"/>
  <c r="J6" i="1"/>
  <c r="E6" i="1"/>
  <c r="D6" i="1"/>
  <c r="W73" i="1"/>
  <c r="X953" i="1"/>
  <c r="W953" i="1"/>
  <c r="W76" i="1"/>
  <c r="AL96" i="1"/>
  <c r="AH96" i="1"/>
  <c r="AN96" i="1" s="1"/>
  <c r="AL104" i="1"/>
  <c r="AH104" i="1"/>
  <c r="AN104" i="1" s="1"/>
  <c r="AL108" i="1"/>
  <c r="AH108" i="1"/>
  <c r="AN108" i="1" s="1"/>
  <c r="AL112" i="1"/>
  <c r="AH112" i="1"/>
  <c r="AN112" i="1" s="1"/>
  <c r="AL120" i="1"/>
  <c r="AH120" i="1"/>
  <c r="AN120" i="1" s="1"/>
  <c r="AL124" i="1"/>
  <c r="AH124" i="1"/>
  <c r="AN124" i="1" s="1"/>
  <c r="AL128" i="1"/>
  <c r="AH128" i="1"/>
  <c r="AN128" i="1" s="1"/>
  <c r="AL132" i="1"/>
  <c r="AH132" i="1"/>
  <c r="AN132" i="1" s="1"/>
  <c r="AL136" i="1"/>
  <c r="AH136" i="1"/>
  <c r="AN136" i="1" s="1"/>
  <c r="AL204" i="1"/>
  <c r="AH204" i="1"/>
  <c r="AN204" i="1" s="1"/>
  <c r="AL209" i="1"/>
  <c r="AM209" i="1" s="1"/>
  <c r="AH209" i="1"/>
  <c r="AN209" i="1" s="1"/>
  <c r="AL213" i="1"/>
  <c r="AM213" i="1" s="1"/>
  <c r="AH213" i="1"/>
  <c r="AN213" i="1" s="1"/>
  <c r="AL217" i="1"/>
  <c r="AM217" i="1" s="1"/>
  <c r="AH217" i="1"/>
  <c r="AN217" i="1" s="1"/>
  <c r="AL221" i="1"/>
  <c r="AM221" i="1" s="1"/>
  <c r="AH221" i="1"/>
  <c r="AN221" i="1" s="1"/>
  <c r="AL225" i="1"/>
  <c r="AM225" i="1" s="1"/>
  <c r="AH225" i="1"/>
  <c r="AN225" i="1" s="1"/>
  <c r="AL229" i="1"/>
  <c r="AM229" i="1" s="1"/>
  <c r="AH229" i="1"/>
  <c r="AN229" i="1" s="1"/>
  <c r="AL237" i="1"/>
  <c r="AM237" i="1" s="1"/>
  <c r="AH237" i="1"/>
  <c r="AN237" i="1" s="1"/>
  <c r="AL241" i="1"/>
  <c r="AM241" i="1" s="1"/>
  <c r="AH241" i="1"/>
  <c r="AN241" i="1" s="1"/>
  <c r="AL245" i="1"/>
  <c r="AM245" i="1" s="1"/>
  <c r="AH245" i="1"/>
  <c r="AN245" i="1" s="1"/>
  <c r="AL249" i="1"/>
  <c r="AM249" i="1" s="1"/>
  <c r="AH249" i="1"/>
  <c r="AN249" i="1" s="1"/>
  <c r="AL253" i="1"/>
  <c r="AM253" i="1" s="1"/>
  <c r="AH253" i="1"/>
  <c r="AN253" i="1" s="1"/>
  <c r="AL257" i="1"/>
  <c r="AM257" i="1" s="1"/>
  <c r="AH257" i="1"/>
  <c r="AN257" i="1" s="1"/>
  <c r="AL261" i="1"/>
  <c r="AM261" i="1" s="1"/>
  <c r="AH261" i="1"/>
  <c r="AN261" i="1" s="1"/>
  <c r="AL905" i="1"/>
  <c r="AH905" i="1"/>
  <c r="AL909" i="1"/>
  <c r="AM909" i="1" s="1"/>
  <c r="AH909" i="1"/>
  <c r="AL917" i="1"/>
  <c r="AH917" i="1"/>
  <c r="AL921" i="1"/>
  <c r="AH921" i="1"/>
  <c r="AL925" i="1"/>
  <c r="AH925" i="1"/>
  <c r="AL929" i="1"/>
  <c r="AH929" i="1"/>
  <c r="AL933" i="1"/>
  <c r="AH933" i="1"/>
  <c r="AL941" i="1"/>
  <c r="AH941" i="1"/>
  <c r="AL945" i="1"/>
  <c r="AH945" i="1"/>
  <c r="AN945" i="1" s="1"/>
  <c r="AL949" i="1"/>
  <c r="AH949" i="1"/>
  <c r="AN949" i="1" s="1"/>
  <c r="AL953" i="1"/>
  <c r="AH953" i="1"/>
  <c r="AN953" i="1" s="1"/>
  <c r="AL957" i="1"/>
  <c r="AH957" i="1"/>
  <c r="AN957" i="1" s="1"/>
  <c r="AL962" i="1"/>
  <c r="AH962" i="1"/>
  <c r="AL970" i="1"/>
  <c r="AH970" i="1"/>
  <c r="AL978" i="1"/>
  <c r="AH978" i="1"/>
  <c r="AN978" i="1" s="1"/>
  <c r="AL986" i="1"/>
  <c r="AH986" i="1"/>
  <c r="AN986" i="1" s="1"/>
  <c r="AI106" i="1"/>
  <c r="AL106" i="1"/>
  <c r="AM106" i="1" s="1"/>
  <c r="AL110" i="1"/>
  <c r="AM110" i="1" s="1"/>
  <c r="AI110" i="1"/>
  <c r="AI114" i="1"/>
  <c r="AL114" i="1"/>
  <c r="AM114" i="1" s="1"/>
  <c r="AL122" i="1"/>
  <c r="AM122" i="1" s="1"/>
  <c r="AI122" i="1"/>
  <c r="AI202" i="1"/>
  <c r="AL202" i="1"/>
  <c r="AM202" i="1" s="1"/>
  <c r="AL206" i="1"/>
  <c r="AM206" i="1" s="1"/>
  <c r="AI206" i="1"/>
  <c r="AL989" i="1"/>
  <c r="AM989" i="1" s="1"/>
  <c r="AI989" i="1"/>
  <c r="AL993" i="1"/>
  <c r="AI993" i="1"/>
  <c r="AL1009" i="1"/>
  <c r="AI1009" i="1"/>
  <c r="AN85" i="1"/>
  <c r="W88" i="1"/>
  <c r="X93" i="1"/>
  <c r="W97" i="1"/>
  <c r="W101" i="1"/>
  <c r="W116" i="1"/>
  <c r="W125" i="1"/>
  <c r="X233" i="1"/>
  <c r="AN980" i="1"/>
  <c r="W224" i="1"/>
  <c r="X244" i="1"/>
  <c r="W252" i="1"/>
  <c r="W924" i="1"/>
  <c r="W952" i="1"/>
  <c r="X965" i="1"/>
  <c r="W969" i="1"/>
  <c r="W914" i="1"/>
  <c r="AL214" i="1"/>
  <c r="AM214" i="1" s="1"/>
  <c r="AL922" i="1"/>
  <c r="AM922" i="1" s="1"/>
  <c r="AL926" i="1"/>
  <c r="AM926" i="1" s="1"/>
  <c r="AL938" i="1"/>
  <c r="AM938" i="1" s="1"/>
  <c r="AL950" i="1"/>
  <c r="AM950" i="1" s="1"/>
  <c r="AL996" i="1"/>
  <c r="AL1008" i="1"/>
  <c r="AM1008" i="1" s="1"/>
  <c r="X105" i="1"/>
  <c r="X109" i="1"/>
  <c r="X121" i="1"/>
  <c r="W136" i="1"/>
  <c r="X212" i="1"/>
  <c r="W980" i="1"/>
  <c r="W981" i="1"/>
  <c r="X209" i="1"/>
  <c r="X217" i="1"/>
  <c r="W77" i="1"/>
  <c r="X96" i="1"/>
  <c r="W928" i="1"/>
  <c r="X928" i="1"/>
  <c r="X973" i="1"/>
  <c r="W973" i="1"/>
  <c r="W930" i="1"/>
  <c r="AL212" i="1"/>
  <c r="AH212" i="1"/>
  <c r="AN212" i="1" s="1"/>
  <c r="AL220" i="1"/>
  <c r="AH220" i="1"/>
  <c r="AN220" i="1" s="1"/>
  <c r="AL228" i="1"/>
  <c r="AH228" i="1"/>
  <c r="AN228" i="1" s="1"/>
  <c r="AL232" i="1"/>
  <c r="AH232" i="1"/>
  <c r="AN232" i="1" s="1"/>
  <c r="AL236" i="1"/>
  <c r="AH236" i="1"/>
  <c r="AN236" i="1" s="1"/>
  <c r="AL240" i="1"/>
  <c r="AH240" i="1"/>
  <c r="AL248" i="1"/>
  <c r="AH248" i="1"/>
  <c r="AN248" i="1" s="1"/>
  <c r="AL256" i="1"/>
  <c r="AH256" i="1"/>
  <c r="AN256" i="1" s="1"/>
  <c r="AL260" i="1"/>
  <c r="AH260" i="1"/>
  <c r="AN260" i="1" s="1"/>
  <c r="AL264" i="1"/>
  <c r="AH264" i="1"/>
  <c r="AN264" i="1" s="1"/>
  <c r="AL928" i="1"/>
  <c r="AM928" i="1" s="1"/>
  <c r="AH928" i="1"/>
  <c r="AN928" i="1" s="1"/>
  <c r="AL932" i="1"/>
  <c r="AM932" i="1" s="1"/>
  <c r="AH932" i="1"/>
  <c r="AN932" i="1" s="1"/>
  <c r="AL940" i="1"/>
  <c r="AM940" i="1" s="1"/>
  <c r="AH940" i="1"/>
  <c r="AN940" i="1" s="1"/>
  <c r="AL961" i="1"/>
  <c r="AH961" i="1"/>
  <c r="AN961" i="1" s="1"/>
  <c r="AL965" i="1"/>
  <c r="AH965" i="1"/>
  <c r="AN965" i="1" s="1"/>
  <c r="AL969" i="1"/>
  <c r="AH969" i="1"/>
  <c r="AN969" i="1" s="1"/>
  <c r="AL973" i="1"/>
  <c r="AM973" i="1" s="1"/>
  <c r="AH973" i="1"/>
  <c r="AN973" i="1" s="1"/>
  <c r="AL977" i="1"/>
  <c r="AM977" i="1" s="1"/>
  <c r="AH977" i="1"/>
  <c r="AN977" i="1" s="1"/>
  <c r="AL981" i="1"/>
  <c r="AM981" i="1" s="1"/>
  <c r="AH981" i="1"/>
  <c r="AN981" i="1" s="1"/>
  <c r="AL990" i="1"/>
  <c r="AM990" i="1" s="1"/>
  <c r="AH990" i="1"/>
  <c r="AN990" i="1" s="1"/>
  <c r="AL994" i="1"/>
  <c r="AM994" i="1" s="1"/>
  <c r="AH994" i="1"/>
  <c r="AN994" i="1" s="1"/>
  <c r="AL998" i="1"/>
  <c r="AM998" i="1" s="1"/>
  <c r="AH998" i="1"/>
  <c r="AN998" i="1" s="1"/>
  <c r="AL1002" i="1"/>
  <c r="AM1002" i="1" s="1"/>
  <c r="AH1002" i="1"/>
  <c r="AN1002" i="1" s="1"/>
  <c r="AL1006" i="1"/>
  <c r="AM1006" i="1" s="1"/>
  <c r="AH1006" i="1"/>
  <c r="AN1006" i="1" s="1"/>
  <c r="AI230" i="1"/>
  <c r="AL230" i="1"/>
  <c r="AM230" i="1" s="1"/>
  <c r="AL234" i="1"/>
  <c r="AM234" i="1" s="1"/>
  <c r="AI234" i="1"/>
  <c r="AI238" i="1"/>
  <c r="AL238" i="1"/>
  <c r="AM238" i="1" s="1"/>
  <c r="AL242" i="1"/>
  <c r="AM242" i="1" s="1"/>
  <c r="AI242" i="1"/>
  <c r="AL250" i="1"/>
  <c r="AI250" i="1"/>
  <c r="AI258" i="1"/>
  <c r="AL258" i="1"/>
  <c r="AL262" i="1"/>
  <c r="AI262" i="1"/>
  <c r="AI906" i="1"/>
  <c r="AL906" i="1"/>
  <c r="AM906" i="1" s="1"/>
  <c r="AL910" i="1"/>
  <c r="AM910" i="1" s="1"/>
  <c r="AI910" i="1"/>
  <c r="AL918" i="1"/>
  <c r="AI918" i="1"/>
  <c r="AI930" i="1"/>
  <c r="AL930" i="1"/>
  <c r="AM930" i="1" s="1"/>
  <c r="AI934" i="1"/>
  <c r="AL934" i="1"/>
  <c r="AM934" i="1" s="1"/>
  <c r="AI942" i="1"/>
  <c r="AL942" i="1"/>
  <c r="AM942" i="1" s="1"/>
  <c r="AI946" i="1"/>
  <c r="AL946" i="1"/>
  <c r="AL954" i="1"/>
  <c r="AI954" i="1"/>
  <c r="W121" i="1"/>
  <c r="W133" i="1"/>
  <c r="X137" i="1"/>
  <c r="W241" i="1"/>
  <c r="X241" i="1"/>
  <c r="W81" i="1"/>
  <c r="X85" i="1"/>
  <c r="X88" i="1"/>
  <c r="W93" i="1"/>
  <c r="X116" i="1"/>
  <c r="X125" i="1"/>
  <c r="X128" i="1"/>
  <c r="X136" i="1"/>
  <c r="W244" i="1"/>
  <c r="X247" i="1"/>
  <c r="AN922" i="1"/>
  <c r="X924" i="1"/>
  <c r="X945" i="1"/>
  <c r="W949" i="1"/>
  <c r="AN950" i="1"/>
  <c r="X962" i="1"/>
  <c r="W999" i="1"/>
  <c r="AL75" i="1"/>
  <c r="AM75" i="1" s="1"/>
  <c r="AL79" i="1"/>
  <c r="AM79" i="1" s="1"/>
  <c r="AL83" i="1"/>
  <c r="AM83" i="1" s="1"/>
  <c r="AN238" i="1"/>
  <c r="X257" i="1"/>
  <c r="AN258" i="1"/>
  <c r="W260" i="1"/>
  <c r="W912" i="1"/>
  <c r="X920" i="1"/>
  <c r="W956" i="1"/>
  <c r="X969" i="1"/>
  <c r="X239" i="1"/>
  <c r="X255" i="1"/>
  <c r="X263" i="1"/>
  <c r="W919" i="1"/>
  <c r="AL215" i="1"/>
  <c r="AM215" i="1" s="1"/>
  <c r="AN231" i="1"/>
  <c r="AL235" i="1"/>
  <c r="AM235" i="1" s="1"/>
  <c r="AL239" i="1"/>
  <c r="AM239" i="1" s="1"/>
  <c r="AL255" i="1"/>
  <c r="W212" i="1"/>
  <c r="AN234" i="1"/>
  <c r="AN242" i="1"/>
  <c r="AQ242" i="1" s="1"/>
  <c r="AN250" i="1"/>
  <c r="AN262" i="1"/>
  <c r="W264" i="1"/>
  <c r="AN918" i="1"/>
  <c r="AQ918" i="1" s="1"/>
  <c r="AQ928" i="1"/>
  <c r="W994" i="1"/>
  <c r="W1002" i="1"/>
  <c r="W1006" i="1"/>
  <c r="AL87" i="1"/>
  <c r="AM87" i="1" s="1"/>
  <c r="AL95" i="1"/>
  <c r="AM95" i="1" s="1"/>
  <c r="AL107" i="1"/>
  <c r="AM107" i="1" s="1"/>
  <c r="AN111" i="1"/>
  <c r="AQ111" i="1" s="1"/>
  <c r="AL115" i="1"/>
  <c r="AL119" i="1"/>
  <c r="AM119" i="1" s="1"/>
  <c r="AN123" i="1"/>
  <c r="AN127" i="1"/>
  <c r="AN131" i="1"/>
  <c r="AL203" i="1"/>
  <c r="AM203" i="1" s="1"/>
  <c r="AR805" i="1"/>
  <c r="AQ558" i="1"/>
  <c r="AN27" i="1"/>
  <c r="AL31" i="1"/>
  <c r="AM31" i="1" s="1"/>
  <c r="AI47" i="1"/>
  <c r="AN47" i="1"/>
  <c r="AQ47" i="1" s="1"/>
  <c r="AI59" i="1"/>
  <c r="AS69" i="1"/>
  <c r="AN71" i="1"/>
  <c r="AI83" i="1"/>
  <c r="AN83" i="1"/>
  <c r="AI87" i="1"/>
  <c r="AN95" i="1"/>
  <c r="AI119" i="1"/>
  <c r="AL123" i="1"/>
  <c r="AM123" i="1" s="1"/>
  <c r="AL131" i="1"/>
  <c r="AM131" i="1" s="1"/>
  <c r="AT131" i="1" s="1"/>
  <c r="AU131" i="1" s="1"/>
  <c r="AN211" i="1"/>
  <c r="AI239" i="1"/>
  <c r="AN291" i="1"/>
  <c r="AI307" i="1"/>
  <c r="AN315" i="1"/>
  <c r="AN335" i="1"/>
  <c r="AQ335" i="1" s="1"/>
  <c r="AN347" i="1"/>
  <c r="AI451" i="1"/>
  <c r="AR451" i="1" s="1"/>
  <c r="AL535" i="1"/>
  <c r="AM535" i="1" s="1"/>
  <c r="AN539" i="1"/>
  <c r="AQ539" i="1" s="1"/>
  <c r="AL559" i="1"/>
  <c r="AM559" i="1" s="1"/>
  <c r="AL763" i="1"/>
  <c r="AM763" i="1" s="1"/>
  <c r="AL135" i="1"/>
  <c r="AM135" i="1" s="1"/>
  <c r="AI135" i="1"/>
  <c r="AN139" i="1"/>
  <c r="AQ139" i="1" s="1"/>
  <c r="AI139" i="1"/>
  <c r="AI147" i="1"/>
  <c r="AL147" i="1"/>
  <c r="AM147" i="1" s="1"/>
  <c r="AI151" i="1"/>
  <c r="AL151" i="1"/>
  <c r="AM151" i="1" s="1"/>
  <c r="AN159" i="1"/>
  <c r="AI159" i="1"/>
  <c r="AN163" i="1"/>
  <c r="AQ163" i="1" s="1"/>
  <c r="AI163" i="1"/>
  <c r="AV163" i="1" s="1"/>
  <c r="AX163" i="1" s="1"/>
  <c r="AL163" i="1"/>
  <c r="AM163" i="1" s="1"/>
  <c r="AI167" i="1"/>
  <c r="AL167" i="1"/>
  <c r="AL171" i="1"/>
  <c r="AM171" i="1" s="1"/>
  <c r="AN171" i="1"/>
  <c r="AI171" i="1"/>
  <c r="AL179" i="1"/>
  <c r="AM179" i="1" s="1"/>
  <c r="AN179" i="1"/>
  <c r="AI179" i="1"/>
  <c r="AL183" i="1"/>
  <c r="AM183" i="1" s="1"/>
  <c r="AI183" i="1"/>
  <c r="AL191" i="1"/>
  <c r="AM191" i="1" s="1"/>
  <c r="AN191" i="1"/>
  <c r="AI191" i="1"/>
  <c r="AN195" i="1"/>
  <c r="AI195" i="1"/>
  <c r="AN199" i="1"/>
  <c r="AI199" i="1"/>
  <c r="AL199" i="1"/>
  <c r="AI227" i="1"/>
  <c r="AL227" i="1"/>
  <c r="AM227" i="1" s="1"/>
  <c r="AN243" i="1"/>
  <c r="AI243" i="1"/>
  <c r="AI251" i="1"/>
  <c r="AL251" i="1"/>
  <c r="AM251" i="1" s="1"/>
  <c r="AN251" i="1"/>
  <c r="AQ251" i="1" s="1"/>
  <c r="AN259" i="1"/>
  <c r="AI259" i="1"/>
  <c r="AN267" i="1"/>
  <c r="AI267" i="1"/>
  <c r="AL275" i="1"/>
  <c r="AM275" i="1" s="1"/>
  <c r="AI275" i="1"/>
  <c r="AR275" i="1" s="1"/>
  <c r="AL283" i="1"/>
  <c r="AM283" i="1" s="1"/>
  <c r="AI283" i="1"/>
  <c r="AL287" i="1"/>
  <c r="AN287" i="1"/>
  <c r="AI287" i="1"/>
  <c r="AI295" i="1"/>
  <c r="AL295" i="1"/>
  <c r="AL311" i="1"/>
  <c r="AI311" i="1"/>
  <c r="AL319" i="1"/>
  <c r="AI319" i="1"/>
  <c r="AL327" i="1"/>
  <c r="AN327" i="1"/>
  <c r="AI327" i="1"/>
  <c r="AN351" i="1"/>
  <c r="AI351" i="1"/>
  <c r="AL355" i="1"/>
  <c r="AN355" i="1"/>
  <c r="AI355" i="1"/>
  <c r="AI359" i="1"/>
  <c r="AL359" i="1"/>
  <c r="AN367" i="1"/>
  <c r="AI367" i="1"/>
  <c r="AI375" i="1"/>
  <c r="AL375" i="1"/>
  <c r="AN383" i="1"/>
  <c r="AI383" i="1"/>
  <c r="AN391" i="1"/>
  <c r="AI391" i="1"/>
  <c r="AL391" i="1"/>
  <c r="AL395" i="1"/>
  <c r="AN395" i="1"/>
  <c r="AI395" i="1"/>
  <c r="AL403" i="1"/>
  <c r="AI403" i="1"/>
  <c r="AI415" i="1"/>
  <c r="AL415" i="1"/>
  <c r="AL423" i="1"/>
  <c r="AI423" i="1"/>
  <c r="AL431" i="1"/>
  <c r="AI431" i="1"/>
  <c r="AL439" i="1"/>
  <c r="AM439" i="1" s="1"/>
  <c r="AI439" i="1"/>
  <c r="AR439" i="1" s="1"/>
  <c r="AL459" i="1"/>
  <c r="AM459" i="1" s="1"/>
  <c r="AI459" i="1"/>
  <c r="AI463" i="1"/>
  <c r="AL463" i="1"/>
  <c r="AM463" i="1" s="1"/>
  <c r="AL471" i="1"/>
  <c r="AM471" i="1" s="1"/>
  <c r="AI471" i="1"/>
  <c r="AI475" i="1"/>
  <c r="AL475" i="1"/>
  <c r="AM475" i="1" s="1"/>
  <c r="AL479" i="1"/>
  <c r="AM479" i="1" s="1"/>
  <c r="AI479" i="1"/>
  <c r="AL487" i="1"/>
  <c r="AM487" i="1" s="1"/>
  <c r="AI487" i="1"/>
  <c r="AL495" i="1"/>
  <c r="AM495" i="1" s="1"/>
  <c r="AI495" i="1"/>
  <c r="AL503" i="1"/>
  <c r="AM503" i="1" s="1"/>
  <c r="AI503" i="1"/>
  <c r="AL507" i="1"/>
  <c r="AM507" i="1" s="1"/>
  <c r="AI507" i="1"/>
  <c r="AL519" i="1"/>
  <c r="AM519" i="1" s="1"/>
  <c r="AI519" i="1"/>
  <c r="AV519" i="1" s="1"/>
  <c r="AX519" i="1" s="1"/>
  <c r="AL527" i="1"/>
  <c r="AM527" i="1" s="1"/>
  <c r="AI527" i="1"/>
  <c r="AI539" i="1"/>
  <c r="AL539" i="1"/>
  <c r="AM539" i="1" s="1"/>
  <c r="AL547" i="1"/>
  <c r="AM547" i="1" s="1"/>
  <c r="AI547" i="1"/>
  <c r="AI567" i="1"/>
  <c r="AL567" i="1"/>
  <c r="AM567" i="1" s="1"/>
  <c r="AL571" i="1"/>
  <c r="AM571" i="1" s="1"/>
  <c r="AI571" i="1"/>
  <c r="AL579" i="1"/>
  <c r="AM579" i="1" s="1"/>
  <c r="AI579" i="1"/>
  <c r="AI583" i="1"/>
  <c r="AL583" i="1"/>
  <c r="AI587" i="1"/>
  <c r="AL587" i="1"/>
  <c r="AM587" i="1" s="1"/>
  <c r="AI595" i="1"/>
  <c r="AL595" i="1"/>
  <c r="AM595" i="1" s="1"/>
  <c r="AL603" i="1"/>
  <c r="AM603" i="1" s="1"/>
  <c r="AI603" i="1"/>
  <c r="AL611" i="1"/>
  <c r="AM611" i="1" s="1"/>
  <c r="AI611" i="1"/>
  <c r="AL619" i="1"/>
  <c r="AM619" i="1" s="1"/>
  <c r="AI619" i="1"/>
  <c r="AI627" i="1"/>
  <c r="AL627" i="1"/>
  <c r="AM627" i="1" s="1"/>
  <c r="AL639" i="1"/>
  <c r="AI639" i="1"/>
  <c r="AI643" i="1"/>
  <c r="AL643" i="1"/>
  <c r="AM643" i="1" s="1"/>
  <c r="AL651" i="1"/>
  <c r="AM651" i="1" s="1"/>
  <c r="AI651" i="1"/>
  <c r="AI659" i="1"/>
  <c r="AL659" i="1"/>
  <c r="AI667" i="1"/>
  <c r="AL667" i="1"/>
  <c r="AL679" i="1"/>
  <c r="AM679" i="1" s="1"/>
  <c r="AI679" i="1"/>
  <c r="AI687" i="1"/>
  <c r="AL687" i="1"/>
  <c r="AM687" i="1" s="1"/>
  <c r="AL691" i="1"/>
  <c r="AI691" i="1"/>
  <c r="AL699" i="1"/>
  <c r="AI699" i="1"/>
  <c r="AI707" i="1"/>
  <c r="AL707" i="1"/>
  <c r="AM707" i="1" s="1"/>
  <c r="AL711" i="1"/>
  <c r="AM711" i="1" s="1"/>
  <c r="AI711" i="1"/>
  <c r="AR711" i="1" s="1"/>
  <c r="AI719" i="1"/>
  <c r="AL719" i="1"/>
  <c r="AM719" i="1" s="1"/>
  <c r="AL727" i="1"/>
  <c r="AM727" i="1" s="1"/>
  <c r="AN727" i="1"/>
  <c r="AQ727" i="1" s="1"/>
  <c r="AI727" i="1"/>
  <c r="AR727" i="1" s="1"/>
  <c r="AI731" i="1"/>
  <c r="AL731" i="1"/>
  <c r="AM731" i="1" s="1"/>
  <c r="AI739" i="1"/>
  <c r="AL739" i="1"/>
  <c r="AM739" i="1" s="1"/>
  <c r="AI747" i="1"/>
  <c r="AL747" i="1"/>
  <c r="AM747" i="1" s="1"/>
  <c r="AI755" i="1"/>
  <c r="AL755" i="1"/>
  <c r="AM755" i="1" s="1"/>
  <c r="AI771" i="1"/>
  <c r="AL771" i="1"/>
  <c r="AM771" i="1" s="1"/>
  <c r="AN779" i="1"/>
  <c r="AI779" i="1"/>
  <c r="AL779" i="1"/>
  <c r="AM779" i="1" s="1"/>
  <c r="AL791" i="1"/>
  <c r="AM791" i="1" s="1"/>
  <c r="AI791" i="1"/>
  <c r="AI799" i="1"/>
  <c r="AL799" i="1"/>
  <c r="AM799" i="1" s="1"/>
  <c r="AN807" i="1"/>
  <c r="AQ807" i="1" s="1"/>
  <c r="AI807" i="1"/>
  <c r="AL807" i="1"/>
  <c r="AM807" i="1" s="1"/>
  <c r="AI819" i="1"/>
  <c r="AL819" i="1"/>
  <c r="AM819" i="1" s="1"/>
  <c r="AN819" i="1"/>
  <c r="AQ819" i="1" s="1"/>
  <c r="AN823" i="1"/>
  <c r="AI823" i="1"/>
  <c r="AL823" i="1"/>
  <c r="AM823" i="1" s="1"/>
  <c r="AN831" i="1"/>
  <c r="AI831" i="1"/>
  <c r="AL831" i="1"/>
  <c r="AM831" i="1" s="1"/>
  <c r="AN835" i="1"/>
  <c r="AI835" i="1"/>
  <c r="AL835" i="1"/>
  <c r="AM835" i="1" s="1"/>
  <c r="AT835" i="1" s="1"/>
  <c r="AU835" i="1" s="1"/>
  <c r="AL843" i="1"/>
  <c r="AI843" i="1"/>
  <c r="AI851" i="1"/>
  <c r="AL851" i="1"/>
  <c r="AM851" i="1" s="1"/>
  <c r="AN859" i="1"/>
  <c r="AI859" i="1"/>
  <c r="AL859" i="1"/>
  <c r="AM859" i="1" s="1"/>
  <c r="AN863" i="1"/>
  <c r="AI863" i="1"/>
  <c r="AL863" i="1"/>
  <c r="AM863" i="1" s="1"/>
  <c r="AI871" i="1"/>
  <c r="AL871" i="1"/>
  <c r="AM871" i="1" s="1"/>
  <c r="AL879" i="1"/>
  <c r="AM879" i="1" s="1"/>
  <c r="AN879" i="1"/>
  <c r="AQ879" i="1" s="1"/>
  <c r="AI879" i="1"/>
  <c r="AN887" i="1"/>
  <c r="AI887" i="1"/>
  <c r="AI891" i="1"/>
  <c r="AL891" i="1"/>
  <c r="AM891" i="1" s="1"/>
  <c r="AL899" i="1"/>
  <c r="AM899" i="1" s="1"/>
  <c r="AN899" i="1"/>
  <c r="AI899" i="1"/>
  <c r="AI907" i="1"/>
  <c r="AL907" i="1"/>
  <c r="AM907" i="1" s="1"/>
  <c r="AI915" i="1"/>
  <c r="AL915" i="1"/>
  <c r="AM915" i="1" s="1"/>
  <c r="AL923" i="1"/>
  <c r="AI923" i="1"/>
  <c r="AL931" i="1"/>
  <c r="AM931" i="1" s="1"/>
  <c r="AN931" i="1"/>
  <c r="AQ931" i="1" s="1"/>
  <c r="AI931" i="1"/>
  <c r="AL939" i="1"/>
  <c r="AM939" i="1" s="1"/>
  <c r="AN939" i="1"/>
  <c r="AI939" i="1"/>
  <c r="AL943" i="1"/>
  <c r="AI943" i="1"/>
  <c r="AI951" i="1"/>
  <c r="AL951" i="1"/>
  <c r="AI959" i="1"/>
  <c r="AL959" i="1"/>
  <c r="AI967" i="1"/>
  <c r="AL967" i="1"/>
  <c r="AI975" i="1"/>
  <c r="AL975" i="1"/>
  <c r="AM975" i="1" s="1"/>
  <c r="AL983" i="1"/>
  <c r="AM983" i="1" s="1"/>
  <c r="AI983" i="1"/>
  <c r="AL991" i="1"/>
  <c r="AI991" i="1"/>
  <c r="AN995" i="1"/>
  <c r="AI995" i="1"/>
  <c r="AL995" i="1"/>
  <c r="AL999" i="1"/>
  <c r="AI999" i="1"/>
  <c r="AI1003" i="1"/>
  <c r="AL1003" i="1"/>
  <c r="AN15" i="1"/>
  <c r="AL15" i="1"/>
  <c r="AM15" i="1" s="1"/>
  <c r="AL19" i="1"/>
  <c r="AM19" i="1" s="1"/>
  <c r="AN23" i="1"/>
  <c r="AL23" i="1"/>
  <c r="AM23" i="1" s="1"/>
  <c r="AL35" i="1"/>
  <c r="AI43" i="1"/>
  <c r="AL51" i="1"/>
  <c r="AM51" i="1" s="1"/>
  <c r="AL55" i="1"/>
  <c r="AM55" i="1" s="1"/>
  <c r="AL67" i="1"/>
  <c r="AN91" i="1"/>
  <c r="AL91" i="1"/>
  <c r="AM91" i="1" s="1"/>
  <c r="AI111" i="1"/>
  <c r="AL127" i="1"/>
  <c r="AN135" i="1"/>
  <c r="AQ135" i="1" s="1"/>
  <c r="AL143" i="1"/>
  <c r="AM143" i="1" s="1"/>
  <c r="AN175" i="1"/>
  <c r="AN215" i="1"/>
  <c r="AQ215" i="1" s="1"/>
  <c r="AL243" i="1"/>
  <c r="AM243" i="1" s="1"/>
  <c r="AL259" i="1"/>
  <c r="AM259" i="1" s="1"/>
  <c r="AN339" i="1"/>
  <c r="AN343" i="1"/>
  <c r="AQ343" i="1" s="1"/>
  <c r="AV831" i="1"/>
  <c r="AX831" i="1" s="1"/>
  <c r="AN923" i="1"/>
  <c r="AN107" i="1"/>
  <c r="AI107" i="1"/>
  <c r="AT107" i="1" s="1"/>
  <c r="AU107" i="1" s="1"/>
  <c r="AI187" i="1"/>
  <c r="AL187" i="1"/>
  <c r="AM187" i="1" s="1"/>
  <c r="AN187" i="1"/>
  <c r="AN207" i="1"/>
  <c r="AL207" i="1"/>
  <c r="AM207" i="1" s="1"/>
  <c r="AS207" i="1" s="1"/>
  <c r="AL219" i="1"/>
  <c r="AM219" i="1" s="1"/>
  <c r="AN219" i="1"/>
  <c r="AI219" i="1"/>
  <c r="AN223" i="1"/>
  <c r="AQ223" i="1" s="1"/>
  <c r="AI223" i="1"/>
  <c r="AL231" i="1"/>
  <c r="AM231" i="1" s="1"/>
  <c r="AI231" i="1"/>
  <c r="AN247" i="1"/>
  <c r="AI247" i="1"/>
  <c r="AL247" i="1"/>
  <c r="AM247" i="1" s="1"/>
  <c r="AN255" i="1"/>
  <c r="AQ255" i="1" s="1"/>
  <c r="AI255" i="1"/>
  <c r="AI263" i="1"/>
  <c r="AL263" i="1"/>
  <c r="AM263" i="1" s="1"/>
  <c r="AN271" i="1"/>
  <c r="AQ271" i="1" s="1"/>
  <c r="AI271" i="1"/>
  <c r="AL271" i="1"/>
  <c r="AM271" i="1" s="1"/>
  <c r="AN279" i="1"/>
  <c r="AI279" i="1"/>
  <c r="AL279" i="1"/>
  <c r="AM279" i="1" s="1"/>
  <c r="AL299" i="1"/>
  <c r="AN299" i="1"/>
  <c r="AI299" i="1"/>
  <c r="AN323" i="1"/>
  <c r="AQ323" i="1" s="1"/>
  <c r="AI323" i="1"/>
  <c r="AL331" i="1"/>
  <c r="AN331" i="1"/>
  <c r="AQ331" i="1" s="1"/>
  <c r="AI331" i="1"/>
  <c r="AN371" i="1"/>
  <c r="AI371" i="1"/>
  <c r="AL379" i="1"/>
  <c r="AI379" i="1"/>
  <c r="AL387" i="1"/>
  <c r="AN387" i="1"/>
  <c r="AI387" i="1"/>
  <c r="AL399" i="1"/>
  <c r="AN399" i="1"/>
  <c r="AI399" i="1"/>
  <c r="AI407" i="1"/>
  <c r="AL407" i="1"/>
  <c r="AI411" i="1"/>
  <c r="AL411" i="1"/>
  <c r="AL419" i="1"/>
  <c r="AI419" i="1"/>
  <c r="AI427" i="1"/>
  <c r="AL427" i="1"/>
  <c r="AL435" i="1"/>
  <c r="AI435" i="1"/>
  <c r="AL443" i="1"/>
  <c r="AM443" i="1" s="1"/>
  <c r="AI443" i="1"/>
  <c r="AL447" i="1"/>
  <c r="AM447" i="1" s="1"/>
  <c r="AI447" i="1"/>
  <c r="AI455" i="1"/>
  <c r="AL455" i="1"/>
  <c r="AM455" i="1" s="1"/>
  <c r="AI467" i="1"/>
  <c r="AL467" i="1"/>
  <c r="AM467" i="1" s="1"/>
  <c r="AS467" i="1" s="1"/>
  <c r="AL491" i="1"/>
  <c r="AM491" i="1" s="1"/>
  <c r="AI491" i="1"/>
  <c r="AL499" i="1"/>
  <c r="AM499" i="1" s="1"/>
  <c r="AI499" i="1"/>
  <c r="AL511" i="1"/>
  <c r="AM511" i="1" s="1"/>
  <c r="AI511" i="1"/>
  <c r="AI515" i="1"/>
  <c r="AL515" i="1"/>
  <c r="AM515" i="1" s="1"/>
  <c r="AL523" i="1"/>
  <c r="AM523" i="1" s="1"/>
  <c r="AI523" i="1"/>
  <c r="AI531" i="1"/>
  <c r="AL531" i="1"/>
  <c r="AM531" i="1" s="1"/>
  <c r="AL543" i="1"/>
  <c r="AM543" i="1" s="1"/>
  <c r="AI543" i="1"/>
  <c r="AL551" i="1"/>
  <c r="AN551" i="1"/>
  <c r="AI555" i="1"/>
  <c r="AL555" i="1"/>
  <c r="AI563" i="1"/>
  <c r="AL563" i="1"/>
  <c r="AM563" i="1" s="1"/>
  <c r="AL575" i="1"/>
  <c r="AI575" i="1"/>
  <c r="AL599" i="1"/>
  <c r="AI599" i="1"/>
  <c r="AI607" i="1"/>
  <c r="AL607" i="1"/>
  <c r="AL615" i="1"/>
  <c r="AI615" i="1"/>
  <c r="AL623" i="1"/>
  <c r="AI623" i="1"/>
  <c r="AL631" i="1"/>
  <c r="AM631" i="1" s="1"/>
  <c r="AI631" i="1"/>
  <c r="AI635" i="1"/>
  <c r="AL635" i="1"/>
  <c r="AM635" i="1" s="1"/>
  <c r="AI647" i="1"/>
  <c r="AL647" i="1"/>
  <c r="AL655" i="1"/>
  <c r="AM655" i="1" s="1"/>
  <c r="AI655" i="1"/>
  <c r="AI663" i="1"/>
  <c r="AL663" i="1"/>
  <c r="AM663" i="1" s="1"/>
  <c r="AI671" i="1"/>
  <c r="AL671" i="1"/>
  <c r="AM671" i="1" s="1"/>
  <c r="AL675" i="1"/>
  <c r="AI675" i="1"/>
  <c r="AL683" i="1"/>
  <c r="AI683" i="1"/>
  <c r="AI695" i="1"/>
  <c r="AL695" i="1"/>
  <c r="AM695" i="1" s="1"/>
  <c r="AI703" i="1"/>
  <c r="AL703" i="1"/>
  <c r="AM703" i="1" s="1"/>
  <c r="AL715" i="1"/>
  <c r="AM715" i="1" s="1"/>
  <c r="AI715" i="1"/>
  <c r="AL723" i="1"/>
  <c r="AM723" i="1" s="1"/>
  <c r="AI723" i="1"/>
  <c r="AL735" i="1"/>
  <c r="AM735" i="1" s="1"/>
  <c r="AI735" i="1"/>
  <c r="AI743" i="1"/>
  <c r="AL743" i="1"/>
  <c r="AM743" i="1" s="1"/>
  <c r="AI751" i="1"/>
  <c r="AL751" i="1"/>
  <c r="AM751" i="1" s="1"/>
  <c r="AR751" i="1" s="1"/>
  <c r="AI759" i="1"/>
  <c r="AV759" i="1" s="1"/>
  <c r="AX759" i="1" s="1"/>
  <c r="AL759" i="1"/>
  <c r="AM759" i="1" s="1"/>
  <c r="AI767" i="1"/>
  <c r="AL767" i="1"/>
  <c r="AM767" i="1" s="1"/>
  <c r="AI775" i="1"/>
  <c r="AL775" i="1"/>
  <c r="AM775" i="1" s="1"/>
  <c r="AL783" i="1"/>
  <c r="AI783" i="1"/>
  <c r="AN787" i="1"/>
  <c r="AI787" i="1"/>
  <c r="AL787" i="1"/>
  <c r="AI795" i="1"/>
  <c r="AT795" i="1" s="1"/>
  <c r="AU795" i="1" s="1"/>
  <c r="AL795" i="1"/>
  <c r="AM795" i="1" s="1"/>
  <c r="AI803" i="1"/>
  <c r="AL803" i="1"/>
  <c r="AL811" i="1"/>
  <c r="AM811" i="1" s="1"/>
  <c r="AN811" i="1"/>
  <c r="AI811" i="1"/>
  <c r="AI815" i="1"/>
  <c r="AL815" i="1"/>
  <c r="AM815" i="1" s="1"/>
  <c r="AN815" i="1"/>
  <c r="AL827" i="1"/>
  <c r="AM827" i="1" s="1"/>
  <c r="AN827" i="1"/>
  <c r="AI827" i="1"/>
  <c r="AL839" i="1"/>
  <c r="AM839" i="1" s="1"/>
  <c r="AI839" i="1"/>
  <c r="AI847" i="1"/>
  <c r="AL847" i="1"/>
  <c r="AM847" i="1" s="1"/>
  <c r="AL855" i="1"/>
  <c r="AM855" i="1" s="1"/>
  <c r="AI855" i="1"/>
  <c r="AI867" i="1"/>
  <c r="AL867" i="1"/>
  <c r="AM867" i="1" s="1"/>
  <c r="AN875" i="1"/>
  <c r="AI875" i="1"/>
  <c r="AL875" i="1"/>
  <c r="AM875" i="1" s="1"/>
  <c r="AI883" i="1"/>
  <c r="AL883" i="1"/>
  <c r="AM883" i="1" s="1"/>
  <c r="AN883" i="1"/>
  <c r="AI895" i="1"/>
  <c r="AL895" i="1"/>
  <c r="AM895" i="1" s="1"/>
  <c r="AI903" i="1"/>
  <c r="AL903" i="1"/>
  <c r="AM903" i="1" s="1"/>
  <c r="AN903" i="1"/>
  <c r="AL911" i="1"/>
  <c r="AM911" i="1" s="1"/>
  <c r="AI911" i="1"/>
  <c r="AL919" i="1"/>
  <c r="AM919" i="1" s="1"/>
  <c r="AI919" i="1"/>
  <c r="AL927" i="1"/>
  <c r="AM927" i="1" s="1"/>
  <c r="AN927" i="1"/>
  <c r="AL935" i="1"/>
  <c r="AM935" i="1" s="1"/>
  <c r="AI935" i="1"/>
  <c r="AI947" i="1"/>
  <c r="AL947" i="1"/>
  <c r="AM947" i="1" s="1"/>
  <c r="AI955" i="1"/>
  <c r="AL955" i="1"/>
  <c r="AM955" i="1" s="1"/>
  <c r="AI963" i="1"/>
  <c r="AL963" i="1"/>
  <c r="AM963" i="1" s="1"/>
  <c r="AI971" i="1"/>
  <c r="AL971" i="1"/>
  <c r="AM971" i="1" s="1"/>
  <c r="AI979" i="1"/>
  <c r="AL979" i="1"/>
  <c r="AM979" i="1" s="1"/>
  <c r="AL1007" i="1"/>
  <c r="AI1007" i="1"/>
  <c r="AI19" i="1"/>
  <c r="AI35" i="1"/>
  <c r="AI51" i="1"/>
  <c r="AI55" i="1"/>
  <c r="AR55" i="1" s="1"/>
  <c r="AI67" i="1"/>
  <c r="AN87" i="1"/>
  <c r="AV89" i="1"/>
  <c r="AX89" i="1" s="1"/>
  <c r="AI127" i="1"/>
  <c r="AN143" i="1"/>
  <c r="AQ143" i="1" s="1"/>
  <c r="AI155" i="1"/>
  <c r="AI175" i="1"/>
  <c r="AL195" i="1"/>
  <c r="AM195" i="1" s="1"/>
  <c r="AI203" i="1"/>
  <c r="AL211" i="1"/>
  <c r="AM211" i="1" s="1"/>
  <c r="AI215" i="1"/>
  <c r="AN239" i="1"/>
  <c r="AN307" i="1"/>
  <c r="AQ307" i="1" s="1"/>
  <c r="AL315" i="1"/>
  <c r="AL335" i="1"/>
  <c r="AI339" i="1"/>
  <c r="AL351" i="1"/>
  <c r="AL367" i="1"/>
  <c r="AN411" i="1"/>
  <c r="AN115" i="1"/>
  <c r="AN119" i="1"/>
  <c r="AQ119" i="1" s="1"/>
  <c r="AN155" i="1"/>
  <c r="AN203" i="1"/>
  <c r="AN235" i="1"/>
  <c r="AN303" i="1"/>
  <c r="AQ303" i="1" s="1"/>
  <c r="AN363" i="1"/>
  <c r="AN407" i="1"/>
  <c r="AN415" i="1"/>
  <c r="AQ415" i="1" s="1"/>
  <c r="AN775" i="1"/>
  <c r="AQ775" i="1" s="1"/>
  <c r="AN147" i="1"/>
  <c r="AN151" i="1"/>
  <c r="AN167" i="1"/>
  <c r="AN227" i="1"/>
  <c r="AQ227" i="1" s="1"/>
  <c r="AN263" i="1"/>
  <c r="AN295" i="1"/>
  <c r="AN359" i="1"/>
  <c r="AN375" i="1"/>
  <c r="AQ375" i="1" s="1"/>
  <c r="AN535" i="1"/>
  <c r="AN559" i="1"/>
  <c r="AN739" i="1"/>
  <c r="AN275" i="1"/>
  <c r="AQ275" i="1" s="1"/>
  <c r="AR298" i="1"/>
  <c r="AN311" i="1"/>
  <c r="AN319" i="1"/>
  <c r="AQ319" i="1" s="1"/>
  <c r="AR326" i="1"/>
  <c r="AN379" i="1"/>
  <c r="AN403" i="1"/>
  <c r="AN427" i="1"/>
  <c r="AN475" i="1"/>
  <c r="AQ475" i="1" s="1"/>
  <c r="AN531" i="1"/>
  <c r="AN567" i="1"/>
  <c r="AN423" i="1"/>
  <c r="AN443" i="1"/>
  <c r="AN447" i="1"/>
  <c r="AN451" i="1"/>
  <c r="AN459" i="1"/>
  <c r="AN479" i="1"/>
  <c r="AQ479" i="1" s="1"/>
  <c r="AN483" i="1"/>
  <c r="AN499" i="1"/>
  <c r="AN519" i="1"/>
  <c r="AT521" i="1"/>
  <c r="AU521" i="1" s="1"/>
  <c r="AN527" i="1"/>
  <c r="AN543" i="1"/>
  <c r="AN547" i="1"/>
  <c r="AN707" i="1"/>
  <c r="AQ707" i="1" s="1"/>
  <c r="AN891" i="1"/>
  <c r="AN915" i="1"/>
  <c r="AN455" i="1"/>
  <c r="AN463" i="1"/>
  <c r="AQ463" i="1" s="1"/>
  <c r="AN467" i="1"/>
  <c r="AN515" i="1"/>
  <c r="AN555" i="1"/>
  <c r="AN563" i="1"/>
  <c r="AQ563" i="1" s="1"/>
  <c r="AR688" i="1"/>
  <c r="C688" i="1" s="1"/>
  <c r="AN763" i="1"/>
  <c r="AN867" i="1"/>
  <c r="AN907" i="1"/>
  <c r="AQ907" i="1" s="1"/>
  <c r="AN419" i="1"/>
  <c r="AN431" i="1"/>
  <c r="AN435" i="1"/>
  <c r="AN439" i="1"/>
  <c r="AN471" i="1"/>
  <c r="AT481" i="1"/>
  <c r="AU481" i="1" s="1"/>
  <c r="AN487" i="1"/>
  <c r="AN491" i="1"/>
  <c r="AQ491" i="1" s="1"/>
  <c r="AN495" i="1"/>
  <c r="AN503" i="1"/>
  <c r="AN507" i="1"/>
  <c r="AN511" i="1"/>
  <c r="AQ511" i="1" s="1"/>
  <c r="AT513" i="1"/>
  <c r="AU513" i="1" s="1"/>
  <c r="AN523" i="1"/>
  <c r="AT678" i="1"/>
  <c r="AU678" i="1" s="1"/>
  <c r="AN719" i="1"/>
  <c r="AQ719" i="1" s="1"/>
  <c r="AN771" i="1"/>
  <c r="AN799" i="1"/>
  <c r="AN711" i="1"/>
  <c r="AN735" i="1"/>
  <c r="AQ735" i="1" s="1"/>
  <c r="AN783" i="1"/>
  <c r="AR829" i="1"/>
  <c r="AN839" i="1"/>
  <c r="AN911" i="1"/>
  <c r="AQ911" i="1" s="1"/>
  <c r="AN919" i="1"/>
  <c r="AN999" i="1"/>
  <c r="AR702" i="1"/>
  <c r="AN731" i="1"/>
  <c r="AQ731" i="1" s="1"/>
  <c r="AN743" i="1"/>
  <c r="AN747" i="1"/>
  <c r="AN751" i="1"/>
  <c r="AN755" i="1"/>
  <c r="AQ755" i="1" s="1"/>
  <c r="AN759" i="1"/>
  <c r="AN767" i="1"/>
  <c r="AN795" i="1"/>
  <c r="AN803" i="1"/>
  <c r="AN851" i="1"/>
  <c r="AN871" i="1"/>
  <c r="AN895" i="1"/>
  <c r="AN1003" i="1"/>
  <c r="AN715" i="1"/>
  <c r="AN723" i="1"/>
  <c r="AT729" i="1"/>
  <c r="AU729" i="1" s="1"/>
  <c r="AN791" i="1"/>
  <c r="AQ791" i="1" s="1"/>
  <c r="AT827" i="1"/>
  <c r="AU827" i="1" s="1"/>
  <c r="AN855" i="1"/>
  <c r="AN935" i="1"/>
  <c r="AN991" i="1"/>
  <c r="AQ991" i="1" s="1"/>
  <c r="AQ115" i="1"/>
  <c r="AN352" i="1"/>
  <c r="AT39" i="1"/>
  <c r="AU39" i="1" s="1"/>
  <c r="AT65" i="1"/>
  <c r="AU65" i="1" s="1"/>
  <c r="AN92" i="1"/>
  <c r="AQ92" i="1" s="1"/>
  <c r="AV213" i="1"/>
  <c r="AX213" i="1" s="1"/>
  <c r="AV265" i="1"/>
  <c r="AX265" i="1" s="1"/>
  <c r="AQ330" i="1"/>
  <c r="AQ351" i="1"/>
  <c r="AS368" i="1"/>
  <c r="AQ370" i="1"/>
  <c r="AQ386" i="1"/>
  <c r="AQ489" i="1"/>
  <c r="AM489" i="1"/>
  <c r="AT682" i="1"/>
  <c r="AU682" i="1" s="1"/>
  <c r="AN720" i="1"/>
  <c r="AQ720" i="1" s="1"/>
  <c r="AR13" i="1"/>
  <c r="AS45" i="1"/>
  <c r="AT53" i="1"/>
  <c r="AU53" i="1" s="1"/>
  <c r="AR85" i="1"/>
  <c r="AV101" i="1"/>
  <c r="AX101" i="1" s="1"/>
  <c r="AT113" i="1"/>
  <c r="AU113" i="1" s="1"/>
  <c r="AT161" i="1"/>
  <c r="AU161" i="1" s="1"/>
  <c r="AV165" i="1"/>
  <c r="AX165" i="1" s="1"/>
  <c r="AV181" i="1"/>
  <c r="AX181" i="1" s="1"/>
  <c r="AS221" i="1"/>
  <c r="AV273" i="1"/>
  <c r="AX273" i="1" s="1"/>
  <c r="AT281" i="1"/>
  <c r="AU281" i="1" s="1"/>
  <c r="AT392" i="1"/>
  <c r="AU392" i="1" s="1"/>
  <c r="AQ398" i="1"/>
  <c r="AQ596" i="1"/>
  <c r="AQ322" i="1"/>
  <c r="AM322" i="1"/>
  <c r="AN658" i="1"/>
  <c r="AR23" i="1"/>
  <c r="AV27" i="1"/>
  <c r="AX27" i="1" s="1"/>
  <c r="AT57" i="1"/>
  <c r="AU57" i="1" s="1"/>
  <c r="AM115" i="1"/>
  <c r="AS141" i="1"/>
  <c r="AV153" i="1"/>
  <c r="AX153" i="1" s="1"/>
  <c r="AT177" i="1"/>
  <c r="AU177" i="1" s="1"/>
  <c r="AT185" i="1"/>
  <c r="AU185" i="1" s="1"/>
  <c r="AN192" i="1"/>
  <c r="AQ192" i="1" s="1"/>
  <c r="AT217" i="1"/>
  <c r="AU217" i="1" s="1"/>
  <c r="AN240" i="1"/>
  <c r="AQ240" i="1" s="1"/>
  <c r="AT263" i="1"/>
  <c r="AU263" i="1" s="1"/>
  <c r="AN320" i="1"/>
  <c r="AQ320" i="1" s="1"/>
  <c r="AT320" i="1"/>
  <c r="AU320" i="1" s="1"/>
  <c r="AQ326" i="1"/>
  <c r="AQ346" i="1"/>
  <c r="AM346" i="1"/>
  <c r="AN388" i="1"/>
  <c r="AQ388" i="1" s="1"/>
  <c r="AR388" i="1"/>
  <c r="C388" i="1" s="1"/>
  <c r="AV422" i="1"/>
  <c r="AX422" i="1" s="1"/>
  <c r="AN693" i="1"/>
  <c r="AQ693" i="1" s="1"/>
  <c r="AN724" i="1"/>
  <c r="AQ724" i="1" s="1"/>
  <c r="AS424" i="1"/>
  <c r="AQ465" i="1"/>
  <c r="AT485" i="1"/>
  <c r="AU485" i="1" s="1"/>
  <c r="AT549" i="1"/>
  <c r="AU549" i="1" s="1"/>
  <c r="AT634" i="1"/>
  <c r="AU634" i="1" s="1"/>
  <c r="AS694" i="1"/>
  <c r="AV723" i="1"/>
  <c r="AX723" i="1" s="1"/>
  <c r="AQ761" i="1"/>
  <c r="AN865" i="1"/>
  <c r="AQ865" i="1" s="1"/>
  <c r="AQ430" i="1"/>
  <c r="AQ469" i="1"/>
  <c r="AQ529" i="1"/>
  <c r="AV604" i="1"/>
  <c r="AX604" i="1" s="1"/>
  <c r="AV628" i="1"/>
  <c r="AX628" i="1" s="1"/>
  <c r="AQ648" i="1"/>
  <c r="AV666" i="1"/>
  <c r="AX666" i="1" s="1"/>
  <c r="AQ765" i="1"/>
  <c r="AN842" i="1"/>
  <c r="AN952" i="1"/>
  <c r="AL788" i="1"/>
  <c r="AM788" i="1" s="1"/>
  <c r="AH788" i="1"/>
  <c r="AL792" i="1"/>
  <c r="AH792" i="1"/>
  <c r="AL796" i="1"/>
  <c r="AM796" i="1" s="1"/>
  <c r="AH796" i="1"/>
  <c r="AL800" i="1"/>
  <c r="AH800" i="1"/>
  <c r="AL804" i="1"/>
  <c r="AM804" i="1" s="1"/>
  <c r="AH804" i="1"/>
  <c r="AL812" i="1"/>
  <c r="AM812" i="1" s="1"/>
  <c r="AH812" i="1"/>
  <c r="AL824" i="1"/>
  <c r="AH824" i="1"/>
  <c r="AL828" i="1"/>
  <c r="AM828" i="1" s="1"/>
  <c r="AH828" i="1"/>
  <c r="AL840" i="1"/>
  <c r="AM840" i="1" s="1"/>
  <c r="AH840" i="1"/>
  <c r="AN840" i="1" s="1"/>
  <c r="AL852" i="1"/>
  <c r="AM852" i="1" s="1"/>
  <c r="AH852" i="1"/>
  <c r="AL856" i="1"/>
  <c r="AM856" i="1" s="1"/>
  <c r="AH856" i="1"/>
  <c r="AN856" i="1" s="1"/>
  <c r="AL868" i="1"/>
  <c r="AM868" i="1" s="1"/>
  <c r="AH868" i="1"/>
  <c r="AL888" i="1"/>
  <c r="AH888" i="1"/>
  <c r="AN888" i="1" s="1"/>
  <c r="AL892" i="1"/>
  <c r="AH892" i="1"/>
  <c r="AL896" i="1"/>
  <c r="AH896" i="1"/>
  <c r="AN896" i="1" s="1"/>
  <c r="AL904" i="1"/>
  <c r="AH904" i="1"/>
  <c r="AL908" i="1"/>
  <c r="AH908" i="1"/>
  <c r="AN908" i="1" s="1"/>
  <c r="AL912" i="1"/>
  <c r="AH912" i="1"/>
  <c r="AL916" i="1"/>
  <c r="AM916" i="1" s="1"/>
  <c r="AH916" i="1"/>
  <c r="AN916" i="1" s="1"/>
  <c r="AL920" i="1"/>
  <c r="AM920" i="1" s="1"/>
  <c r="AH920" i="1"/>
  <c r="AN920" i="1" s="1"/>
  <c r="AL936" i="1"/>
  <c r="AH936" i="1"/>
  <c r="AN936" i="1" s="1"/>
  <c r="AL944" i="1"/>
  <c r="AM944" i="1" s="1"/>
  <c r="AH944" i="1"/>
  <c r="AN944" i="1" s="1"/>
  <c r="AL948" i="1"/>
  <c r="AM948" i="1" s="1"/>
  <c r="AH948" i="1"/>
  <c r="AN948" i="1" s="1"/>
  <c r="AL956" i="1"/>
  <c r="AM956" i="1" s="1"/>
  <c r="AH956" i="1"/>
  <c r="AN956" i="1" s="1"/>
  <c r="AL960" i="1"/>
  <c r="AM960" i="1" s="1"/>
  <c r="AH960" i="1"/>
  <c r="AL964" i="1"/>
  <c r="AM964" i="1" s="1"/>
  <c r="AH964" i="1"/>
  <c r="AN964" i="1" s="1"/>
  <c r="AL968" i="1"/>
  <c r="AM968" i="1" s="1"/>
  <c r="AH968" i="1"/>
  <c r="AL972" i="1"/>
  <c r="AM972" i="1" s="1"/>
  <c r="AH972" i="1"/>
  <c r="AN972" i="1" s="1"/>
  <c r="AL976" i="1"/>
  <c r="AM976" i="1" s="1"/>
  <c r="AH976" i="1"/>
  <c r="AN976" i="1" s="1"/>
  <c r="AL984" i="1"/>
  <c r="AM984" i="1" s="1"/>
  <c r="AH984" i="1"/>
  <c r="AN984" i="1" s="1"/>
  <c r="AL988" i="1"/>
  <c r="AH988" i="1"/>
  <c r="AL992" i="1"/>
  <c r="AM992" i="1" s="1"/>
  <c r="AH992" i="1"/>
  <c r="AN992" i="1" s="1"/>
  <c r="AL1000" i="1"/>
  <c r="AM1000" i="1" s="1"/>
  <c r="AH1000" i="1"/>
  <c r="AL1004" i="1"/>
  <c r="AH1004" i="1"/>
  <c r="AT334" i="1"/>
  <c r="AU334" i="1" s="1"/>
  <c r="AT364" i="1"/>
  <c r="AU364" i="1" s="1"/>
  <c r="AQ366" i="1"/>
  <c r="AS445" i="1"/>
  <c r="AV459" i="1"/>
  <c r="AX459" i="1" s="1"/>
  <c r="AN488" i="1"/>
  <c r="AQ493" i="1"/>
  <c r="AN512" i="1"/>
  <c r="AN520" i="1"/>
  <c r="AQ520" i="1" s="1"/>
  <c r="AQ533" i="1"/>
  <c r="AS539" i="1"/>
  <c r="AQ550" i="1"/>
  <c r="AQ568" i="1"/>
  <c r="AS598" i="1"/>
  <c r="AT602" i="1"/>
  <c r="AU602" i="1" s="1"/>
  <c r="AQ616" i="1"/>
  <c r="AT626" i="1"/>
  <c r="AU626" i="1" s="1"/>
  <c r="AV644" i="1"/>
  <c r="AX644" i="1" s="1"/>
  <c r="AM648" i="1"/>
  <c r="AN669" i="1"/>
  <c r="AR680" i="1"/>
  <c r="AN732" i="1"/>
  <c r="AT737" i="1"/>
  <c r="AU737" i="1" s="1"/>
  <c r="AN756" i="1"/>
  <c r="AR781" i="1"/>
  <c r="C781" i="1" s="1"/>
  <c r="AT841" i="1"/>
  <c r="AU841" i="1" s="1"/>
  <c r="AN841" i="1"/>
  <c r="AQ841" i="1" s="1"/>
  <c r="AN1008" i="1"/>
  <c r="AQ1008" i="1" s="1"/>
  <c r="AN794" i="1"/>
  <c r="AQ794" i="1" s="1"/>
  <c r="AQ849" i="1"/>
  <c r="AQ857" i="1"/>
  <c r="AQ861" i="1"/>
  <c r="AQ877" i="1"/>
  <c r="AT927" i="1"/>
  <c r="AU927" i="1" s="1"/>
  <c r="AT931" i="1"/>
  <c r="AU931" i="1" s="1"/>
  <c r="AT1002" i="1"/>
  <c r="AU1002" i="1" s="1"/>
  <c r="AQ390" i="1"/>
  <c r="AM390" i="1"/>
  <c r="AV390" i="1" s="1"/>
  <c r="AX390" i="1" s="1"/>
  <c r="AV310" i="1"/>
  <c r="AX310" i="1" s="1"/>
  <c r="AS75" i="1"/>
  <c r="AS171" i="1"/>
  <c r="AV215" i="1"/>
  <c r="AX215" i="1" s="1"/>
  <c r="AR219" i="1"/>
  <c r="AV223" i="1"/>
  <c r="AX223" i="1" s="1"/>
  <c r="AT229" i="1"/>
  <c r="AU229" i="1" s="1"/>
  <c r="AV326" i="1"/>
  <c r="AX326" i="1" s="1"/>
  <c r="AQ394" i="1"/>
  <c r="AM394" i="1"/>
  <c r="AV394" i="1" s="1"/>
  <c r="AX394" i="1" s="1"/>
  <c r="AR211" i="1"/>
  <c r="AV231" i="1"/>
  <c r="AX231" i="1" s="1"/>
  <c r="AM255" i="1"/>
  <c r="AQ300" i="1"/>
  <c r="AV318" i="1"/>
  <c r="AX318" i="1" s="1"/>
  <c r="AR338" i="1"/>
  <c r="AM386" i="1"/>
  <c r="AV414" i="1"/>
  <c r="AX414" i="1" s="1"/>
  <c r="AM430" i="1"/>
  <c r="AV455" i="1"/>
  <c r="AX455" i="1" s="1"/>
  <c r="AM493" i="1"/>
  <c r="AM533" i="1"/>
  <c r="AV572" i="1"/>
  <c r="AX572" i="1" s="1"/>
  <c r="AM616" i="1"/>
  <c r="AV479" i="1"/>
  <c r="AX479" i="1" s="1"/>
  <c r="AV511" i="1"/>
  <c r="AX511" i="1" s="1"/>
  <c r="AM529" i="1"/>
  <c r="AT560" i="1"/>
  <c r="AU560" i="1" s="1"/>
  <c r="AM568" i="1"/>
  <c r="AV588" i="1"/>
  <c r="AX588" i="1" s="1"/>
  <c r="AV612" i="1"/>
  <c r="AX612" i="1" s="1"/>
  <c r="AV334" i="1"/>
  <c r="AX334" i="1" s="1"/>
  <c r="AV358" i="1"/>
  <c r="AX358" i="1" s="1"/>
  <c r="AV366" i="1"/>
  <c r="AX366" i="1" s="1"/>
  <c r="AV382" i="1"/>
  <c r="AX382" i="1" s="1"/>
  <c r="AR390" i="1"/>
  <c r="AT477" i="1"/>
  <c r="AU477" i="1" s="1"/>
  <c r="AV535" i="1"/>
  <c r="AX535" i="1" s="1"/>
  <c r="AV543" i="1"/>
  <c r="AX543" i="1" s="1"/>
  <c r="AV306" i="1"/>
  <c r="AX306" i="1" s="1"/>
  <c r="AR322" i="1"/>
  <c r="AM330" i="1"/>
  <c r="AV330" i="1" s="1"/>
  <c r="AX330" i="1" s="1"/>
  <c r="AV350" i="1"/>
  <c r="AX350" i="1" s="1"/>
  <c r="AR354" i="1"/>
  <c r="AV370" i="1"/>
  <c r="AX370" i="1" s="1"/>
  <c r="AM370" i="1"/>
  <c r="AM398" i="1"/>
  <c r="AR402" i="1"/>
  <c r="AR418" i="1"/>
  <c r="AT439" i="1"/>
  <c r="AU439" i="1" s="1"/>
  <c r="AT441" i="1"/>
  <c r="AU441" i="1" s="1"/>
  <c r="AM465" i="1"/>
  <c r="AT465" i="1" s="1"/>
  <c r="AU465" i="1" s="1"/>
  <c r="AM469" i="1"/>
  <c r="AV487" i="1"/>
  <c r="AX487" i="1" s="1"/>
  <c r="AT541" i="1"/>
  <c r="AU541" i="1" s="1"/>
  <c r="AT556" i="1"/>
  <c r="AU556" i="1" s="1"/>
  <c r="AS561" i="1"/>
  <c r="AM596" i="1"/>
  <c r="AS596" i="1" s="1"/>
  <c r="AT702" i="1"/>
  <c r="AU702" i="1" s="1"/>
  <c r="AR723" i="1"/>
  <c r="C723" i="1" s="1"/>
  <c r="AR755" i="1"/>
  <c r="AM761" i="1"/>
  <c r="AM765" i="1"/>
  <c r="AT767" i="1"/>
  <c r="AU767" i="1" s="1"/>
  <c r="AS859" i="1"/>
  <c r="AV903" i="1"/>
  <c r="AX903" i="1" s="1"/>
  <c r="AQ780" i="1"/>
  <c r="AT860" i="1"/>
  <c r="AU860" i="1" s="1"/>
  <c r="AS864" i="1"/>
  <c r="AV899" i="1"/>
  <c r="AX899" i="1" s="1"/>
  <c r="AM918" i="1"/>
  <c r="AV952" i="1"/>
  <c r="AX952" i="1" s="1"/>
  <c r="AR664" i="1"/>
  <c r="C664" i="1" s="1"/>
  <c r="AR672" i="1"/>
  <c r="C672" i="1" s="1"/>
  <c r="AR704" i="1"/>
  <c r="C704" i="1" s="1"/>
  <c r="AT739" i="1"/>
  <c r="AU739" i="1" s="1"/>
  <c r="AR797" i="1"/>
  <c r="AV636" i="1"/>
  <c r="AX636" i="1" s="1"/>
  <c r="AR652" i="1"/>
  <c r="AR696" i="1"/>
  <c r="AR715" i="1"/>
  <c r="AT725" i="1"/>
  <c r="AU725" i="1" s="1"/>
  <c r="AT749" i="1"/>
  <c r="AU749" i="1" s="1"/>
  <c r="AR785" i="1"/>
  <c r="AR789" i="1"/>
  <c r="AR801" i="1"/>
  <c r="C801" i="1" s="1"/>
  <c r="AR821" i="1"/>
  <c r="B821" i="1" s="1"/>
  <c r="AR837" i="1"/>
  <c r="AT891" i="1"/>
  <c r="AU891" i="1" s="1"/>
  <c r="AQ966" i="1"/>
  <c r="X295" i="1"/>
  <c r="W295" i="1"/>
  <c r="X323" i="1"/>
  <c r="W323" i="1"/>
  <c r="X327" i="1"/>
  <c r="W327" i="1"/>
  <c r="X347" i="1"/>
  <c r="W347" i="1"/>
  <c r="X407" i="1"/>
  <c r="W407" i="1"/>
  <c r="W246" i="1"/>
  <c r="W465" i="1"/>
  <c r="X465" i="1"/>
  <c r="X998" i="1"/>
  <c r="W998" i="1"/>
  <c r="W250" i="1"/>
  <c r="X335" i="1"/>
  <c r="W335" i="1"/>
  <c r="W622" i="1"/>
  <c r="W634" i="1"/>
  <c r="X938" i="1"/>
  <c r="W13" i="1"/>
  <c r="W17" i="1"/>
  <c r="X28" i="1"/>
  <c r="W37" i="1"/>
  <c r="X40" i="1"/>
  <c r="W45" i="1"/>
  <c r="W49" i="1"/>
  <c r="X60" i="1"/>
  <c r="W69" i="1"/>
  <c r="X72" i="1"/>
  <c r="W105" i="1"/>
  <c r="X228" i="1"/>
  <c r="W234" i="1"/>
  <c r="X355" i="1"/>
  <c r="W356" i="1"/>
  <c r="W395" i="1"/>
  <c r="W424" i="1"/>
  <c r="W453" i="1"/>
  <c r="X453" i="1"/>
  <c r="W481" i="1"/>
  <c r="X481" i="1"/>
  <c r="W493" i="1"/>
  <c r="X493" i="1"/>
  <c r="X504" i="1"/>
  <c r="W274" i="1"/>
  <c r="X302" i="1"/>
  <c r="W302" i="1"/>
  <c r="X686" i="1"/>
  <c r="W278" i="1"/>
  <c r="X311" i="1"/>
  <c r="W311" i="1"/>
  <c r="X359" i="1"/>
  <c r="W359" i="1"/>
  <c r="X379" i="1"/>
  <c r="W379" i="1"/>
  <c r="W427" i="1"/>
  <c r="X473" i="1"/>
  <c r="W507" i="1"/>
  <c r="X702" i="1"/>
  <c r="X20" i="1"/>
  <c r="W29" i="1"/>
  <c r="X32" i="1"/>
  <c r="X52" i="1"/>
  <c r="W61" i="1"/>
  <c r="X64" i="1"/>
  <c r="X76" i="1"/>
  <c r="X156" i="1"/>
  <c r="W209" i="1"/>
  <c r="W262" i="1"/>
  <c r="W290" i="1"/>
  <c r="X319" i="1"/>
  <c r="W320" i="1"/>
  <c r="X367" i="1"/>
  <c r="X403" i="1"/>
  <c r="W404" i="1"/>
  <c r="X438" i="1"/>
  <c r="X513" i="1"/>
  <c r="X557" i="1"/>
  <c r="X565" i="1"/>
  <c r="W638" i="1"/>
  <c r="X670" i="1"/>
  <c r="W715" i="1"/>
  <c r="X100" i="1"/>
  <c r="W109" i="1"/>
  <c r="X152" i="1"/>
  <c r="W201" i="1"/>
  <c r="X204" i="1"/>
  <c r="W221" i="1"/>
  <c r="X224" i="1"/>
  <c r="W238" i="1"/>
  <c r="W254" i="1"/>
  <c r="W266" i="1"/>
  <c r="W282" i="1"/>
  <c r="W299" i="1"/>
  <c r="W304" i="1"/>
  <c r="W306" i="1"/>
  <c r="W310" i="1"/>
  <c r="W315" i="1"/>
  <c r="W339" i="1"/>
  <c r="W364" i="1"/>
  <c r="W412" i="1"/>
  <c r="W443" i="1"/>
  <c r="X457" i="1"/>
  <c r="W475" i="1"/>
  <c r="X505" i="1"/>
  <c r="W570" i="1"/>
  <c r="W574" i="1"/>
  <c r="W618" i="1"/>
  <c r="X662" i="1"/>
  <c r="X678" i="1"/>
  <c r="X694" i="1"/>
  <c r="X710" i="1"/>
  <c r="W717" i="1"/>
  <c r="W729" i="1"/>
  <c r="W737" i="1"/>
  <c r="W785" i="1"/>
  <c r="X807" i="1"/>
  <c r="X830" i="1"/>
  <c r="X884" i="1"/>
  <c r="W884" i="1"/>
  <c r="X908" i="1"/>
  <c r="W908" i="1"/>
  <c r="W920" i="1"/>
  <c r="X922" i="1"/>
  <c r="W89" i="1"/>
  <c r="X92" i="1"/>
  <c r="X104" i="1"/>
  <c r="X112" i="1"/>
  <c r="W141" i="1"/>
  <c r="X144" i="1"/>
  <c r="W161" i="1"/>
  <c r="X164" i="1"/>
  <c r="W181" i="1"/>
  <c r="X184" i="1"/>
  <c r="W197" i="1"/>
  <c r="X200" i="1"/>
  <c r="W217" i="1"/>
  <c r="W233" i="1"/>
  <c r="X236" i="1"/>
  <c r="W242" i="1"/>
  <c r="W249" i="1"/>
  <c r="X252" i="1"/>
  <c r="W258" i="1"/>
  <c r="X264" i="1"/>
  <c r="W270" i="1"/>
  <c r="W277" i="1"/>
  <c r="X280" i="1"/>
  <c r="W286" i="1"/>
  <c r="X293" i="1"/>
  <c r="W296" i="1"/>
  <c r="W303" i="1"/>
  <c r="W312" i="1"/>
  <c r="W371" i="1"/>
  <c r="W419" i="1"/>
  <c r="X444" i="1"/>
  <c r="X448" i="1"/>
  <c r="X476" i="1"/>
  <c r="W483" i="1"/>
  <c r="X496" i="1"/>
  <c r="W499" i="1"/>
  <c r="X501" i="1"/>
  <c r="X509" i="1"/>
  <c r="X520" i="1"/>
  <c r="X524" i="1"/>
  <c r="X533" i="1"/>
  <c r="W562" i="1"/>
  <c r="X568" i="1"/>
  <c r="X573" i="1"/>
  <c r="X577" i="1"/>
  <c r="W594" i="1"/>
  <c r="W606" i="1"/>
  <c r="W650" i="1"/>
  <c r="X732" i="1"/>
  <c r="X790" i="1"/>
  <c r="X942" i="1"/>
  <c r="W586" i="1"/>
  <c r="X601" i="1"/>
  <c r="W610" i="1"/>
  <c r="X613" i="1"/>
  <c r="X708" i="1"/>
  <c r="X712" i="1"/>
  <c r="X716" i="1"/>
  <c r="W741" i="1"/>
  <c r="W797" i="1"/>
  <c r="B797" i="1" s="1"/>
  <c r="W801" i="1"/>
  <c r="W805" i="1"/>
  <c r="W813" i="1"/>
  <c r="W817" i="1"/>
  <c r="X822" i="1"/>
  <c r="W837" i="1"/>
  <c r="W877" i="1"/>
  <c r="X918" i="1"/>
  <c r="W590" i="1"/>
  <c r="X593" i="1"/>
  <c r="W602" i="1"/>
  <c r="X617" i="1"/>
  <c r="W626" i="1"/>
  <c r="X633" i="1"/>
  <c r="W642" i="1"/>
  <c r="X649" i="1"/>
  <c r="X653" i="1"/>
  <c r="W658" i="1"/>
  <c r="X740" i="1"/>
  <c r="W749" i="1"/>
  <c r="X757" i="1"/>
  <c r="X760" i="1"/>
  <c r="X765" i="1"/>
  <c r="X769" i="1"/>
  <c r="X778" i="1"/>
  <c r="W789" i="1"/>
  <c r="W793" i="1"/>
  <c r="X798" i="1"/>
  <c r="X806" i="1"/>
  <c r="W809" i="1"/>
  <c r="X814" i="1"/>
  <c r="X838" i="1"/>
  <c r="X888" i="1"/>
  <c r="W888" i="1"/>
  <c r="W960" i="1"/>
  <c r="X968" i="1"/>
  <c r="X977" i="1"/>
  <c r="W977" i="1"/>
  <c r="X994" i="1"/>
  <c r="W869" i="1"/>
  <c r="X926" i="1"/>
  <c r="X930" i="1"/>
  <c r="W946" i="1"/>
  <c r="W853" i="1"/>
  <c r="W864" i="1"/>
  <c r="X880" i="1"/>
  <c r="W895" i="1"/>
  <c r="W899" i="1"/>
  <c r="W948" i="1"/>
  <c r="X952" i="1"/>
  <c r="W962" i="1"/>
  <c r="X981" i="1"/>
  <c r="W988" i="1"/>
  <c r="W439" i="1"/>
  <c r="W451" i="1"/>
  <c r="W459" i="1"/>
  <c r="W467" i="1"/>
  <c r="W491" i="1"/>
  <c r="W515" i="1"/>
  <c r="W523" i="1"/>
  <c r="W531" i="1"/>
  <c r="W539" i="1"/>
  <c r="W547" i="1"/>
  <c r="X551" i="1"/>
  <c r="W723" i="1"/>
  <c r="W747" i="1"/>
  <c r="X779" i="1"/>
  <c r="X783" i="1"/>
  <c r="X787" i="1"/>
  <c r="X791" i="1"/>
  <c r="X795" i="1"/>
  <c r="X799" i="1"/>
  <c r="X811" i="1"/>
  <c r="X815" i="1"/>
  <c r="X819" i="1"/>
  <c r="X823" i="1"/>
  <c r="X827" i="1"/>
  <c r="X831" i="1"/>
  <c r="X835" i="1"/>
  <c r="X839" i="1"/>
  <c r="X863" i="1"/>
  <c r="W875" i="1"/>
  <c r="W883" i="1"/>
  <c r="W887" i="1"/>
  <c r="W891" i="1"/>
  <c r="W903" i="1"/>
  <c r="W907" i="1"/>
  <c r="W911" i="1"/>
  <c r="X919" i="1"/>
  <c r="W927" i="1"/>
  <c r="W943" i="1"/>
  <c r="X999" i="1"/>
  <c r="W1003" i="1"/>
  <c r="X1003" i="1"/>
  <c r="X21" i="1"/>
  <c r="W24" i="1"/>
  <c r="W36" i="1"/>
  <c r="X41" i="1"/>
  <c r="X53" i="1"/>
  <c r="W56" i="1"/>
  <c r="W68" i="1"/>
  <c r="X73" i="1"/>
  <c r="W92" i="1"/>
  <c r="X97" i="1"/>
  <c r="X108" i="1"/>
  <c r="W108" i="1"/>
  <c r="W113" i="1"/>
  <c r="X113" i="1"/>
  <c r="X124" i="1"/>
  <c r="W124" i="1"/>
  <c r="W145" i="1"/>
  <c r="X145" i="1"/>
  <c r="X148" i="1"/>
  <c r="W148" i="1"/>
  <c r="W165" i="1"/>
  <c r="X165" i="1"/>
  <c r="W185" i="1"/>
  <c r="X185" i="1"/>
  <c r="X220" i="1"/>
  <c r="W220" i="1"/>
  <c r="W237" i="1"/>
  <c r="X237" i="1"/>
  <c r="W253" i="1"/>
  <c r="X253" i="1"/>
  <c r="W265" i="1"/>
  <c r="X265" i="1"/>
  <c r="W281" i="1"/>
  <c r="X281" i="1"/>
  <c r="W307" i="1"/>
  <c r="X307" i="1"/>
  <c r="X315" i="1"/>
  <c r="W316" i="1"/>
  <c r="X316" i="1"/>
  <c r="W324" i="1"/>
  <c r="X324" i="1"/>
  <c r="W336" i="1"/>
  <c r="X336" i="1"/>
  <c r="W343" i="1"/>
  <c r="X343" i="1"/>
  <c r="W360" i="1"/>
  <c r="X360" i="1"/>
  <c r="W380" i="1"/>
  <c r="X380" i="1"/>
  <c r="X439" i="1"/>
  <c r="X531" i="1"/>
  <c r="X532" i="1"/>
  <c r="W532" i="1"/>
  <c r="W157" i="1"/>
  <c r="X157" i="1"/>
  <c r="X160" i="1"/>
  <c r="W160" i="1"/>
  <c r="W177" i="1"/>
  <c r="X177" i="1"/>
  <c r="X196" i="1"/>
  <c r="W196" i="1"/>
  <c r="X216" i="1"/>
  <c r="W216" i="1"/>
  <c r="X232" i="1"/>
  <c r="W232" i="1"/>
  <c r="W331" i="1"/>
  <c r="X331" i="1"/>
  <c r="W340" i="1"/>
  <c r="X340" i="1"/>
  <c r="X464" i="1"/>
  <c r="W464" i="1"/>
  <c r="X516" i="1"/>
  <c r="W516" i="1"/>
  <c r="X657" i="1"/>
  <c r="W657" i="1"/>
  <c r="X689" i="1"/>
  <c r="W689" i="1"/>
  <c r="X697" i="1"/>
  <c r="W697" i="1"/>
  <c r="X120" i="1"/>
  <c r="W120" i="1"/>
  <c r="W193" i="1"/>
  <c r="X193" i="1"/>
  <c r="W213" i="1"/>
  <c r="X213" i="1"/>
  <c r="W245" i="1"/>
  <c r="X245" i="1"/>
  <c r="W261" i="1"/>
  <c r="X261" i="1"/>
  <c r="W273" i="1"/>
  <c r="X273" i="1"/>
  <c r="W289" i="1"/>
  <c r="X289" i="1"/>
  <c r="W363" i="1"/>
  <c r="X363" i="1"/>
  <c r="W372" i="1"/>
  <c r="X372" i="1"/>
  <c r="W383" i="1"/>
  <c r="X383" i="1"/>
  <c r="W399" i="1"/>
  <c r="X399" i="1"/>
  <c r="W416" i="1"/>
  <c r="X416" i="1"/>
  <c r="W423" i="1"/>
  <c r="X423" i="1"/>
  <c r="X451" i="1"/>
  <c r="X452" i="1"/>
  <c r="W452" i="1"/>
  <c r="W457" i="1"/>
  <c r="X479" i="1"/>
  <c r="X480" i="1"/>
  <c r="W480" i="1"/>
  <c r="W485" i="1"/>
  <c r="W529" i="1"/>
  <c r="W598" i="1"/>
  <c r="X598" i="1"/>
  <c r="X605" i="1"/>
  <c r="W605" i="1"/>
  <c r="X140" i="1"/>
  <c r="W140" i="1"/>
  <c r="X180" i="1"/>
  <c r="W180" i="1"/>
  <c r="W229" i="1"/>
  <c r="X229" i="1"/>
  <c r="X248" i="1"/>
  <c r="W248" i="1"/>
  <c r="X276" i="1"/>
  <c r="W276" i="1"/>
  <c r="W292" i="1"/>
  <c r="X292" i="1"/>
  <c r="W351" i="1"/>
  <c r="X351" i="1"/>
  <c r="W368" i="1"/>
  <c r="X368" i="1"/>
  <c r="W375" i="1"/>
  <c r="X375" i="1"/>
  <c r="W408" i="1"/>
  <c r="X408" i="1"/>
  <c r="W428" i="1"/>
  <c r="X428" i="1"/>
  <c r="X472" i="1"/>
  <c r="W472" i="1"/>
  <c r="X492" i="1"/>
  <c r="W492" i="1"/>
  <c r="X540" i="1"/>
  <c r="W540" i="1"/>
  <c r="X544" i="1"/>
  <c r="W544" i="1"/>
  <c r="X665" i="1"/>
  <c r="W665" i="1"/>
  <c r="X673" i="1"/>
  <c r="W673" i="1"/>
  <c r="X681" i="1"/>
  <c r="W681" i="1"/>
  <c r="X705" i="1"/>
  <c r="W705" i="1"/>
  <c r="W931" i="1"/>
  <c r="X931" i="1"/>
  <c r="X13" i="1"/>
  <c r="W16" i="1"/>
  <c r="W28" i="1"/>
  <c r="X33" i="1"/>
  <c r="X45" i="1"/>
  <c r="W48" i="1"/>
  <c r="W60" i="1"/>
  <c r="X65" i="1"/>
  <c r="X77" i="1"/>
  <c r="W80" i="1"/>
  <c r="W84" i="1"/>
  <c r="X89" i="1"/>
  <c r="X101" i="1"/>
  <c r="W104" i="1"/>
  <c r="W117" i="1"/>
  <c r="X117" i="1"/>
  <c r="W129" i="1"/>
  <c r="X129" i="1"/>
  <c r="X132" i="1"/>
  <c r="W132" i="1"/>
  <c r="W153" i="1"/>
  <c r="X153" i="1"/>
  <c r="X168" i="1"/>
  <c r="W168" i="1"/>
  <c r="X188" i="1"/>
  <c r="W188" i="1"/>
  <c r="W205" i="1"/>
  <c r="X205" i="1"/>
  <c r="W225" i="1"/>
  <c r="X225" i="1"/>
  <c r="X240" i="1"/>
  <c r="W240" i="1"/>
  <c r="X256" i="1"/>
  <c r="W256" i="1"/>
  <c r="X268" i="1"/>
  <c r="W268" i="1"/>
  <c r="X271" i="1"/>
  <c r="X284" i="1"/>
  <c r="W284" i="1"/>
  <c r="X287" i="1"/>
  <c r="X299" i="1"/>
  <c r="W300" i="1"/>
  <c r="X300" i="1"/>
  <c r="X310" i="1"/>
  <c r="W328" i="1"/>
  <c r="X328" i="1"/>
  <c r="W348" i="1"/>
  <c r="X348" i="1"/>
  <c r="X395" i="1"/>
  <c r="W396" i="1"/>
  <c r="X396" i="1"/>
  <c r="W411" i="1"/>
  <c r="X411" i="1"/>
  <c r="X419" i="1"/>
  <c r="W420" i="1"/>
  <c r="X420" i="1"/>
  <c r="W431" i="1"/>
  <c r="X431" i="1"/>
  <c r="X459" i="1"/>
  <c r="X460" i="1"/>
  <c r="W460" i="1"/>
  <c r="X467" i="1"/>
  <c r="X468" i="1"/>
  <c r="W468" i="1"/>
  <c r="X487" i="1"/>
  <c r="X488" i="1"/>
  <c r="W488" i="1"/>
  <c r="X499" i="1"/>
  <c r="X500" i="1"/>
  <c r="W500" i="1"/>
  <c r="X527" i="1"/>
  <c r="X528" i="1"/>
  <c r="W528" i="1"/>
  <c r="W614" i="1"/>
  <c r="X614" i="1"/>
  <c r="X621" i="1"/>
  <c r="W621" i="1"/>
  <c r="X267" i="1"/>
  <c r="X275" i="1"/>
  <c r="X283" i="1"/>
  <c r="X291" i="1"/>
  <c r="X298" i="1"/>
  <c r="X314" i="1"/>
  <c r="X463" i="1"/>
  <c r="X495" i="1"/>
  <c r="X503" i="1"/>
  <c r="X511" i="1"/>
  <c r="X523" i="1"/>
  <c r="X535" i="1"/>
  <c r="W582" i="1"/>
  <c r="X582" i="1"/>
  <c r="X589" i="1"/>
  <c r="W589" i="1"/>
  <c r="W646" i="1"/>
  <c r="X646" i="1"/>
  <c r="X743" i="1"/>
  <c r="X744" i="1"/>
  <c r="W744" i="1"/>
  <c r="W863" i="1"/>
  <c r="X883" i="1"/>
  <c r="X903" i="1"/>
  <c r="X927" i="1"/>
  <c r="W957" i="1"/>
  <c r="X957" i="1"/>
  <c r="W725" i="1"/>
  <c r="X725" i="1"/>
  <c r="X752" i="1"/>
  <c r="W752" i="1"/>
  <c r="X772" i="1"/>
  <c r="W772" i="1"/>
  <c r="W860" i="1"/>
  <c r="X860" i="1"/>
  <c r="X876" i="1"/>
  <c r="W876" i="1"/>
  <c r="W940" i="1"/>
  <c r="X940" i="1"/>
  <c r="W985" i="1"/>
  <c r="X985" i="1"/>
  <c r="X567" i="1"/>
  <c r="W567" i="1"/>
  <c r="W707" i="1"/>
  <c r="X707" i="1"/>
  <c r="W711" i="1"/>
  <c r="B711" i="1" s="1"/>
  <c r="X711" i="1"/>
  <c r="X775" i="1"/>
  <c r="W775" i="1"/>
  <c r="X847" i="1"/>
  <c r="W847" i="1"/>
  <c r="X851" i="1"/>
  <c r="W851" i="1"/>
  <c r="X855" i="1"/>
  <c r="W855" i="1"/>
  <c r="X859" i="1"/>
  <c r="W859" i="1"/>
  <c r="X867" i="1"/>
  <c r="W867" i="1"/>
  <c r="X915" i="1"/>
  <c r="W915" i="1"/>
  <c r="X923" i="1"/>
  <c r="W923" i="1"/>
  <c r="X935" i="1"/>
  <c r="W935" i="1"/>
  <c r="X939" i="1"/>
  <c r="W939" i="1"/>
  <c r="X991" i="1"/>
  <c r="W991" i="1"/>
  <c r="W995" i="1"/>
  <c r="X995" i="1"/>
  <c r="W1007" i="1"/>
  <c r="X1007" i="1"/>
  <c r="X235" i="1"/>
  <c r="X243" i="1"/>
  <c r="X251" i="1"/>
  <c r="X259" i="1"/>
  <c r="X294" i="1"/>
  <c r="X306" i="1"/>
  <c r="W437" i="1"/>
  <c r="W441" i="1"/>
  <c r="X443" i="1"/>
  <c r="X447" i="1"/>
  <c r="X455" i="1"/>
  <c r="X475" i="1"/>
  <c r="X483" i="1"/>
  <c r="W497" i="1"/>
  <c r="W505" i="1"/>
  <c r="W513" i="1"/>
  <c r="X519" i="1"/>
  <c r="X547" i="1"/>
  <c r="X548" i="1"/>
  <c r="W548" i="1"/>
  <c r="W630" i="1"/>
  <c r="X630" i="1"/>
  <c r="X637" i="1"/>
  <c r="W637" i="1"/>
  <c r="W721" i="1"/>
  <c r="X721" i="1"/>
  <c r="X728" i="1"/>
  <c r="W728" i="1"/>
  <c r="X736" i="1"/>
  <c r="W736" i="1"/>
  <c r="W779" i="1"/>
  <c r="X818" i="1"/>
  <c r="W818" i="1"/>
  <c r="W831" i="1"/>
  <c r="W841" i="1"/>
  <c r="X841" i="1"/>
  <c r="X507" i="1"/>
  <c r="W517" i="1"/>
  <c r="W525" i="1"/>
  <c r="W541" i="1"/>
  <c r="W549" i="1"/>
  <c r="W552" i="1"/>
  <c r="X556" i="1"/>
  <c r="W557" i="1"/>
  <c r="W560" i="1"/>
  <c r="X574" i="1"/>
  <c r="X578" i="1"/>
  <c r="W585" i="1"/>
  <c r="X594" i="1"/>
  <c r="W601" i="1"/>
  <c r="X610" i="1"/>
  <c r="W617" i="1"/>
  <c r="X626" i="1"/>
  <c r="W633" i="1"/>
  <c r="X642" i="1"/>
  <c r="W649" i="1"/>
  <c r="W666" i="1"/>
  <c r="W674" i="1"/>
  <c r="W682" i="1"/>
  <c r="W690" i="1"/>
  <c r="W698" i="1"/>
  <c r="W706" i="1"/>
  <c r="X713" i="1"/>
  <c r="W753" i="1"/>
  <c r="X782" i="1"/>
  <c r="W782" i="1"/>
  <c r="W791" i="1"/>
  <c r="X810" i="1"/>
  <c r="W810" i="1"/>
  <c r="W823" i="1"/>
  <c r="W843" i="1"/>
  <c r="W861" i="1"/>
  <c r="X861" i="1"/>
  <c r="X911" i="1"/>
  <c r="W922" i="1"/>
  <c r="W932" i="1"/>
  <c r="X932" i="1"/>
  <c r="W936" i="1"/>
  <c r="X936" i="1"/>
  <c r="W996" i="1"/>
  <c r="X996" i="1"/>
  <c r="W537" i="1"/>
  <c r="W545" i="1"/>
  <c r="W568" i="1"/>
  <c r="W569" i="1"/>
  <c r="W653" i="1"/>
  <c r="W662" i="1"/>
  <c r="W670" i="1"/>
  <c r="W678" i="1"/>
  <c r="W686" i="1"/>
  <c r="W694" i="1"/>
  <c r="W702" i="1"/>
  <c r="X715" i="1"/>
  <c r="X717" i="1"/>
  <c r="W732" i="1"/>
  <c r="X786" i="1"/>
  <c r="W786" i="1"/>
  <c r="X794" i="1"/>
  <c r="W794" i="1"/>
  <c r="W807" i="1"/>
  <c r="X826" i="1"/>
  <c r="W826" i="1"/>
  <c r="W839" i="1"/>
  <c r="X852" i="1"/>
  <c r="W852" i="1"/>
  <c r="X856" i="1"/>
  <c r="W885" i="1"/>
  <c r="X885" i="1"/>
  <c r="X892" i="1"/>
  <c r="W892" i="1"/>
  <c r="X899" i="1"/>
  <c r="X907" i="1"/>
  <c r="W916" i="1"/>
  <c r="X916" i="1"/>
  <c r="W926" i="1"/>
  <c r="X961" i="1"/>
  <c r="W961" i="1"/>
  <c r="X554" i="1"/>
  <c r="X719" i="1"/>
  <c r="X747" i="1"/>
  <c r="X755" i="1"/>
  <c r="X784" i="1"/>
  <c r="W784" i="1"/>
  <c r="X802" i="1"/>
  <c r="W802" i="1"/>
  <c r="W815" i="1"/>
  <c r="X834" i="1"/>
  <c r="W834" i="1"/>
  <c r="X844" i="1"/>
  <c r="W844" i="1"/>
  <c r="W857" i="1"/>
  <c r="X857" i="1"/>
  <c r="X887" i="1"/>
  <c r="X896" i="1"/>
  <c r="W896" i="1"/>
  <c r="W909" i="1"/>
  <c r="X909" i="1"/>
  <c r="X944" i="1"/>
  <c r="W944" i="1"/>
  <c r="W954" i="1"/>
  <c r="X954" i="1"/>
  <c r="W970" i="1"/>
  <c r="X970" i="1"/>
  <c r="W1004" i="1"/>
  <c r="X1004" i="1"/>
  <c r="W757" i="1"/>
  <c r="X759" i="1"/>
  <c r="W769" i="1"/>
  <c r="X789" i="1"/>
  <c r="X797" i="1"/>
  <c r="X805" i="1"/>
  <c r="X813" i="1"/>
  <c r="C813" i="1" s="1"/>
  <c r="X821" i="1"/>
  <c r="X829" i="1"/>
  <c r="C829" i="1" s="1"/>
  <c r="X837" i="1"/>
  <c r="W871" i="1"/>
  <c r="X891" i="1"/>
  <c r="X895" i="1"/>
  <c r="W918" i="1"/>
  <c r="W938" i="1"/>
  <c r="W942" i="1"/>
  <c r="X960" i="1"/>
  <c r="X964" i="1"/>
  <c r="W990" i="1"/>
  <c r="X763" i="1"/>
  <c r="X767" i="1"/>
  <c r="W783" i="1"/>
  <c r="W787" i="1"/>
  <c r="W795" i="1"/>
  <c r="W803" i="1"/>
  <c r="W811" i="1"/>
  <c r="W819" i="1"/>
  <c r="W827" i="1"/>
  <c r="W835" i="1"/>
  <c r="W934" i="1"/>
  <c r="X1002" i="1"/>
  <c r="X1006" i="1"/>
  <c r="AV83" i="1"/>
  <c r="AX83" i="1" s="1"/>
  <c r="AT141" i="1"/>
  <c r="AU141" i="1" s="1"/>
  <c r="AQ183" i="1"/>
  <c r="AT205" i="1"/>
  <c r="AU205" i="1" s="1"/>
  <c r="AQ235" i="1"/>
  <c r="AQ259" i="1"/>
  <c r="AS298" i="1"/>
  <c r="AQ378" i="1"/>
  <c r="AT428" i="1"/>
  <c r="AU428" i="1" s="1"/>
  <c r="AQ449" i="1"/>
  <c r="AT670" i="1"/>
  <c r="AU670" i="1" s="1"/>
  <c r="AQ827" i="1"/>
  <c r="AQ839" i="1"/>
  <c r="J857" i="1"/>
  <c r="AT857" i="1" s="1"/>
  <c r="AU857" i="1" s="1"/>
  <c r="AQ914" i="1"/>
  <c r="AQ239" i="1"/>
  <c r="AQ247" i="1"/>
  <c r="C298" i="1"/>
  <c r="AT332" i="1"/>
  <c r="AU332" i="1" s="1"/>
  <c r="AR358" i="1"/>
  <c r="AQ383" i="1"/>
  <c r="AT396" i="1"/>
  <c r="AU396" i="1" s="1"/>
  <c r="AQ410" i="1"/>
  <c r="AR422" i="1"/>
  <c r="AQ555" i="1"/>
  <c r="J558" i="1"/>
  <c r="AV558" i="1" s="1"/>
  <c r="AX558" i="1" s="1"/>
  <c r="AQ565" i="1"/>
  <c r="AT654" i="1"/>
  <c r="AU654" i="1" s="1"/>
  <c r="AQ795" i="1"/>
  <c r="J877" i="1"/>
  <c r="AT877" i="1" s="1"/>
  <c r="AU877" i="1" s="1"/>
  <c r="AQ916" i="1"/>
  <c r="AQ932" i="1"/>
  <c r="AQ334" i="1"/>
  <c r="AQ338" i="1"/>
  <c r="AQ354" i="1"/>
  <c r="AQ358" i="1"/>
  <c r="AQ362" i="1"/>
  <c r="AQ402" i="1"/>
  <c r="AQ418" i="1"/>
  <c r="AQ422" i="1"/>
  <c r="AQ426" i="1"/>
  <c r="AQ678" i="1"/>
  <c r="AQ690" i="1"/>
  <c r="AQ782" i="1"/>
  <c r="AQ844" i="1"/>
  <c r="AR135" i="1"/>
  <c r="AV135" i="1"/>
  <c r="AX135" i="1" s="1"/>
  <c r="AV31" i="1"/>
  <c r="AX31" i="1" s="1"/>
  <c r="AR31" i="1"/>
  <c r="AV63" i="1"/>
  <c r="AX63" i="1" s="1"/>
  <c r="AR63" i="1"/>
  <c r="AR39" i="1"/>
  <c r="AV103" i="1"/>
  <c r="AX103" i="1" s="1"/>
  <c r="AR103" i="1"/>
  <c r="AR15" i="1"/>
  <c r="AV47" i="1"/>
  <c r="AX47" i="1" s="1"/>
  <c r="AR79" i="1"/>
  <c r="AQ15" i="1"/>
  <c r="AQ79" i="1"/>
  <c r="AT85" i="1"/>
  <c r="AU85" i="1" s="1"/>
  <c r="AQ280" i="1"/>
  <c r="J293" i="1"/>
  <c r="AQ293" i="1"/>
  <c r="AQ23" i="1"/>
  <c r="AV23" i="1"/>
  <c r="AX23" i="1" s="1"/>
  <c r="AT29" i="1"/>
  <c r="AU29" i="1" s="1"/>
  <c r="AV33" i="1"/>
  <c r="AX33" i="1" s="1"/>
  <c r="AT41" i="1"/>
  <c r="AU41" i="1" s="1"/>
  <c r="AQ51" i="1"/>
  <c r="AQ55" i="1"/>
  <c r="AV55" i="1"/>
  <c r="AX55" i="1" s="1"/>
  <c r="AV59" i="1"/>
  <c r="AX59" i="1" s="1"/>
  <c r="AT61" i="1"/>
  <c r="AU61" i="1" s="1"/>
  <c r="AQ83" i="1"/>
  <c r="AQ87" i="1"/>
  <c r="AV91" i="1"/>
  <c r="AX91" i="1" s="1"/>
  <c r="AT93" i="1"/>
  <c r="AU93" i="1" s="1"/>
  <c r="AV97" i="1"/>
  <c r="AX97" i="1" s="1"/>
  <c r="AT105" i="1"/>
  <c r="AU105" i="1" s="1"/>
  <c r="AV119" i="1"/>
  <c r="AX119" i="1" s="1"/>
  <c r="AT133" i="1"/>
  <c r="AU133" i="1" s="1"/>
  <c r="AV151" i="1"/>
  <c r="AX151" i="1" s="1"/>
  <c r="AQ187" i="1"/>
  <c r="AV281" i="1"/>
  <c r="AX281" i="1" s="1"/>
  <c r="AV289" i="1"/>
  <c r="AX289" i="1" s="1"/>
  <c r="AR350" i="1"/>
  <c r="AT384" i="1"/>
  <c r="AU384" i="1" s="1"/>
  <c r="AR640" i="1"/>
  <c r="AV640" i="1"/>
  <c r="AX640" i="1" s="1"/>
  <c r="AV25" i="1"/>
  <c r="AX25" i="1" s="1"/>
  <c r="AT33" i="1"/>
  <c r="AU33" i="1" s="1"/>
  <c r="AQ43" i="1"/>
  <c r="AQ75" i="1"/>
  <c r="AV131" i="1"/>
  <c r="AX131" i="1" s="1"/>
  <c r="AQ272" i="1"/>
  <c r="AQ288" i="1"/>
  <c r="AR374" i="1"/>
  <c r="AV374" i="1"/>
  <c r="AX374" i="1" s="1"/>
  <c r="AT408" i="1"/>
  <c r="AU408" i="1" s="1"/>
  <c r="AV11" i="1"/>
  <c r="AX11" i="1" s="1"/>
  <c r="AV17" i="1"/>
  <c r="AX17" i="1" s="1"/>
  <c r="AT25" i="1"/>
  <c r="AU25" i="1" s="1"/>
  <c r="AQ39" i="1"/>
  <c r="AT45" i="1"/>
  <c r="AU45" i="1" s="1"/>
  <c r="AV49" i="1"/>
  <c r="AX49" i="1" s="1"/>
  <c r="AQ71" i="1"/>
  <c r="AV75" i="1"/>
  <c r="AX75" i="1" s="1"/>
  <c r="AT77" i="1"/>
  <c r="AU77" i="1" s="1"/>
  <c r="AV81" i="1"/>
  <c r="AX81" i="1" s="1"/>
  <c r="AT89" i="1"/>
  <c r="AU89" i="1" s="1"/>
  <c r="AQ99" i="1"/>
  <c r="AQ103" i="1"/>
  <c r="AT109" i="1"/>
  <c r="AU109" i="1" s="1"/>
  <c r="AT121" i="1"/>
  <c r="AU121" i="1" s="1"/>
  <c r="AV139" i="1"/>
  <c r="AX139" i="1" s="1"/>
  <c r="AV145" i="1"/>
  <c r="AX145" i="1" s="1"/>
  <c r="AV159" i="1"/>
  <c r="AX159" i="1" s="1"/>
  <c r="AV219" i="1"/>
  <c r="AX219" i="1" s="1"/>
  <c r="AV277" i="1"/>
  <c r="AX277" i="1" s="1"/>
  <c r="AV285" i="1"/>
  <c r="AX285" i="1" s="1"/>
  <c r="AQ308" i="1"/>
  <c r="J308" i="1"/>
  <c r="AR318" i="1"/>
  <c r="AR382" i="1"/>
  <c r="AT416" i="1"/>
  <c r="AU416" i="1" s="1"/>
  <c r="AQ11" i="1"/>
  <c r="AV51" i="1"/>
  <c r="AX51" i="1" s="1"/>
  <c r="AT97" i="1"/>
  <c r="AU97" i="1" s="1"/>
  <c r="AQ264" i="1"/>
  <c r="AT344" i="1"/>
  <c r="AU344" i="1" s="1"/>
  <c r="AV600" i="1"/>
  <c r="AX600" i="1" s="1"/>
  <c r="AR600" i="1"/>
  <c r="AV624" i="1"/>
  <c r="AX624" i="1" s="1"/>
  <c r="AR624" i="1"/>
  <c r="AT17" i="1"/>
  <c r="AU17" i="1" s="1"/>
  <c r="AQ27" i="1"/>
  <c r="AQ31" i="1"/>
  <c r="AT37" i="1"/>
  <c r="AU37" i="1" s="1"/>
  <c r="AV41" i="1"/>
  <c r="AX41" i="1" s="1"/>
  <c r="AT49" i="1"/>
  <c r="AU49" i="1" s="1"/>
  <c r="AQ59" i="1"/>
  <c r="AQ63" i="1"/>
  <c r="AT81" i="1"/>
  <c r="AU81" i="1" s="1"/>
  <c r="AQ91" i="1"/>
  <c r="AT101" i="1"/>
  <c r="AU101" i="1" s="1"/>
  <c r="AV105" i="1"/>
  <c r="AX105" i="1" s="1"/>
  <c r="AQ123" i="1"/>
  <c r="AV137" i="1"/>
  <c r="AX137" i="1" s="1"/>
  <c r="AV207" i="1"/>
  <c r="AX207" i="1" s="1"/>
  <c r="AQ268" i="1"/>
  <c r="AQ276" i="1"/>
  <c r="AQ284" i="1"/>
  <c r="J292" i="1"/>
  <c r="AQ292" i="1"/>
  <c r="AR406" i="1"/>
  <c r="AV406" i="1"/>
  <c r="AX406" i="1" s="1"/>
  <c r="AV443" i="1"/>
  <c r="AX443" i="1" s="1"/>
  <c r="AR584" i="1"/>
  <c r="AV584" i="1"/>
  <c r="AX584" i="1" s="1"/>
  <c r="AQ107" i="1"/>
  <c r="AT117" i="1"/>
  <c r="AU117" i="1" s="1"/>
  <c r="AV121" i="1"/>
  <c r="AX121" i="1" s="1"/>
  <c r="AT129" i="1"/>
  <c r="AU129" i="1" s="1"/>
  <c r="AQ151" i="1"/>
  <c r="AQ159" i="1"/>
  <c r="AQ179" i="1"/>
  <c r="AT197" i="1"/>
  <c r="AU197" i="1" s="1"/>
  <c r="AT201" i="1"/>
  <c r="AU201" i="1" s="1"/>
  <c r="AQ207" i="1"/>
  <c r="AQ219" i="1"/>
  <c r="AQ231" i="1"/>
  <c r="AQ236" i="1"/>
  <c r="AQ244" i="1"/>
  <c r="AQ248" i="1"/>
  <c r="AQ252" i="1"/>
  <c r="AQ256" i="1"/>
  <c r="AQ260" i="1"/>
  <c r="AV261" i="1"/>
  <c r="AX261" i="1" s="1"/>
  <c r="AQ295" i="1"/>
  <c r="AQ318" i="1"/>
  <c r="AQ327" i="1"/>
  <c r="AV338" i="1"/>
  <c r="AX338" i="1" s="1"/>
  <c r="AQ342" i="1"/>
  <c r="AQ350" i="1"/>
  <c r="AQ359" i="1"/>
  <c r="AQ374" i="1"/>
  <c r="AQ382" i="1"/>
  <c r="AQ391" i="1"/>
  <c r="AV402" i="1"/>
  <c r="AX402" i="1" s="1"/>
  <c r="AQ406" i="1"/>
  <c r="AQ414" i="1"/>
  <c r="AQ423" i="1"/>
  <c r="AQ437" i="1"/>
  <c r="AT449" i="1"/>
  <c r="AU449" i="1" s="1"/>
  <c r="AT453" i="1"/>
  <c r="AU453" i="1" s="1"/>
  <c r="AT473" i="1"/>
  <c r="AU473" i="1" s="1"/>
  <c r="AR511" i="1"/>
  <c r="AT517" i="1"/>
  <c r="AU517" i="1" s="1"/>
  <c r="AT570" i="1"/>
  <c r="AU570" i="1" s="1"/>
  <c r="AQ584" i="1"/>
  <c r="AR592" i="1"/>
  <c r="AQ628" i="1"/>
  <c r="AV632" i="1"/>
  <c r="AX632" i="1" s="1"/>
  <c r="AR632" i="1"/>
  <c r="AV707" i="1"/>
  <c r="AX707" i="1" s="1"/>
  <c r="AT145" i="1"/>
  <c r="AU145" i="1" s="1"/>
  <c r="AQ171" i="1"/>
  <c r="AV173" i="1"/>
  <c r="AX173" i="1" s="1"/>
  <c r="AQ191" i="1"/>
  <c r="AQ195" i="1"/>
  <c r="AT221" i="1"/>
  <c r="AU221" i="1" s="1"/>
  <c r="AT233" i="1"/>
  <c r="AU233" i="1" s="1"/>
  <c r="AT249" i="1"/>
  <c r="AU249" i="1" s="1"/>
  <c r="AT253" i="1"/>
  <c r="AU253" i="1" s="1"/>
  <c r="AT257" i="1"/>
  <c r="AU257" i="1" s="1"/>
  <c r="AQ263" i="1"/>
  <c r="AQ267" i="1"/>
  <c r="AQ279" i="1"/>
  <c r="AQ283" i="1"/>
  <c r="AQ291" i="1"/>
  <c r="AV322" i="1"/>
  <c r="AX322" i="1" s="1"/>
  <c r="AV346" i="1"/>
  <c r="AX346" i="1" s="1"/>
  <c r="AV354" i="1"/>
  <c r="AX354" i="1" s="1"/>
  <c r="AV410" i="1"/>
  <c r="AX410" i="1" s="1"/>
  <c r="AV418" i="1"/>
  <c r="AX418" i="1" s="1"/>
  <c r="AQ440" i="1"/>
  <c r="AQ444" i="1"/>
  <c r="AV445" i="1"/>
  <c r="AX445" i="1" s="1"/>
  <c r="AR535" i="1"/>
  <c r="C535" i="1" s="1"/>
  <c r="AV692" i="1"/>
  <c r="AX692" i="1" s="1"/>
  <c r="AR692" i="1"/>
  <c r="C692" i="1" s="1"/>
  <c r="AT709" i="1"/>
  <c r="AU709" i="1" s="1"/>
  <c r="AT717" i="1"/>
  <c r="AU717" i="1" s="1"/>
  <c r="AV123" i="1"/>
  <c r="AX123" i="1" s="1"/>
  <c r="AT125" i="1"/>
  <c r="AU125" i="1" s="1"/>
  <c r="AV129" i="1"/>
  <c r="AX129" i="1" s="1"/>
  <c r="AT137" i="1"/>
  <c r="AU137" i="1" s="1"/>
  <c r="AQ147" i="1"/>
  <c r="AQ155" i="1"/>
  <c r="AT169" i="1"/>
  <c r="AU169" i="1" s="1"/>
  <c r="AQ175" i="1"/>
  <c r="AT189" i="1"/>
  <c r="AU189" i="1" s="1"/>
  <c r="AV191" i="1"/>
  <c r="AX191" i="1" s="1"/>
  <c r="AT193" i="1"/>
  <c r="AU193" i="1" s="1"/>
  <c r="AQ203" i="1"/>
  <c r="AT213" i="1"/>
  <c r="AU213" i="1" s="1"/>
  <c r="AT265" i="1"/>
  <c r="AU265" i="1" s="1"/>
  <c r="AT273" i="1"/>
  <c r="AU273" i="1" s="1"/>
  <c r="AT277" i="1"/>
  <c r="AU277" i="1" s="1"/>
  <c r="AT285" i="1"/>
  <c r="AU285" i="1" s="1"/>
  <c r="AT289" i="1"/>
  <c r="AU289" i="1" s="1"/>
  <c r="AS302" i="1"/>
  <c r="AT336" i="1"/>
  <c r="AU336" i="1" s="1"/>
  <c r="AR366" i="1"/>
  <c r="AQ367" i="1"/>
  <c r="AT368" i="1"/>
  <c r="AU368" i="1" s="1"/>
  <c r="AT380" i="1"/>
  <c r="AU380" i="1" s="1"/>
  <c r="AT400" i="1"/>
  <c r="AU400" i="1" s="1"/>
  <c r="AT412" i="1"/>
  <c r="AU412" i="1" s="1"/>
  <c r="AT432" i="1"/>
  <c r="AU432" i="1" s="1"/>
  <c r="AQ441" i="1"/>
  <c r="AQ442" i="1"/>
  <c r="AQ445" i="1"/>
  <c r="AV495" i="1"/>
  <c r="AX495" i="1" s="1"/>
  <c r="AR576" i="1"/>
  <c r="AV576" i="1"/>
  <c r="AX576" i="1" s="1"/>
  <c r="AV660" i="1"/>
  <c r="AX660" i="1" s="1"/>
  <c r="AR660" i="1"/>
  <c r="C660" i="1" s="1"/>
  <c r="AR700" i="1"/>
  <c r="C700" i="1" s="1"/>
  <c r="AQ457" i="1"/>
  <c r="AQ461" i="1"/>
  <c r="AT469" i="1"/>
  <c r="AU469" i="1" s="1"/>
  <c r="AQ481" i="1"/>
  <c r="AQ485" i="1"/>
  <c r="AR487" i="1"/>
  <c r="C487" i="1" s="1"/>
  <c r="AQ505" i="1"/>
  <c r="AQ509" i="1"/>
  <c r="AT529" i="1"/>
  <c r="AU529" i="1" s="1"/>
  <c r="AQ545" i="1"/>
  <c r="AQ549" i="1"/>
  <c r="AT553" i="1"/>
  <c r="AU553" i="1" s="1"/>
  <c r="AQ564" i="1"/>
  <c r="AQ576" i="1"/>
  <c r="AQ588" i="1"/>
  <c r="AT594" i="1"/>
  <c r="AU594" i="1" s="1"/>
  <c r="AQ608" i="1"/>
  <c r="AQ620" i="1"/>
  <c r="AQ640" i="1"/>
  <c r="AQ666" i="1"/>
  <c r="AV674" i="1"/>
  <c r="AX674" i="1" s="1"/>
  <c r="AQ686" i="1"/>
  <c r="AT690" i="1"/>
  <c r="AU690" i="1" s="1"/>
  <c r="AQ698" i="1"/>
  <c r="AV747" i="1"/>
  <c r="AX747" i="1" s="1"/>
  <c r="AR747" i="1"/>
  <c r="AV817" i="1"/>
  <c r="AX817" i="1" s="1"/>
  <c r="AR817" i="1"/>
  <c r="C817" i="1" s="1"/>
  <c r="AV825" i="1"/>
  <c r="AX825" i="1" s="1"/>
  <c r="AR825" i="1"/>
  <c r="C825" i="1" s="1"/>
  <c r="AQ473" i="1"/>
  <c r="AQ477" i="1"/>
  <c r="AR495" i="1"/>
  <c r="C495" i="1" s="1"/>
  <c r="AT497" i="1"/>
  <c r="AU497" i="1" s="1"/>
  <c r="AQ513" i="1"/>
  <c r="AQ517" i="1"/>
  <c r="AR519" i="1"/>
  <c r="AT525" i="1"/>
  <c r="AU525" i="1" s="1"/>
  <c r="AQ537" i="1"/>
  <c r="AQ541" i="1"/>
  <c r="AQ560" i="1"/>
  <c r="AQ572" i="1"/>
  <c r="AT578" i="1"/>
  <c r="AU578" i="1" s="1"/>
  <c r="AQ592" i="1"/>
  <c r="AQ604" i="1"/>
  <c r="AQ624" i="1"/>
  <c r="AQ636" i="1"/>
  <c r="AT642" i="1"/>
  <c r="AU642" i="1" s="1"/>
  <c r="AT662" i="1"/>
  <c r="AU662" i="1" s="1"/>
  <c r="AQ670" i="1"/>
  <c r="AT674" i="1"/>
  <c r="AU674" i="1" s="1"/>
  <c r="AQ682" i="1"/>
  <c r="AQ702" i="1"/>
  <c r="AQ706" i="1"/>
  <c r="AQ708" i="1"/>
  <c r="AV751" i="1"/>
  <c r="AX751" i="1" s="1"/>
  <c r="AV833" i="1"/>
  <c r="AX833" i="1" s="1"/>
  <c r="AR833" i="1"/>
  <c r="C833" i="1" s="1"/>
  <c r="AQ453" i="1"/>
  <c r="AR455" i="1"/>
  <c r="C455" i="1" s="1"/>
  <c r="AT457" i="1"/>
  <c r="AU457" i="1" s="1"/>
  <c r="AT461" i="1"/>
  <c r="AU461" i="1" s="1"/>
  <c r="AR479" i="1"/>
  <c r="AQ497" i="1"/>
  <c r="AQ501" i="1"/>
  <c r="AT505" i="1"/>
  <c r="AU505" i="1" s="1"/>
  <c r="AT509" i="1"/>
  <c r="AU509" i="1" s="1"/>
  <c r="AQ521" i="1"/>
  <c r="AQ525" i="1"/>
  <c r="AR543" i="1"/>
  <c r="C543" i="1" s="1"/>
  <c r="AT545" i="1"/>
  <c r="AU545" i="1" s="1"/>
  <c r="AQ567" i="1"/>
  <c r="AQ580" i="1"/>
  <c r="AT586" i="1"/>
  <c r="AU586" i="1" s="1"/>
  <c r="AQ600" i="1"/>
  <c r="AQ612" i="1"/>
  <c r="AT618" i="1"/>
  <c r="AU618" i="1" s="1"/>
  <c r="AQ632" i="1"/>
  <c r="AQ644" i="1"/>
  <c r="AT650" i="1"/>
  <c r="AU650" i="1" s="1"/>
  <c r="AQ662" i="1"/>
  <c r="AT666" i="1"/>
  <c r="AU666" i="1" s="1"/>
  <c r="AQ674" i="1"/>
  <c r="AT686" i="1"/>
  <c r="AU686" i="1" s="1"/>
  <c r="AQ694" i="1"/>
  <c r="AQ710" i="1"/>
  <c r="AV717" i="1"/>
  <c r="AX717" i="1" s="1"/>
  <c r="AT741" i="1"/>
  <c r="AU741" i="1" s="1"/>
  <c r="AQ753" i="1"/>
  <c r="AQ757" i="1"/>
  <c r="AQ777" i="1"/>
  <c r="AQ778" i="1"/>
  <c r="AQ784" i="1"/>
  <c r="AV799" i="1"/>
  <c r="AX799" i="1" s="1"/>
  <c r="AQ823" i="1"/>
  <c r="AQ842" i="1"/>
  <c r="AQ848" i="1"/>
  <c r="J849" i="1"/>
  <c r="AQ860" i="1"/>
  <c r="J861" i="1"/>
  <c r="AT861" i="1" s="1"/>
  <c r="AU861" i="1" s="1"/>
  <c r="AQ864" i="1"/>
  <c r="J865" i="1"/>
  <c r="AT865" i="1"/>
  <c r="AU865" i="1" s="1"/>
  <c r="AT915" i="1"/>
  <c r="AU915" i="1" s="1"/>
  <c r="AQ919" i="1"/>
  <c r="J920" i="1"/>
  <c r="AQ924" i="1"/>
  <c r="AQ935" i="1"/>
  <c r="J936" i="1"/>
  <c r="AQ940" i="1"/>
  <c r="AQ950" i="1"/>
  <c r="J966" i="1"/>
  <c r="AV966" i="1" s="1"/>
  <c r="AX966" i="1" s="1"/>
  <c r="AQ969" i="1"/>
  <c r="AT981" i="1"/>
  <c r="AU981" i="1" s="1"/>
  <c r="J1000" i="1"/>
  <c r="AQ1003" i="1"/>
  <c r="J1008" i="1"/>
  <c r="AV729" i="1"/>
  <c r="AX729" i="1" s="1"/>
  <c r="AR759" i="1"/>
  <c r="AT765" i="1"/>
  <c r="AU765" i="1" s="1"/>
  <c r="AV791" i="1"/>
  <c r="AX791" i="1" s="1"/>
  <c r="AQ815" i="1"/>
  <c r="AV823" i="1"/>
  <c r="AX823" i="1" s="1"/>
  <c r="AT839" i="1"/>
  <c r="AU839" i="1" s="1"/>
  <c r="AQ840" i="1"/>
  <c r="AQ915" i="1"/>
  <c r="AQ961" i="1"/>
  <c r="AT977" i="1"/>
  <c r="AU977" i="1" s="1"/>
  <c r="J992" i="1"/>
  <c r="AT745" i="1"/>
  <c r="AU745" i="1" s="1"/>
  <c r="AR767" i="1"/>
  <c r="AT769" i="1"/>
  <c r="AU769" i="1" s="1"/>
  <c r="AT799" i="1"/>
  <c r="AU799" i="1" s="1"/>
  <c r="AT819" i="1"/>
  <c r="AU819" i="1" s="1"/>
  <c r="AQ846" i="1"/>
  <c r="AT856" i="1"/>
  <c r="AU856" i="1" s="1"/>
  <c r="J928" i="1"/>
  <c r="AT733" i="1"/>
  <c r="AU733" i="1" s="1"/>
  <c r="AT753" i="1"/>
  <c r="AU753" i="1" s="1"/>
  <c r="AQ769" i="1"/>
  <c r="AQ773" i="1"/>
  <c r="AT791" i="1"/>
  <c r="AU791" i="1" s="1"/>
  <c r="AQ799" i="1"/>
  <c r="AT823" i="1"/>
  <c r="AU823" i="1" s="1"/>
  <c r="AQ831" i="1"/>
  <c r="AT853" i="1"/>
  <c r="AU853" i="1" s="1"/>
  <c r="AT864" i="1"/>
  <c r="AU864" i="1" s="1"/>
  <c r="AT869" i="1"/>
  <c r="AU869" i="1" s="1"/>
  <c r="AQ945" i="1"/>
  <c r="AQ953" i="1"/>
  <c r="AT973" i="1"/>
  <c r="AU973" i="1" s="1"/>
  <c r="X11" i="1"/>
  <c r="W11" i="1"/>
  <c r="AR11" i="1"/>
  <c r="AV13" i="1"/>
  <c r="AX13" i="1" s="1"/>
  <c r="AS15" i="1"/>
  <c r="AQ16" i="1"/>
  <c r="X19" i="1"/>
  <c r="W19" i="1"/>
  <c r="AV21" i="1"/>
  <c r="AX21" i="1" s="1"/>
  <c r="AT23" i="1"/>
  <c r="AU23" i="1" s="1"/>
  <c r="AS23" i="1"/>
  <c r="AQ24" i="1"/>
  <c r="X27" i="1"/>
  <c r="W27" i="1"/>
  <c r="AR27" i="1"/>
  <c r="AV29" i="1"/>
  <c r="AX29" i="1" s="1"/>
  <c r="AT31" i="1"/>
  <c r="AU31" i="1" s="1"/>
  <c r="AS31" i="1"/>
  <c r="AQ32" i="1"/>
  <c r="X35" i="1"/>
  <c r="W35" i="1"/>
  <c r="AV37" i="1"/>
  <c r="AX37" i="1" s="1"/>
  <c r="AQ40" i="1"/>
  <c r="X43" i="1"/>
  <c r="W43" i="1"/>
  <c r="AV45" i="1"/>
  <c r="AX45" i="1" s="1"/>
  <c r="AT47" i="1"/>
  <c r="AU47" i="1" s="1"/>
  <c r="AQ48" i="1"/>
  <c r="X51" i="1"/>
  <c r="W51" i="1"/>
  <c r="AT55" i="1"/>
  <c r="AU55" i="1" s="1"/>
  <c r="AS55" i="1"/>
  <c r="AQ56" i="1"/>
  <c r="X59" i="1"/>
  <c r="W59" i="1"/>
  <c r="AV61" i="1"/>
  <c r="AX61" i="1" s="1"/>
  <c r="AT63" i="1"/>
  <c r="AU63" i="1" s="1"/>
  <c r="AS63" i="1"/>
  <c r="AQ64" i="1"/>
  <c r="X67" i="1"/>
  <c r="W67" i="1"/>
  <c r="AQ72" i="1"/>
  <c r="X75" i="1"/>
  <c r="W75" i="1"/>
  <c r="AR75" i="1"/>
  <c r="AV77" i="1"/>
  <c r="AX77" i="1" s="1"/>
  <c r="AQ80" i="1"/>
  <c r="X83" i="1"/>
  <c r="W83" i="1"/>
  <c r="AR83" i="1"/>
  <c r="AV85" i="1"/>
  <c r="AX85" i="1" s="1"/>
  <c r="AQ88" i="1"/>
  <c r="X91" i="1"/>
  <c r="W91" i="1"/>
  <c r="AR91" i="1"/>
  <c r="AV93" i="1"/>
  <c r="AX93" i="1" s="1"/>
  <c r="AQ96" i="1"/>
  <c r="X99" i="1"/>
  <c r="W99" i="1"/>
  <c r="AT103" i="1"/>
  <c r="AU103" i="1" s="1"/>
  <c r="AS103" i="1"/>
  <c r="AQ104" i="1"/>
  <c r="X107" i="1"/>
  <c r="W107" i="1"/>
  <c r="AV109" i="1"/>
  <c r="AX109" i="1" s="1"/>
  <c r="AQ112" i="1"/>
  <c r="X115" i="1"/>
  <c r="W115" i="1"/>
  <c r="AV117" i="1"/>
  <c r="AX117" i="1" s="1"/>
  <c r="AQ120" i="1"/>
  <c r="X123" i="1"/>
  <c r="W123" i="1"/>
  <c r="AR123" i="1"/>
  <c r="AV125" i="1"/>
  <c r="AX125" i="1" s="1"/>
  <c r="AQ128" i="1"/>
  <c r="X131" i="1"/>
  <c r="W131" i="1"/>
  <c r="AV133" i="1"/>
  <c r="AX133" i="1" s="1"/>
  <c r="AT135" i="1"/>
  <c r="AU135" i="1" s="1"/>
  <c r="AS135" i="1"/>
  <c r="AQ136" i="1"/>
  <c r="X139" i="1"/>
  <c r="W139" i="1"/>
  <c r="AR139" i="1"/>
  <c r="AV141" i="1"/>
  <c r="AX141" i="1" s="1"/>
  <c r="AQ144" i="1"/>
  <c r="AQ148" i="1"/>
  <c r="AQ149" i="1"/>
  <c r="AS155" i="1"/>
  <c r="X159" i="1"/>
  <c r="W159" i="1"/>
  <c r="AR159" i="1"/>
  <c r="AV161" i="1"/>
  <c r="AX161" i="1" s="1"/>
  <c r="W162" i="1"/>
  <c r="X162" i="1"/>
  <c r="AN166" i="1"/>
  <c r="AQ166" i="1" s="1"/>
  <c r="AV166" i="1"/>
  <c r="AX166" i="1" s="1"/>
  <c r="AT175" i="1"/>
  <c r="AU175" i="1" s="1"/>
  <c r="AS175" i="1"/>
  <c r="AR175" i="1"/>
  <c r="AV175" i="1"/>
  <c r="AX175" i="1" s="1"/>
  <c r="X179" i="1"/>
  <c r="W179" i="1"/>
  <c r="AN10" i="1"/>
  <c r="AQ10" i="1" s="1"/>
  <c r="W14" i="1"/>
  <c r="X14" i="1"/>
  <c r="AQ17" i="1"/>
  <c r="AN18" i="1"/>
  <c r="AQ18" i="1" s="1"/>
  <c r="AV18" i="1"/>
  <c r="AX18" i="1" s="1"/>
  <c r="W22" i="1"/>
  <c r="X22" i="1"/>
  <c r="AQ25" i="1"/>
  <c r="AN26" i="1"/>
  <c r="AQ26" i="1" s="1"/>
  <c r="AV26" i="1"/>
  <c r="AX26" i="1" s="1"/>
  <c r="W30" i="1"/>
  <c r="X30" i="1"/>
  <c r="AQ33" i="1"/>
  <c r="AN34" i="1"/>
  <c r="AQ34" i="1" s="1"/>
  <c r="W38" i="1"/>
  <c r="X38" i="1"/>
  <c r="AQ41" i="1"/>
  <c r="AN42" i="1"/>
  <c r="AQ42" i="1" s="1"/>
  <c r="AS42" i="1"/>
  <c r="AV42" i="1"/>
  <c r="AX42" i="1" s="1"/>
  <c r="W46" i="1"/>
  <c r="X46" i="1"/>
  <c r="AQ49" i="1"/>
  <c r="AN50" i="1"/>
  <c r="AQ50" i="1" s="1"/>
  <c r="AV50" i="1"/>
  <c r="AX50" i="1" s="1"/>
  <c r="W54" i="1"/>
  <c r="X54" i="1"/>
  <c r="AQ57" i="1"/>
  <c r="AN58" i="1"/>
  <c r="AQ58" i="1" s="1"/>
  <c r="AV58" i="1"/>
  <c r="AX58" i="1" s="1"/>
  <c r="W62" i="1"/>
  <c r="X62" i="1"/>
  <c r="AQ65" i="1"/>
  <c r="AN66" i="1"/>
  <c r="AQ66" i="1" s="1"/>
  <c r="W70" i="1"/>
  <c r="X70" i="1"/>
  <c r="AQ73" i="1"/>
  <c r="AN74" i="1"/>
  <c r="AQ74" i="1" s="1"/>
  <c r="AV74" i="1"/>
  <c r="AX74" i="1" s="1"/>
  <c r="W78" i="1"/>
  <c r="X78" i="1"/>
  <c r="AQ81" i="1"/>
  <c r="AN82" i="1"/>
  <c r="AQ82" i="1" s="1"/>
  <c r="AV82" i="1"/>
  <c r="AX82" i="1" s="1"/>
  <c r="AQ89" i="1"/>
  <c r="AN90" i="1"/>
  <c r="AQ90" i="1" s="1"/>
  <c r="AV90" i="1"/>
  <c r="AX90" i="1" s="1"/>
  <c r="W94" i="1"/>
  <c r="X94" i="1"/>
  <c r="AQ97" i="1"/>
  <c r="AN98" i="1"/>
  <c r="AQ98" i="1" s="1"/>
  <c r="W102" i="1"/>
  <c r="X102" i="1"/>
  <c r="AQ105" i="1"/>
  <c r="AN106" i="1"/>
  <c r="AQ106" i="1" s="1"/>
  <c r="AS106" i="1"/>
  <c r="AV106" i="1"/>
  <c r="AX106" i="1" s="1"/>
  <c r="W110" i="1"/>
  <c r="X110" i="1"/>
  <c r="AQ113" i="1"/>
  <c r="AN114" i="1"/>
  <c r="AQ114" i="1" s="1"/>
  <c r="W118" i="1"/>
  <c r="X118" i="1"/>
  <c r="AQ121" i="1"/>
  <c r="AN122" i="1"/>
  <c r="AQ122" i="1" s="1"/>
  <c r="AV122" i="1"/>
  <c r="AX122" i="1" s="1"/>
  <c r="W126" i="1"/>
  <c r="X126" i="1"/>
  <c r="AQ129" i="1"/>
  <c r="AN130" i="1"/>
  <c r="AQ130" i="1" s="1"/>
  <c r="AV130" i="1"/>
  <c r="AX130" i="1" s="1"/>
  <c r="AT130" i="1"/>
  <c r="AU130" i="1" s="1"/>
  <c r="W134" i="1"/>
  <c r="X134" i="1"/>
  <c r="AQ137" i="1"/>
  <c r="AN138" i="1"/>
  <c r="AQ138" i="1" s="1"/>
  <c r="AS138" i="1"/>
  <c r="W142" i="1"/>
  <c r="X142" i="1"/>
  <c r="AT147" i="1"/>
  <c r="AU147" i="1" s="1"/>
  <c r="X151" i="1"/>
  <c r="W151" i="1"/>
  <c r="W154" i="1"/>
  <c r="X154" i="1"/>
  <c r="X163" i="1"/>
  <c r="W163" i="1"/>
  <c r="AT11" i="1"/>
  <c r="AU11" i="1" s="1"/>
  <c r="AS11" i="1"/>
  <c r="AQ12" i="1"/>
  <c r="X15" i="1"/>
  <c r="W15" i="1"/>
  <c r="AS19" i="1"/>
  <c r="AQ20" i="1"/>
  <c r="X23" i="1"/>
  <c r="W23" i="1"/>
  <c r="AT27" i="1"/>
  <c r="AU27" i="1" s="1"/>
  <c r="AS27" i="1"/>
  <c r="AQ28" i="1"/>
  <c r="X31" i="1"/>
  <c r="W31" i="1"/>
  <c r="AQ36" i="1"/>
  <c r="X39" i="1"/>
  <c r="W39" i="1"/>
  <c r="AQ44" i="1"/>
  <c r="X47" i="1"/>
  <c r="W47" i="1"/>
  <c r="AQ52" i="1"/>
  <c r="X55" i="1"/>
  <c r="W55" i="1"/>
  <c r="AS59" i="1"/>
  <c r="AQ60" i="1"/>
  <c r="X63" i="1"/>
  <c r="C63" i="1" s="1"/>
  <c r="W63" i="1"/>
  <c r="AQ68" i="1"/>
  <c r="X71" i="1"/>
  <c r="W71" i="1"/>
  <c r="AT75" i="1"/>
  <c r="AU75" i="1" s="1"/>
  <c r="AQ76" i="1"/>
  <c r="X79" i="1"/>
  <c r="W79" i="1"/>
  <c r="AT83" i="1"/>
  <c r="AU83" i="1" s="1"/>
  <c r="AS83" i="1"/>
  <c r="AQ84" i="1"/>
  <c r="X87" i="1"/>
  <c r="W87" i="1"/>
  <c r="AT91" i="1"/>
  <c r="AU91" i="1" s="1"/>
  <c r="AS91" i="1"/>
  <c r="X95" i="1"/>
  <c r="W95" i="1"/>
  <c r="AT99" i="1"/>
  <c r="AU99" i="1" s="1"/>
  <c r="AQ100" i="1"/>
  <c r="X103" i="1"/>
  <c r="W103" i="1"/>
  <c r="AQ108" i="1"/>
  <c r="X111" i="1"/>
  <c r="W111" i="1"/>
  <c r="AQ116" i="1"/>
  <c r="X119" i="1"/>
  <c r="W119" i="1"/>
  <c r="AT123" i="1"/>
  <c r="AU123" i="1" s="1"/>
  <c r="AS123" i="1"/>
  <c r="AQ124" i="1"/>
  <c r="X127" i="1"/>
  <c r="W127" i="1"/>
  <c r="AQ132" i="1"/>
  <c r="X135" i="1"/>
  <c r="W135" i="1"/>
  <c r="AT139" i="1"/>
  <c r="AU139" i="1" s="1"/>
  <c r="AS139" i="1"/>
  <c r="AQ140" i="1"/>
  <c r="X143" i="1"/>
  <c r="W143" i="1"/>
  <c r="W146" i="1"/>
  <c r="X146" i="1"/>
  <c r="X155" i="1"/>
  <c r="W155" i="1"/>
  <c r="AN158" i="1"/>
  <c r="AQ158" i="1" s="1"/>
  <c r="AV158" i="1"/>
  <c r="AX158" i="1" s="1"/>
  <c r="AT159" i="1"/>
  <c r="AU159" i="1" s="1"/>
  <c r="AS159" i="1"/>
  <c r="AQ160" i="1"/>
  <c r="AQ165" i="1"/>
  <c r="AQ168" i="1"/>
  <c r="AQ176" i="1"/>
  <c r="W10" i="1"/>
  <c r="X10" i="1"/>
  <c r="AQ13" i="1"/>
  <c r="AN14" i="1"/>
  <c r="AQ14" i="1" s="1"/>
  <c r="W18" i="1"/>
  <c r="X18" i="1"/>
  <c r="AQ21" i="1"/>
  <c r="AN22" i="1"/>
  <c r="AQ22" i="1" s="1"/>
  <c r="W26" i="1"/>
  <c r="X26" i="1"/>
  <c r="AQ29" i="1"/>
  <c r="AN30" i="1"/>
  <c r="AQ30" i="1" s="1"/>
  <c r="W34" i="1"/>
  <c r="X34" i="1"/>
  <c r="AQ37" i="1"/>
  <c r="AN38" i="1"/>
  <c r="AQ38" i="1" s="1"/>
  <c r="AT38" i="1"/>
  <c r="AU38" i="1" s="1"/>
  <c r="W42" i="1"/>
  <c r="X42" i="1"/>
  <c r="AQ45" i="1"/>
  <c r="AN46" i="1"/>
  <c r="AQ46" i="1" s="1"/>
  <c r="AS46" i="1"/>
  <c r="W50" i="1"/>
  <c r="X50" i="1"/>
  <c r="AQ53" i="1"/>
  <c r="AN54" i="1"/>
  <c r="AQ54" i="1" s="1"/>
  <c r="AV54" i="1"/>
  <c r="AX54" i="1" s="1"/>
  <c r="AT54" i="1"/>
  <c r="AU54" i="1" s="1"/>
  <c r="W58" i="1"/>
  <c r="X58" i="1"/>
  <c r="AQ61" i="1"/>
  <c r="AN62" i="1"/>
  <c r="AQ62" i="1" s="1"/>
  <c r="W66" i="1"/>
  <c r="X66" i="1"/>
  <c r="AQ69" i="1"/>
  <c r="AN70" i="1"/>
  <c r="AQ70" i="1" s="1"/>
  <c r="AT70" i="1"/>
  <c r="AU70" i="1" s="1"/>
  <c r="W74" i="1"/>
  <c r="X74" i="1"/>
  <c r="AQ77" i="1"/>
  <c r="AN78" i="1"/>
  <c r="AQ78" i="1" s="1"/>
  <c r="AS78" i="1"/>
  <c r="W82" i="1"/>
  <c r="X82" i="1"/>
  <c r="AQ85" i="1"/>
  <c r="W90" i="1"/>
  <c r="X90" i="1"/>
  <c r="AQ93" i="1"/>
  <c r="AN94" i="1"/>
  <c r="AQ94" i="1" s="1"/>
  <c r="W98" i="1"/>
  <c r="X98" i="1"/>
  <c r="AQ101" i="1"/>
  <c r="AN102" i="1"/>
  <c r="AQ102" i="1" s="1"/>
  <c r="AV102" i="1"/>
  <c r="AX102" i="1" s="1"/>
  <c r="W106" i="1"/>
  <c r="X106" i="1"/>
  <c r="AQ109" i="1"/>
  <c r="AN110" i="1"/>
  <c r="AQ110" i="1" s="1"/>
  <c r="AS110" i="1"/>
  <c r="W114" i="1"/>
  <c r="X114" i="1"/>
  <c r="AQ117" i="1"/>
  <c r="AN118" i="1"/>
  <c r="AQ118" i="1" s="1"/>
  <c r="AV118" i="1"/>
  <c r="AX118" i="1" s="1"/>
  <c r="AT118" i="1"/>
  <c r="AU118" i="1" s="1"/>
  <c r="W122" i="1"/>
  <c r="X122" i="1"/>
  <c r="AQ125" i="1"/>
  <c r="AN126" i="1"/>
  <c r="AQ126" i="1" s="1"/>
  <c r="AV126" i="1"/>
  <c r="AX126" i="1" s="1"/>
  <c r="W130" i="1"/>
  <c r="X130" i="1"/>
  <c r="AQ133" i="1"/>
  <c r="AN134" i="1"/>
  <c r="AQ134" i="1" s="1"/>
  <c r="AR134" i="1"/>
  <c r="W138" i="1"/>
  <c r="X138" i="1"/>
  <c r="AQ141" i="1"/>
  <c r="AN142" i="1"/>
  <c r="AQ142" i="1" s="1"/>
  <c r="X147" i="1"/>
  <c r="W147" i="1"/>
  <c r="AR147" i="1"/>
  <c r="AN150" i="1"/>
  <c r="AQ150" i="1" s="1"/>
  <c r="AS150" i="1"/>
  <c r="AT150" i="1"/>
  <c r="AU150" i="1" s="1"/>
  <c r="AT151" i="1"/>
  <c r="AU151" i="1" s="1"/>
  <c r="AS151" i="1"/>
  <c r="AQ152" i="1"/>
  <c r="AQ156" i="1"/>
  <c r="AQ157" i="1"/>
  <c r="AT163" i="1"/>
  <c r="AU163" i="1" s="1"/>
  <c r="AS163" i="1"/>
  <c r="W170" i="1"/>
  <c r="X170" i="1"/>
  <c r="X171" i="1"/>
  <c r="W171" i="1"/>
  <c r="AQ173" i="1"/>
  <c r="AN174" i="1"/>
  <c r="AQ174" i="1" s="1"/>
  <c r="W178" i="1"/>
  <c r="X178" i="1"/>
  <c r="AQ181" i="1"/>
  <c r="AN182" i="1"/>
  <c r="AQ182" i="1" s="1"/>
  <c r="AR182" i="1"/>
  <c r="AT182" i="1"/>
  <c r="AU182" i="1" s="1"/>
  <c r="W186" i="1"/>
  <c r="X186" i="1"/>
  <c r="AQ189" i="1"/>
  <c r="AN190" i="1"/>
  <c r="AQ190" i="1" s="1"/>
  <c r="AS190" i="1"/>
  <c r="W194" i="1"/>
  <c r="X194" i="1"/>
  <c r="AQ197" i="1"/>
  <c r="AN198" i="1"/>
  <c r="AQ198" i="1" s="1"/>
  <c r="AV198" i="1"/>
  <c r="AX198" i="1" s="1"/>
  <c r="AT198" i="1"/>
  <c r="AU198" i="1" s="1"/>
  <c r="W202" i="1"/>
  <c r="X202" i="1"/>
  <c r="AQ205" i="1"/>
  <c r="AN206" i="1"/>
  <c r="AQ206" i="1" s="1"/>
  <c r="AV206" i="1"/>
  <c r="AX206" i="1" s="1"/>
  <c r="W210" i="1"/>
  <c r="X210" i="1"/>
  <c r="AQ213" i="1"/>
  <c r="AN214" i="1"/>
  <c r="AQ214" i="1" s="1"/>
  <c r="AV214" i="1"/>
  <c r="AX214" i="1" s="1"/>
  <c r="W218" i="1"/>
  <c r="X218" i="1"/>
  <c r="AQ221" i="1"/>
  <c r="AN222" i="1"/>
  <c r="AQ222" i="1" s="1"/>
  <c r="AS222" i="1"/>
  <c r="W226" i="1"/>
  <c r="X226" i="1"/>
  <c r="AQ229" i="1"/>
  <c r="AN230" i="1"/>
  <c r="AQ230" i="1" s="1"/>
  <c r="AQ262" i="1"/>
  <c r="AQ270" i="1"/>
  <c r="AQ278" i="1"/>
  <c r="AQ286" i="1"/>
  <c r="AT183" i="1"/>
  <c r="AU183" i="1" s="1"/>
  <c r="AS183" i="1"/>
  <c r="AQ184" i="1"/>
  <c r="X187" i="1"/>
  <c r="W187" i="1"/>
  <c r="AV189" i="1"/>
  <c r="AX189" i="1" s="1"/>
  <c r="AT191" i="1"/>
  <c r="AU191" i="1" s="1"/>
  <c r="X195" i="1"/>
  <c r="W195" i="1"/>
  <c r="AQ200" i="1"/>
  <c r="X203" i="1"/>
  <c r="W203" i="1"/>
  <c r="AV205" i="1"/>
  <c r="AX205" i="1" s="1"/>
  <c r="AT207" i="1"/>
  <c r="AU207" i="1" s="1"/>
  <c r="X211" i="1"/>
  <c r="W211" i="1"/>
  <c r="AT215" i="1"/>
  <c r="AU215" i="1" s="1"/>
  <c r="AS215" i="1"/>
  <c r="AQ216" i="1"/>
  <c r="X219" i="1"/>
  <c r="W219" i="1"/>
  <c r="AV221" i="1"/>
  <c r="AX221" i="1" s="1"/>
  <c r="AT223" i="1"/>
  <c r="AU223" i="1" s="1"/>
  <c r="AS223" i="1"/>
  <c r="AQ224" i="1"/>
  <c r="X227" i="1"/>
  <c r="W227" i="1"/>
  <c r="AV229" i="1"/>
  <c r="AX229" i="1" s="1"/>
  <c r="AT231" i="1"/>
  <c r="AU231" i="1" s="1"/>
  <c r="AQ232" i="1"/>
  <c r="AT235" i="1"/>
  <c r="AU235" i="1" s="1"/>
  <c r="AT239" i="1"/>
  <c r="AU239" i="1" s="1"/>
  <c r="AT247" i="1"/>
  <c r="AU247" i="1" s="1"/>
  <c r="AT251" i="1"/>
  <c r="AU251" i="1" s="1"/>
  <c r="AT259" i="1"/>
  <c r="AU259" i="1" s="1"/>
  <c r="AQ145" i="1"/>
  <c r="AN146" i="1"/>
  <c r="AQ146" i="1" s="1"/>
  <c r="AV146" i="1"/>
  <c r="AX146" i="1" s="1"/>
  <c r="W150" i="1"/>
  <c r="X150" i="1"/>
  <c r="AQ153" i="1"/>
  <c r="AN154" i="1"/>
  <c r="AQ154" i="1" s="1"/>
  <c r="AS154" i="1"/>
  <c r="W158" i="1"/>
  <c r="X158" i="1"/>
  <c r="AQ161" i="1"/>
  <c r="AN162" i="1"/>
  <c r="AQ162" i="1" s="1"/>
  <c r="AV162" i="1"/>
  <c r="AX162" i="1" s="1"/>
  <c r="W166" i="1"/>
  <c r="X166" i="1"/>
  <c r="AQ169" i="1"/>
  <c r="AN170" i="1"/>
  <c r="AQ170" i="1" s="1"/>
  <c r="AV170" i="1"/>
  <c r="AX170" i="1" s="1"/>
  <c r="W174" i="1"/>
  <c r="X174" i="1"/>
  <c r="AQ177" i="1"/>
  <c r="AN178" i="1"/>
  <c r="AQ178" i="1" s="1"/>
  <c r="AV178" i="1"/>
  <c r="AX178" i="1" s="1"/>
  <c r="W182" i="1"/>
  <c r="X182" i="1"/>
  <c r="AQ185" i="1"/>
  <c r="AN186" i="1"/>
  <c r="AQ186" i="1" s="1"/>
  <c r="W190" i="1"/>
  <c r="X190" i="1"/>
  <c r="AQ193" i="1"/>
  <c r="AN194" i="1"/>
  <c r="AQ194" i="1" s="1"/>
  <c r="AV194" i="1"/>
  <c r="AX194" i="1" s="1"/>
  <c r="W198" i="1"/>
  <c r="X198" i="1"/>
  <c r="AQ201" i="1"/>
  <c r="AN202" i="1"/>
  <c r="AQ202" i="1" s="1"/>
  <c r="AV202" i="1"/>
  <c r="AX202" i="1" s="1"/>
  <c r="W206" i="1"/>
  <c r="X206" i="1"/>
  <c r="AQ209" i="1"/>
  <c r="AN210" i="1"/>
  <c r="AQ210" i="1" s="1"/>
  <c r="AS210" i="1"/>
  <c r="W214" i="1"/>
  <c r="X214" i="1"/>
  <c r="AQ217" i="1"/>
  <c r="AN218" i="1"/>
  <c r="AQ218" i="1" s="1"/>
  <c r="W222" i="1"/>
  <c r="X222" i="1"/>
  <c r="AQ225" i="1"/>
  <c r="AN226" i="1"/>
  <c r="AQ226" i="1" s="1"/>
  <c r="AV226" i="1"/>
  <c r="AX226" i="1" s="1"/>
  <c r="W230" i="1"/>
  <c r="X230" i="1"/>
  <c r="AQ233" i="1"/>
  <c r="AQ237" i="1"/>
  <c r="AQ241" i="1"/>
  <c r="AQ245" i="1"/>
  <c r="AQ249" i="1"/>
  <c r="AQ253" i="1"/>
  <c r="AQ257" i="1"/>
  <c r="AQ261" i="1"/>
  <c r="AT267" i="1"/>
  <c r="AU267" i="1" s="1"/>
  <c r="AT271" i="1"/>
  <c r="AU271" i="1" s="1"/>
  <c r="AT283" i="1"/>
  <c r="AU283" i="1" s="1"/>
  <c r="AT291" i="1"/>
  <c r="AU291" i="1" s="1"/>
  <c r="AT360" i="1"/>
  <c r="AU360" i="1" s="1"/>
  <c r="AT424" i="1"/>
  <c r="AU424" i="1" s="1"/>
  <c r="AQ164" i="1"/>
  <c r="X167" i="1"/>
  <c r="W167" i="1"/>
  <c r="AV169" i="1"/>
  <c r="AX169" i="1" s="1"/>
  <c r="AQ172" i="1"/>
  <c r="X175" i="1"/>
  <c r="W175" i="1"/>
  <c r="AV177" i="1"/>
  <c r="AX177" i="1" s="1"/>
  <c r="AT179" i="1"/>
  <c r="AU179" i="1" s="1"/>
  <c r="AQ180" i="1"/>
  <c r="X183" i="1"/>
  <c r="W183" i="1"/>
  <c r="AV185" i="1"/>
  <c r="AX185" i="1" s="1"/>
  <c r="AQ188" i="1"/>
  <c r="X191" i="1"/>
  <c r="W191" i="1"/>
  <c r="AR191" i="1"/>
  <c r="AV193" i="1"/>
  <c r="AX193" i="1" s="1"/>
  <c r="AQ196" i="1"/>
  <c r="X199" i="1"/>
  <c r="W199" i="1"/>
  <c r="AV201" i="1"/>
  <c r="AX201" i="1" s="1"/>
  <c r="AQ204" i="1"/>
  <c r="X207" i="1"/>
  <c r="W207" i="1"/>
  <c r="AT211" i="1"/>
  <c r="AU211" i="1" s="1"/>
  <c r="AS211" i="1"/>
  <c r="AQ212" i="1"/>
  <c r="X215" i="1"/>
  <c r="W215" i="1"/>
  <c r="AR215" i="1"/>
  <c r="AQ220" i="1"/>
  <c r="X223" i="1"/>
  <c r="W223" i="1"/>
  <c r="AR223" i="1"/>
  <c r="AQ228" i="1"/>
  <c r="X231" i="1"/>
  <c r="W231" i="1"/>
  <c r="AR231" i="1"/>
  <c r="AV233" i="1"/>
  <c r="AX233" i="1" s="1"/>
  <c r="AQ246" i="1"/>
  <c r="AV249" i="1"/>
  <c r="AX249" i="1" s="1"/>
  <c r="AQ250" i="1"/>
  <c r="AV253" i="1"/>
  <c r="AX253" i="1" s="1"/>
  <c r="AV257" i="1"/>
  <c r="AX257" i="1" s="1"/>
  <c r="AQ258" i="1"/>
  <c r="AQ265" i="1"/>
  <c r="AQ269" i="1"/>
  <c r="AQ273" i="1"/>
  <c r="AQ277" i="1"/>
  <c r="AQ281" i="1"/>
  <c r="AQ285" i="1"/>
  <c r="AQ289" i="1"/>
  <c r="AQ234" i="1"/>
  <c r="AQ238" i="1"/>
  <c r="AR239" i="1"/>
  <c r="C239" i="1" s="1"/>
  <c r="AV239" i="1"/>
  <c r="AX239" i="1" s="1"/>
  <c r="AV259" i="1"/>
  <c r="AX259" i="1" s="1"/>
  <c r="AQ266" i="1"/>
  <c r="AV271" i="1"/>
  <c r="AX271" i="1" s="1"/>
  <c r="AQ274" i="1"/>
  <c r="AQ282" i="1"/>
  <c r="AQ290" i="1"/>
  <c r="AR291" i="1"/>
  <c r="C291" i="1" s="1"/>
  <c r="AV302" i="1"/>
  <c r="AX302" i="1" s="1"/>
  <c r="AV324" i="1"/>
  <c r="AX324" i="1" s="1"/>
  <c r="W337" i="1"/>
  <c r="X337" i="1"/>
  <c r="X338" i="1"/>
  <c r="W338" i="1"/>
  <c r="AV340" i="1"/>
  <c r="AX340" i="1" s="1"/>
  <c r="AR340" i="1"/>
  <c r="B340" i="1" s="1"/>
  <c r="AS340" i="1"/>
  <c r="W353" i="1"/>
  <c r="X353" i="1"/>
  <c r="X354" i="1"/>
  <c r="W354" i="1"/>
  <c r="AV356" i="1"/>
  <c r="AX356" i="1" s="1"/>
  <c r="AR356" i="1"/>
  <c r="AS356" i="1"/>
  <c r="W369" i="1"/>
  <c r="X369" i="1"/>
  <c r="AT378" i="1"/>
  <c r="AU378" i="1" s="1"/>
  <c r="AS378" i="1"/>
  <c r="W385" i="1"/>
  <c r="X385" i="1"/>
  <c r="B388" i="1"/>
  <c r="AV388" i="1"/>
  <c r="AX388" i="1" s="1"/>
  <c r="AT394" i="1"/>
  <c r="AU394" i="1" s="1"/>
  <c r="AS394" i="1"/>
  <c r="W417" i="1"/>
  <c r="X417" i="1"/>
  <c r="X418" i="1"/>
  <c r="W418" i="1"/>
  <c r="AT426" i="1"/>
  <c r="AU426" i="1" s="1"/>
  <c r="AS426" i="1"/>
  <c r="W433" i="1"/>
  <c r="X433" i="1"/>
  <c r="AN434" i="1"/>
  <c r="AQ434" i="1" s="1"/>
  <c r="AQ439" i="1"/>
  <c r="AT467" i="1"/>
  <c r="AU467" i="1" s="1"/>
  <c r="AR467" i="1"/>
  <c r="C467" i="1" s="1"/>
  <c r="AN599" i="1"/>
  <c r="AQ668" i="1"/>
  <c r="AQ669" i="1"/>
  <c r="AM12" i="1"/>
  <c r="AM16" i="1"/>
  <c r="AS17" i="1"/>
  <c r="AM20" i="1"/>
  <c r="AM24" i="1"/>
  <c r="AS25" i="1"/>
  <c r="AM28" i="1"/>
  <c r="AS29" i="1"/>
  <c r="AM32" i="1"/>
  <c r="AS33" i="1"/>
  <c r="AM36" i="1"/>
  <c r="AM40" i="1"/>
  <c r="AS41" i="1"/>
  <c r="AM44" i="1"/>
  <c r="AM48" i="1"/>
  <c r="AS49" i="1"/>
  <c r="AM52" i="1"/>
  <c r="AM56" i="1"/>
  <c r="AM60" i="1"/>
  <c r="AS61" i="1"/>
  <c r="AM64" i="1"/>
  <c r="AM68" i="1"/>
  <c r="AM72" i="1"/>
  <c r="AM76" i="1"/>
  <c r="AS77" i="1"/>
  <c r="AM80" i="1"/>
  <c r="AS81" i="1"/>
  <c r="AM84" i="1"/>
  <c r="AS85" i="1"/>
  <c r="AM88" i="1"/>
  <c r="AM92" i="1"/>
  <c r="AS93" i="1"/>
  <c r="AM96" i="1"/>
  <c r="AS97" i="1"/>
  <c r="AM100" i="1"/>
  <c r="AS101" i="1"/>
  <c r="AM104" i="1"/>
  <c r="AS105" i="1"/>
  <c r="AM108" i="1"/>
  <c r="AS109" i="1"/>
  <c r="AM112" i="1"/>
  <c r="AM116" i="1"/>
  <c r="AS117" i="1"/>
  <c r="AM120" i="1"/>
  <c r="AS121" i="1"/>
  <c r="AM124" i="1"/>
  <c r="AM128" i="1"/>
  <c r="AS129" i="1"/>
  <c r="AM132" i="1"/>
  <c r="AS133" i="1"/>
  <c r="AM136" i="1"/>
  <c r="AS137" i="1"/>
  <c r="AM140" i="1"/>
  <c r="AM144" i="1"/>
  <c r="AS145" i="1"/>
  <c r="AM148" i="1"/>
  <c r="AM152" i="1"/>
  <c r="AS153" i="1"/>
  <c r="AM156" i="1"/>
  <c r="AS157" i="1"/>
  <c r="AM160" i="1"/>
  <c r="AS161" i="1"/>
  <c r="AM164" i="1"/>
  <c r="AS165" i="1"/>
  <c r="AM168" i="1"/>
  <c r="AS169" i="1"/>
  <c r="AM172" i="1"/>
  <c r="AM176" i="1"/>
  <c r="AS177" i="1"/>
  <c r="AM180" i="1"/>
  <c r="AS181" i="1"/>
  <c r="AM184" i="1"/>
  <c r="AS185" i="1"/>
  <c r="AM188" i="1"/>
  <c r="AS189" i="1"/>
  <c r="AM192" i="1"/>
  <c r="AS193" i="1"/>
  <c r="AM196" i="1"/>
  <c r="AM200" i="1"/>
  <c r="AS201" i="1"/>
  <c r="AM204" i="1"/>
  <c r="AS205" i="1"/>
  <c r="AS209" i="1"/>
  <c r="AM212" i="1"/>
  <c r="AM216" i="1"/>
  <c r="AS217" i="1"/>
  <c r="AM220" i="1"/>
  <c r="AM224" i="1"/>
  <c r="AM228" i="1"/>
  <c r="AS229" i="1"/>
  <c r="AM232" i="1"/>
  <c r="AS233" i="1"/>
  <c r="X234" i="1"/>
  <c r="AT234" i="1"/>
  <c r="AU234" i="1" s="1"/>
  <c r="AM236" i="1"/>
  <c r="X238" i="1"/>
  <c r="AT238" i="1"/>
  <c r="AU238" i="1" s="1"/>
  <c r="AM240" i="1"/>
  <c r="X242" i="1"/>
  <c r="AT242" i="1"/>
  <c r="AU242" i="1" s="1"/>
  <c r="AM244" i="1"/>
  <c r="X246" i="1"/>
  <c r="AM248" i="1"/>
  <c r="AS249" i="1"/>
  <c r="X250" i="1"/>
  <c r="AM252" i="1"/>
  <c r="AS253" i="1"/>
  <c r="X254" i="1"/>
  <c r="AV254" i="1"/>
  <c r="AX254" i="1" s="1"/>
  <c r="AM256" i="1"/>
  <c r="AS257" i="1"/>
  <c r="X258" i="1"/>
  <c r="AM260" i="1"/>
  <c r="AS261" i="1"/>
  <c r="X262" i="1"/>
  <c r="AM264" i="1"/>
  <c r="AS265" i="1"/>
  <c r="X266" i="1"/>
  <c r="AR266" i="1"/>
  <c r="AM268" i="1"/>
  <c r="X270" i="1"/>
  <c r="AM272" i="1"/>
  <c r="AS273" i="1"/>
  <c r="X274" i="1"/>
  <c r="AT274" i="1"/>
  <c r="AU274" i="1" s="1"/>
  <c r="AM276" i="1"/>
  <c r="AS277" i="1"/>
  <c r="X278" i="1"/>
  <c r="AM280" i="1"/>
  <c r="AS281" i="1"/>
  <c r="X282" i="1"/>
  <c r="AS282" i="1"/>
  <c r="AM284" i="1"/>
  <c r="AS285" i="1"/>
  <c r="X286" i="1"/>
  <c r="AM288" i="1"/>
  <c r="AS289" i="1"/>
  <c r="X290" i="1"/>
  <c r="AV290" i="1"/>
  <c r="AX290" i="1" s="1"/>
  <c r="AQ294" i="1"/>
  <c r="X296" i="1"/>
  <c r="AT300" i="1"/>
  <c r="AU300" i="1" s="1"/>
  <c r="AQ302" i="1"/>
  <c r="X304" i="1"/>
  <c r="AV308" i="1"/>
  <c r="AX308" i="1" s="1"/>
  <c r="AQ310" i="1"/>
  <c r="AS310" i="1"/>
  <c r="X312" i="1"/>
  <c r="AT316" i="1"/>
  <c r="AU316" i="1" s="1"/>
  <c r="W317" i="1"/>
  <c r="X317" i="1"/>
  <c r="X318" i="1"/>
  <c r="W318" i="1"/>
  <c r="AR320" i="1"/>
  <c r="AS320" i="1"/>
  <c r="AN325" i="1"/>
  <c r="AQ325" i="1" s="1"/>
  <c r="AT326" i="1"/>
  <c r="AU326" i="1" s="1"/>
  <c r="AS326" i="1"/>
  <c r="W333" i="1"/>
  <c r="X333" i="1"/>
  <c r="X334" i="1"/>
  <c r="W334" i="1"/>
  <c r="AV336" i="1"/>
  <c r="AX336" i="1" s="1"/>
  <c r="AR336" i="1"/>
  <c r="B336" i="1" s="1"/>
  <c r="AS336" i="1"/>
  <c r="AQ339" i="1"/>
  <c r="AN341" i="1"/>
  <c r="AQ341" i="1" s="1"/>
  <c r="AT341" i="1"/>
  <c r="AU341" i="1" s="1"/>
  <c r="AS342" i="1"/>
  <c r="W349" i="1"/>
  <c r="X349" i="1"/>
  <c r="X350" i="1"/>
  <c r="W350" i="1"/>
  <c r="AQ355" i="1"/>
  <c r="AN357" i="1"/>
  <c r="AQ357" i="1" s="1"/>
  <c r="AS357" i="1"/>
  <c r="AT357" i="1"/>
  <c r="AU357" i="1" s="1"/>
  <c r="AT358" i="1"/>
  <c r="AU358" i="1" s="1"/>
  <c r="AS358" i="1"/>
  <c r="W365" i="1"/>
  <c r="X365" i="1"/>
  <c r="X366" i="1"/>
  <c r="W366" i="1"/>
  <c r="AV368" i="1"/>
  <c r="AX368" i="1" s="1"/>
  <c r="AR368" i="1"/>
  <c r="AQ371" i="1"/>
  <c r="AN373" i="1"/>
  <c r="AQ373" i="1" s="1"/>
  <c r="AV373" i="1"/>
  <c r="AX373" i="1" s="1"/>
  <c r="AT374" i="1"/>
  <c r="AU374" i="1" s="1"/>
  <c r="AS374" i="1"/>
  <c r="AV378" i="1"/>
  <c r="AX378" i="1" s="1"/>
  <c r="W381" i="1"/>
  <c r="X381" i="1"/>
  <c r="X382" i="1"/>
  <c r="C382" i="1" s="1"/>
  <c r="W382" i="1"/>
  <c r="AV384" i="1"/>
  <c r="AX384" i="1" s="1"/>
  <c r="AR384" i="1"/>
  <c r="B384" i="1" s="1"/>
  <c r="AS384" i="1"/>
  <c r="AQ387" i="1"/>
  <c r="AN389" i="1"/>
  <c r="AQ389" i="1" s="1"/>
  <c r="AR389" i="1"/>
  <c r="AT390" i="1"/>
  <c r="AU390" i="1" s="1"/>
  <c r="AS390" i="1"/>
  <c r="W397" i="1"/>
  <c r="X397" i="1"/>
  <c r="X398" i="1"/>
  <c r="W398" i="1"/>
  <c r="AV400" i="1"/>
  <c r="AX400" i="1" s="1"/>
  <c r="AR400" i="1"/>
  <c r="B400" i="1" s="1"/>
  <c r="AS400" i="1"/>
  <c r="AQ403" i="1"/>
  <c r="AN405" i="1"/>
  <c r="AQ405" i="1" s="1"/>
  <c r="AV405" i="1"/>
  <c r="AX405" i="1" s="1"/>
  <c r="AT406" i="1"/>
  <c r="AU406" i="1" s="1"/>
  <c r="AS406" i="1"/>
  <c r="W413" i="1"/>
  <c r="X413" i="1"/>
  <c r="X414" i="1"/>
  <c r="W414" i="1"/>
  <c r="AV416" i="1"/>
  <c r="AX416" i="1" s="1"/>
  <c r="AR416" i="1"/>
  <c r="AS416" i="1"/>
  <c r="AN421" i="1"/>
  <c r="AQ421" i="1" s="1"/>
  <c r="AV421" i="1"/>
  <c r="AX421" i="1" s="1"/>
  <c r="AT422" i="1"/>
  <c r="AU422" i="1" s="1"/>
  <c r="AS422" i="1"/>
  <c r="AV426" i="1"/>
  <c r="AX426" i="1" s="1"/>
  <c r="W429" i="1"/>
  <c r="X429" i="1"/>
  <c r="X430" i="1"/>
  <c r="W430" i="1"/>
  <c r="AV432" i="1"/>
  <c r="AX432" i="1" s="1"/>
  <c r="AR432" i="1"/>
  <c r="C432" i="1" s="1"/>
  <c r="AS432" i="1"/>
  <c r="AT459" i="1"/>
  <c r="AU459" i="1" s="1"/>
  <c r="AS459" i="1"/>
  <c r="AR491" i="1"/>
  <c r="C491" i="1" s="1"/>
  <c r="AR523" i="1"/>
  <c r="AN575" i="1"/>
  <c r="AQ575" i="1" s="1"/>
  <c r="AM575" i="1"/>
  <c r="AN607" i="1"/>
  <c r="AQ607" i="1" s="1"/>
  <c r="AM607" i="1"/>
  <c r="AN639" i="1"/>
  <c r="AQ639" i="1" s="1"/>
  <c r="AM639" i="1"/>
  <c r="AN659" i="1"/>
  <c r="AQ659" i="1" s="1"/>
  <c r="AM659" i="1"/>
  <c r="W671" i="1"/>
  <c r="X671" i="1"/>
  <c r="AN691" i="1"/>
  <c r="AQ691" i="1" s="1"/>
  <c r="AM691" i="1"/>
  <c r="W703" i="1"/>
  <c r="X703" i="1"/>
  <c r="AR247" i="1"/>
  <c r="C247" i="1" s="1"/>
  <c r="AV247" i="1"/>
  <c r="AX247" i="1" s="1"/>
  <c r="AQ254" i="1"/>
  <c r="AR267" i="1"/>
  <c r="C267" i="1" s="1"/>
  <c r="AV267" i="1"/>
  <c r="AX267" i="1" s="1"/>
  <c r="AR283" i="1"/>
  <c r="AV283" i="1"/>
  <c r="AX283" i="1" s="1"/>
  <c r="AV291" i="1"/>
  <c r="AX291" i="1" s="1"/>
  <c r="W297" i="1"/>
  <c r="X297" i="1"/>
  <c r="W305" i="1"/>
  <c r="X305" i="1"/>
  <c r="W321" i="1"/>
  <c r="X321" i="1"/>
  <c r="X322" i="1"/>
  <c r="W322" i="1"/>
  <c r="AN329" i="1"/>
  <c r="AQ329" i="1" s="1"/>
  <c r="AN361" i="1"/>
  <c r="AQ361" i="1" s="1"/>
  <c r="X370" i="1"/>
  <c r="W370" i="1"/>
  <c r="X386" i="1"/>
  <c r="W386" i="1"/>
  <c r="AN393" i="1"/>
  <c r="AQ393" i="1" s="1"/>
  <c r="X402" i="1"/>
  <c r="C402" i="1" s="1"/>
  <c r="W402" i="1"/>
  <c r="AV404" i="1"/>
  <c r="AX404" i="1" s="1"/>
  <c r="AR404" i="1"/>
  <c r="AS404" i="1"/>
  <c r="AT410" i="1"/>
  <c r="AU410" i="1" s="1"/>
  <c r="AS410" i="1"/>
  <c r="AV420" i="1"/>
  <c r="AX420" i="1" s="1"/>
  <c r="AR420" i="1"/>
  <c r="AS420" i="1"/>
  <c r="AN425" i="1"/>
  <c r="AQ425" i="1" s="1"/>
  <c r="AT436" i="1"/>
  <c r="AU436" i="1" s="1"/>
  <c r="AS436" i="1"/>
  <c r="AR436" i="1"/>
  <c r="AS531" i="1"/>
  <c r="AQ700" i="1"/>
  <c r="AQ701" i="1"/>
  <c r="W979" i="1"/>
  <c r="X979" i="1"/>
  <c r="AQ994" i="1"/>
  <c r="W235" i="1"/>
  <c r="W239" i="1"/>
  <c r="AS239" i="1"/>
  <c r="W243" i="1"/>
  <c r="AM246" i="1"/>
  <c r="W247" i="1"/>
  <c r="AS247" i="1"/>
  <c r="AM250" i="1"/>
  <c r="W251" i="1"/>
  <c r="AS251" i="1"/>
  <c r="W255" i="1"/>
  <c r="AM258" i="1"/>
  <c r="W259" i="1"/>
  <c r="AS259" i="1"/>
  <c r="AM262" i="1"/>
  <c r="W263" i="1"/>
  <c r="W267" i="1"/>
  <c r="AS267" i="1"/>
  <c r="AM270" i="1"/>
  <c r="W271" i="1"/>
  <c r="AS271" i="1"/>
  <c r="W275" i="1"/>
  <c r="AM278" i="1"/>
  <c r="W279" i="1"/>
  <c r="W283" i="1"/>
  <c r="AS283" i="1"/>
  <c r="AM286" i="1"/>
  <c r="W287" i="1"/>
  <c r="W291" i="1"/>
  <c r="AS291" i="1"/>
  <c r="W294" i="1"/>
  <c r="B298" i="1"/>
  <c r="AQ298" i="1"/>
  <c r="AM301" i="1"/>
  <c r="AQ306" i="1"/>
  <c r="AM309" i="1"/>
  <c r="AQ314" i="1"/>
  <c r="AN317" i="1"/>
  <c r="AQ317" i="1" s="1"/>
  <c r="AS317" i="1"/>
  <c r="B318" i="1"/>
  <c r="AT318" i="1"/>
  <c r="AU318" i="1" s="1"/>
  <c r="AS318" i="1"/>
  <c r="W325" i="1"/>
  <c r="X325" i="1"/>
  <c r="X326" i="1"/>
  <c r="C326" i="1" s="1"/>
  <c r="W326" i="1"/>
  <c r="B326" i="1" s="1"/>
  <c r="AN333" i="1"/>
  <c r="AQ333" i="1" s="1"/>
  <c r="AV333" i="1"/>
  <c r="AX333" i="1" s="1"/>
  <c r="W341" i="1"/>
  <c r="X341" i="1"/>
  <c r="X342" i="1"/>
  <c r="W342" i="1"/>
  <c r="AV344" i="1"/>
  <c r="AX344" i="1" s="1"/>
  <c r="AR344" i="1"/>
  <c r="C344" i="1" s="1"/>
  <c r="AS344" i="1"/>
  <c r="AQ347" i="1"/>
  <c r="AN349" i="1"/>
  <c r="AQ349" i="1" s="1"/>
  <c r="AV349" i="1"/>
  <c r="AX349" i="1" s="1"/>
  <c r="AT350" i="1"/>
  <c r="AU350" i="1" s="1"/>
  <c r="AS350" i="1"/>
  <c r="W357" i="1"/>
  <c r="X357" i="1"/>
  <c r="X358" i="1"/>
  <c r="W358" i="1"/>
  <c r="AV360" i="1"/>
  <c r="AX360" i="1" s="1"/>
  <c r="AR360" i="1"/>
  <c r="AS360" i="1"/>
  <c r="AQ363" i="1"/>
  <c r="AN365" i="1"/>
  <c r="AQ365" i="1" s="1"/>
  <c r="AT366" i="1"/>
  <c r="AU366" i="1" s="1"/>
  <c r="AS366" i="1"/>
  <c r="W373" i="1"/>
  <c r="X373" i="1"/>
  <c r="X374" i="1"/>
  <c r="W374" i="1"/>
  <c r="AV376" i="1"/>
  <c r="AX376" i="1" s="1"/>
  <c r="AN381" i="1"/>
  <c r="AQ381" i="1" s="1"/>
  <c r="AS381" i="1"/>
  <c r="AT382" i="1"/>
  <c r="AU382" i="1" s="1"/>
  <c r="AS382" i="1"/>
  <c r="W389" i="1"/>
  <c r="X389" i="1"/>
  <c r="X390" i="1"/>
  <c r="C390" i="1" s="1"/>
  <c r="W390" i="1"/>
  <c r="AQ395" i="1"/>
  <c r="AN397" i="1"/>
  <c r="AQ397" i="1" s="1"/>
  <c r="AT397" i="1"/>
  <c r="AU397" i="1" s="1"/>
  <c r="W405" i="1"/>
  <c r="X405" i="1"/>
  <c r="X406" i="1"/>
  <c r="W406" i="1"/>
  <c r="AV408" i="1"/>
  <c r="AX408" i="1" s="1"/>
  <c r="AR408" i="1"/>
  <c r="AS408" i="1"/>
  <c r="AQ411" i="1"/>
  <c r="AN413" i="1"/>
  <c r="AQ413" i="1" s="1"/>
  <c r="AT414" i="1"/>
  <c r="AU414" i="1" s="1"/>
  <c r="AS414" i="1"/>
  <c r="W421" i="1"/>
  <c r="X421" i="1"/>
  <c r="X422" i="1"/>
  <c r="W422" i="1"/>
  <c r="AV424" i="1"/>
  <c r="AX424" i="1" s="1"/>
  <c r="AR424" i="1"/>
  <c r="B424" i="1" s="1"/>
  <c r="AQ427" i="1"/>
  <c r="AN429" i="1"/>
  <c r="AQ429" i="1" s="1"/>
  <c r="AV429" i="1"/>
  <c r="AX429" i="1" s="1"/>
  <c r="AS430" i="1"/>
  <c r="W435" i="1"/>
  <c r="X435" i="1"/>
  <c r="AT475" i="1"/>
  <c r="AU475" i="1" s="1"/>
  <c r="AS475" i="1"/>
  <c r="AT507" i="1"/>
  <c r="AU507" i="1" s="1"/>
  <c r="AS507" i="1"/>
  <c r="AV507" i="1"/>
  <c r="AX507" i="1" s="1"/>
  <c r="AR507" i="1"/>
  <c r="AT539" i="1"/>
  <c r="AU539" i="1" s="1"/>
  <c r="AV556" i="1"/>
  <c r="AX556" i="1" s="1"/>
  <c r="AN591" i="1"/>
  <c r="AQ591" i="1" s="1"/>
  <c r="AM591" i="1"/>
  <c r="AN623" i="1"/>
  <c r="AQ623" i="1" s="1"/>
  <c r="AM623" i="1"/>
  <c r="AR235" i="1"/>
  <c r="AR251" i="1"/>
  <c r="C251" i="1" s="1"/>
  <c r="AV251" i="1"/>
  <c r="AX251" i="1" s="1"/>
  <c r="AR259" i="1"/>
  <c r="C259" i="1" s="1"/>
  <c r="AR263" i="1"/>
  <c r="C263" i="1" s="1"/>
  <c r="AV263" i="1"/>
  <c r="AX263" i="1" s="1"/>
  <c r="AR271" i="1"/>
  <c r="C271" i="1" s="1"/>
  <c r="AN301" i="1"/>
  <c r="AQ301" i="1" s="1"/>
  <c r="AT302" i="1"/>
  <c r="AU302" i="1" s="1"/>
  <c r="AN309" i="1"/>
  <c r="AQ309" i="1" s="1"/>
  <c r="AT310" i="1"/>
  <c r="AU310" i="1" s="1"/>
  <c r="W313" i="1"/>
  <c r="X313" i="1"/>
  <c r="AN345" i="1"/>
  <c r="AQ345" i="1" s="1"/>
  <c r="AV372" i="1"/>
  <c r="AX372" i="1" s="1"/>
  <c r="AR372" i="1"/>
  <c r="AS372" i="1"/>
  <c r="AN377" i="1"/>
  <c r="AQ377" i="1" s="1"/>
  <c r="W401" i="1"/>
  <c r="X401" i="1"/>
  <c r="AN409" i="1"/>
  <c r="AQ409" i="1" s="1"/>
  <c r="AS409" i="1"/>
  <c r="AM434" i="1"/>
  <c r="X440" i="1"/>
  <c r="W440" i="1"/>
  <c r="AS443" i="1"/>
  <c r="AR443" i="1"/>
  <c r="AT443" i="1"/>
  <c r="AU443" i="1" s="1"/>
  <c r="W445" i="1"/>
  <c r="X445" i="1"/>
  <c r="B467" i="1"/>
  <c r="AV499" i="1"/>
  <c r="AX499" i="1" s="1"/>
  <c r="AR499" i="1"/>
  <c r="AN631" i="1"/>
  <c r="AQ631" i="1" s="1"/>
  <c r="AR17" i="1"/>
  <c r="AR25" i="1"/>
  <c r="AR29" i="1"/>
  <c r="AR33" i="1"/>
  <c r="AR41" i="1"/>
  <c r="AR45" i="1"/>
  <c r="AR49" i="1"/>
  <c r="AR53" i="1"/>
  <c r="AR57" i="1"/>
  <c r="AR61" i="1"/>
  <c r="AR65" i="1"/>
  <c r="AR77" i="1"/>
  <c r="AR81" i="1"/>
  <c r="AR89" i="1"/>
  <c r="AR93" i="1"/>
  <c r="AR97" i="1"/>
  <c r="AR101" i="1"/>
  <c r="AR105" i="1"/>
  <c r="AR109" i="1"/>
  <c r="AR117" i="1"/>
  <c r="AR121" i="1"/>
  <c r="AR129" i="1"/>
  <c r="AR133" i="1"/>
  <c r="AR137" i="1"/>
  <c r="AR141" i="1"/>
  <c r="AR145" i="1"/>
  <c r="AR149" i="1"/>
  <c r="AR153" i="1"/>
  <c r="AR161" i="1"/>
  <c r="AR169" i="1"/>
  <c r="AR173" i="1"/>
  <c r="AR177" i="1"/>
  <c r="AR185" i="1"/>
  <c r="AR189" i="1"/>
  <c r="AR193" i="1"/>
  <c r="AR201" i="1"/>
  <c r="AR205" i="1"/>
  <c r="AR209" i="1"/>
  <c r="AR213" i="1"/>
  <c r="AR217" i="1"/>
  <c r="AR221" i="1"/>
  <c r="AR229" i="1"/>
  <c r="AR233" i="1"/>
  <c r="AR249" i="1"/>
  <c r="C249" i="1" s="1"/>
  <c r="AR253" i="1"/>
  <c r="C253" i="1" s="1"/>
  <c r="AR257" i="1"/>
  <c r="C257" i="1" s="1"/>
  <c r="AR265" i="1"/>
  <c r="AR273" i="1"/>
  <c r="AR277" i="1"/>
  <c r="C277" i="1" s="1"/>
  <c r="AR281" i="1"/>
  <c r="AR285" i="1"/>
  <c r="C285" i="1" s="1"/>
  <c r="AR289" i="1"/>
  <c r="C289" i="1" s="1"/>
  <c r="AS292" i="1"/>
  <c r="AT292" i="1"/>
  <c r="AU292" i="1" s="1"/>
  <c r="W293" i="1"/>
  <c r="AQ296" i="1"/>
  <c r="AN297" i="1"/>
  <c r="AQ297" i="1" s="1"/>
  <c r="AT298" i="1"/>
  <c r="AU298" i="1" s="1"/>
  <c r="AV298" i="1"/>
  <c r="AX298" i="1" s="1"/>
  <c r="AQ299" i="1"/>
  <c r="AV300" i="1"/>
  <c r="AX300" i="1" s="1"/>
  <c r="AR300" i="1"/>
  <c r="B300" i="1" s="1"/>
  <c r="AS300" i="1"/>
  <c r="W301" i="1"/>
  <c r="X301" i="1"/>
  <c r="AR302" i="1"/>
  <c r="AQ304" i="1"/>
  <c r="AN305" i="1"/>
  <c r="AQ305" i="1" s="1"/>
  <c r="W309" i="1"/>
  <c r="X309" i="1"/>
  <c r="AR310" i="1"/>
  <c r="AQ312" i="1"/>
  <c r="AN313" i="1"/>
  <c r="AQ313" i="1" s="1"/>
  <c r="AV314" i="1"/>
  <c r="AX314" i="1" s="1"/>
  <c r="AQ315" i="1"/>
  <c r="AV316" i="1"/>
  <c r="AX316" i="1" s="1"/>
  <c r="AR316" i="1"/>
  <c r="B316" i="1" s="1"/>
  <c r="AN321" i="1"/>
  <c r="AQ321" i="1" s="1"/>
  <c r="AT322" i="1"/>
  <c r="AU322" i="1" s="1"/>
  <c r="AS322" i="1"/>
  <c r="W329" i="1"/>
  <c r="X329" i="1"/>
  <c r="X330" i="1"/>
  <c r="W330" i="1"/>
  <c r="AV332" i="1"/>
  <c r="AX332" i="1" s="1"/>
  <c r="AR332" i="1"/>
  <c r="C332" i="1" s="1"/>
  <c r="AS332" i="1"/>
  <c r="AN337" i="1"/>
  <c r="AQ337" i="1" s="1"/>
  <c r="AT338" i="1"/>
  <c r="AU338" i="1" s="1"/>
  <c r="AS338" i="1"/>
  <c r="AT340" i="1"/>
  <c r="AU340" i="1" s="1"/>
  <c r="W345" i="1"/>
  <c r="X345" i="1"/>
  <c r="X346" i="1"/>
  <c r="W346" i="1"/>
  <c r="AV348" i="1"/>
  <c r="AX348" i="1" s="1"/>
  <c r="AR348" i="1"/>
  <c r="B348" i="1" s="1"/>
  <c r="AN353" i="1"/>
  <c r="AQ353" i="1" s="1"/>
  <c r="AS353" i="1"/>
  <c r="AT354" i="1"/>
  <c r="AU354" i="1" s="1"/>
  <c r="AS354" i="1"/>
  <c r="AT356" i="1"/>
  <c r="AU356" i="1" s="1"/>
  <c r="W361" i="1"/>
  <c r="X361" i="1"/>
  <c r="X362" i="1"/>
  <c r="W362" i="1"/>
  <c r="AV364" i="1"/>
  <c r="AX364" i="1" s="1"/>
  <c r="AR364" i="1"/>
  <c r="AS364" i="1"/>
  <c r="AN369" i="1"/>
  <c r="AQ369" i="1" s="1"/>
  <c r="AV369" i="1"/>
  <c r="AX369" i="1" s="1"/>
  <c r="AT370" i="1"/>
  <c r="AU370" i="1" s="1"/>
  <c r="AS370" i="1"/>
  <c r="AT372" i="1"/>
  <c r="AU372" i="1" s="1"/>
  <c r="W377" i="1"/>
  <c r="X377" i="1"/>
  <c r="X378" i="1"/>
  <c r="W378" i="1"/>
  <c r="AR378" i="1"/>
  <c r="AV380" i="1"/>
  <c r="AX380" i="1" s="1"/>
  <c r="AR380" i="1"/>
  <c r="AS380" i="1"/>
  <c r="AN385" i="1"/>
  <c r="AQ385" i="1" s="1"/>
  <c r="AV385" i="1"/>
  <c r="AX385" i="1" s="1"/>
  <c r="AT385" i="1"/>
  <c r="AU385" i="1" s="1"/>
  <c r="AT388" i="1"/>
  <c r="AU388" i="1" s="1"/>
  <c r="W393" i="1"/>
  <c r="X393" i="1"/>
  <c r="X394" i="1"/>
  <c r="W394" i="1"/>
  <c r="AR394" i="1"/>
  <c r="AV396" i="1"/>
  <c r="AX396" i="1" s="1"/>
  <c r="AR396" i="1"/>
  <c r="AS396" i="1"/>
  <c r="AN401" i="1"/>
  <c r="AQ401" i="1" s="1"/>
  <c r="AS401" i="1"/>
  <c r="AT402" i="1"/>
  <c r="AU402" i="1" s="1"/>
  <c r="AS402" i="1"/>
  <c r="AT404" i="1"/>
  <c r="AU404" i="1" s="1"/>
  <c r="W409" i="1"/>
  <c r="X409" i="1"/>
  <c r="X410" i="1"/>
  <c r="W410" i="1"/>
  <c r="AR410" i="1"/>
  <c r="AV412" i="1"/>
  <c r="AX412" i="1" s="1"/>
  <c r="AR412" i="1"/>
  <c r="B412" i="1" s="1"/>
  <c r="AS412" i="1"/>
  <c r="AN417" i="1"/>
  <c r="AQ417" i="1" s="1"/>
  <c r="AT417" i="1"/>
  <c r="AU417" i="1" s="1"/>
  <c r="AT418" i="1"/>
  <c r="AU418" i="1" s="1"/>
  <c r="AS418" i="1"/>
  <c r="AT420" i="1"/>
  <c r="AU420" i="1" s="1"/>
  <c r="W425" i="1"/>
  <c r="X425" i="1"/>
  <c r="X426" i="1"/>
  <c r="W426" i="1"/>
  <c r="AR426" i="1"/>
  <c r="AV428" i="1"/>
  <c r="AX428" i="1" s="1"/>
  <c r="AR428" i="1"/>
  <c r="B428" i="1" s="1"/>
  <c r="AS428" i="1"/>
  <c r="AN433" i="1"/>
  <c r="AQ433" i="1" s="1"/>
  <c r="AM433" i="1"/>
  <c r="W434" i="1"/>
  <c r="X434" i="1"/>
  <c r="AV436" i="1"/>
  <c r="AX436" i="1" s="1"/>
  <c r="AN438" i="1"/>
  <c r="AQ438" i="1" s="1"/>
  <c r="AM438" i="1"/>
  <c r="AS441" i="1"/>
  <c r="AV441" i="1"/>
  <c r="AX441" i="1" s="1"/>
  <c r="AR441" i="1"/>
  <c r="B441" i="1" s="1"/>
  <c r="X442" i="1"/>
  <c r="W442" i="1"/>
  <c r="AT483" i="1"/>
  <c r="AU483" i="1" s="1"/>
  <c r="AS483" i="1"/>
  <c r="AV483" i="1"/>
  <c r="AX483" i="1" s="1"/>
  <c r="AR483" i="1"/>
  <c r="AT547" i="1"/>
  <c r="AU547" i="1" s="1"/>
  <c r="AS547" i="1"/>
  <c r="AV547" i="1"/>
  <c r="AX547" i="1" s="1"/>
  <c r="AR547" i="1"/>
  <c r="AS552" i="1"/>
  <c r="X559" i="1"/>
  <c r="W559" i="1"/>
  <c r="AN583" i="1"/>
  <c r="AQ583" i="1" s="1"/>
  <c r="AM583" i="1"/>
  <c r="AN615" i="1"/>
  <c r="AQ615" i="1" s="1"/>
  <c r="AM615" i="1"/>
  <c r="AN647" i="1"/>
  <c r="AQ647" i="1" s="1"/>
  <c r="AM647" i="1"/>
  <c r="AN746" i="1"/>
  <c r="AQ746" i="1" s="1"/>
  <c r="AM746" i="1"/>
  <c r="AM295" i="1"/>
  <c r="AM299" i="1"/>
  <c r="AM303" i="1"/>
  <c r="AM307" i="1"/>
  <c r="AM311" i="1"/>
  <c r="AM315" i="1"/>
  <c r="AM319" i="1"/>
  <c r="AM323" i="1"/>
  <c r="AM327" i="1"/>
  <c r="AM331" i="1"/>
  <c r="AM335" i="1"/>
  <c r="AM339" i="1"/>
  <c r="AM343" i="1"/>
  <c r="AM347" i="1"/>
  <c r="AM351" i="1"/>
  <c r="AM355" i="1"/>
  <c r="AM359" i="1"/>
  <c r="AM363" i="1"/>
  <c r="AM367" i="1"/>
  <c r="AM371" i="1"/>
  <c r="AM375" i="1"/>
  <c r="AM379" i="1"/>
  <c r="AM383" i="1"/>
  <c r="AM387" i="1"/>
  <c r="AM391" i="1"/>
  <c r="AM395" i="1"/>
  <c r="AM399" i="1"/>
  <c r="AM403" i="1"/>
  <c r="AM407" i="1"/>
  <c r="AM411" i="1"/>
  <c r="AM415" i="1"/>
  <c r="AM419" i="1"/>
  <c r="AM423" i="1"/>
  <c r="AM427" i="1"/>
  <c r="AM431" i="1"/>
  <c r="AN436" i="1"/>
  <c r="AQ436" i="1" s="1"/>
  <c r="X437" i="1"/>
  <c r="W438" i="1"/>
  <c r="AS440" i="1"/>
  <c r="AS442" i="1"/>
  <c r="AR442" i="1"/>
  <c r="AQ443" i="1"/>
  <c r="W446" i="1"/>
  <c r="X446" i="1"/>
  <c r="W447" i="1"/>
  <c r="AV449" i="1"/>
  <c r="AX449" i="1" s="1"/>
  <c r="AN450" i="1"/>
  <c r="AQ450" i="1" s="1"/>
  <c r="AV450" i="1"/>
  <c r="AX450" i="1" s="1"/>
  <c r="AQ451" i="1"/>
  <c r="AQ452" i="1"/>
  <c r="W454" i="1"/>
  <c r="X454" i="1"/>
  <c r="W455" i="1"/>
  <c r="B455" i="1" s="1"/>
  <c r="AV457" i="1"/>
  <c r="AX457" i="1" s="1"/>
  <c r="AN458" i="1"/>
  <c r="AQ458" i="1" s="1"/>
  <c r="AS458" i="1"/>
  <c r="AQ459" i="1"/>
  <c r="AQ460" i="1"/>
  <c r="W462" i="1"/>
  <c r="X462" i="1"/>
  <c r="W463" i="1"/>
  <c r="AN466" i="1"/>
  <c r="AQ466" i="1" s="1"/>
  <c r="AR466" i="1"/>
  <c r="AT466" i="1"/>
  <c r="AU466" i="1" s="1"/>
  <c r="AQ467" i="1"/>
  <c r="AQ468" i="1"/>
  <c r="W470" i="1"/>
  <c r="X470" i="1"/>
  <c r="W471" i="1"/>
  <c r="AV473" i="1"/>
  <c r="AX473" i="1" s="1"/>
  <c r="AN474" i="1"/>
  <c r="AQ474" i="1" s="1"/>
  <c r="AV474" i="1"/>
  <c r="AX474" i="1" s="1"/>
  <c r="AQ476" i="1"/>
  <c r="W478" i="1"/>
  <c r="X478" i="1"/>
  <c r="W479" i="1"/>
  <c r="AV481" i="1"/>
  <c r="AX481" i="1" s="1"/>
  <c r="AN482" i="1"/>
  <c r="AQ482" i="1" s="1"/>
  <c r="AV482" i="1"/>
  <c r="AX482" i="1" s="1"/>
  <c r="AR482" i="1"/>
  <c r="AQ483" i="1"/>
  <c r="AQ484" i="1"/>
  <c r="W486" i="1"/>
  <c r="X486" i="1"/>
  <c r="W487" i="1"/>
  <c r="AN490" i="1"/>
  <c r="AQ490" i="1" s="1"/>
  <c r="AS490" i="1"/>
  <c r="AQ492" i="1"/>
  <c r="W494" i="1"/>
  <c r="X494" i="1"/>
  <c r="W495" i="1"/>
  <c r="AV497" i="1"/>
  <c r="AX497" i="1" s="1"/>
  <c r="AN498" i="1"/>
  <c r="AQ498" i="1" s="1"/>
  <c r="AS498" i="1"/>
  <c r="AT498" i="1"/>
  <c r="AU498" i="1" s="1"/>
  <c r="AQ499" i="1"/>
  <c r="AQ500" i="1"/>
  <c r="W502" i="1"/>
  <c r="X502" i="1"/>
  <c r="W503" i="1"/>
  <c r="AV505" i="1"/>
  <c r="AX505" i="1" s="1"/>
  <c r="AN506" i="1"/>
  <c r="AQ506" i="1" s="1"/>
  <c r="AV506" i="1"/>
  <c r="AX506" i="1" s="1"/>
  <c r="AT506" i="1"/>
  <c r="AU506" i="1" s="1"/>
  <c r="AQ507" i="1"/>
  <c r="AQ508" i="1"/>
  <c r="W510" i="1"/>
  <c r="X510" i="1"/>
  <c r="W511" i="1"/>
  <c r="B511" i="1" s="1"/>
  <c r="AV513" i="1"/>
  <c r="AX513" i="1" s="1"/>
  <c r="AN514" i="1"/>
  <c r="AQ514" i="1" s="1"/>
  <c r="AV514" i="1"/>
  <c r="AX514" i="1" s="1"/>
  <c r="AQ515" i="1"/>
  <c r="AQ516" i="1"/>
  <c r="W518" i="1"/>
  <c r="X518" i="1"/>
  <c r="W519" i="1"/>
  <c r="AV521" i="1"/>
  <c r="AX521" i="1" s="1"/>
  <c r="AN522" i="1"/>
  <c r="AQ522" i="1" s="1"/>
  <c r="AS522" i="1"/>
  <c r="AQ523" i="1"/>
  <c r="AQ524" i="1"/>
  <c r="W526" i="1"/>
  <c r="X526" i="1"/>
  <c r="W527" i="1"/>
  <c r="AV529" i="1"/>
  <c r="AX529" i="1" s="1"/>
  <c r="AN530" i="1"/>
  <c r="AQ530" i="1" s="1"/>
  <c r="AR530" i="1"/>
  <c r="AS530" i="1"/>
  <c r="AT530" i="1"/>
  <c r="AU530" i="1" s="1"/>
  <c r="AQ531" i="1"/>
  <c r="AQ532" i="1"/>
  <c r="W534" i="1"/>
  <c r="X534" i="1"/>
  <c r="W535" i="1"/>
  <c r="AN538" i="1"/>
  <c r="AQ538" i="1" s="1"/>
  <c r="AV538" i="1"/>
  <c r="AX538" i="1" s="1"/>
  <c r="AQ540" i="1"/>
  <c r="W542" i="1"/>
  <c r="X542" i="1"/>
  <c r="W543" i="1"/>
  <c r="AV545" i="1"/>
  <c r="AX545" i="1" s="1"/>
  <c r="AN546" i="1"/>
  <c r="AQ546" i="1" s="1"/>
  <c r="AV546" i="1"/>
  <c r="AX546" i="1" s="1"/>
  <c r="AQ547" i="1"/>
  <c r="AQ548" i="1"/>
  <c r="W550" i="1"/>
  <c r="X550" i="1"/>
  <c r="AV552" i="1"/>
  <c r="AX552" i="1" s="1"/>
  <c r="AR556" i="1"/>
  <c r="B556" i="1" s="1"/>
  <c r="AT557" i="1"/>
  <c r="AU557" i="1" s="1"/>
  <c r="AS560" i="1"/>
  <c r="AV560" i="1"/>
  <c r="AX560" i="1" s="1"/>
  <c r="AR560" i="1"/>
  <c r="C560" i="1" s="1"/>
  <c r="X561" i="1"/>
  <c r="W561" i="1"/>
  <c r="AT562" i="1"/>
  <c r="AU562" i="1" s="1"/>
  <c r="AT574" i="1"/>
  <c r="AU574" i="1" s="1"/>
  <c r="AT582" i="1"/>
  <c r="AU582" i="1" s="1"/>
  <c r="AT590" i="1"/>
  <c r="AU590" i="1" s="1"/>
  <c r="AT598" i="1"/>
  <c r="AU598" i="1" s="1"/>
  <c r="AT606" i="1"/>
  <c r="AU606" i="1" s="1"/>
  <c r="AT622" i="1"/>
  <c r="AU622" i="1" s="1"/>
  <c r="AT630" i="1"/>
  <c r="AU630" i="1" s="1"/>
  <c r="AT638" i="1"/>
  <c r="AU638" i="1" s="1"/>
  <c r="AT646" i="1"/>
  <c r="AU646" i="1" s="1"/>
  <c r="AT658" i="1"/>
  <c r="AU658" i="1" s="1"/>
  <c r="AN667" i="1"/>
  <c r="AQ667" i="1" s="1"/>
  <c r="AM667" i="1"/>
  <c r="AQ676" i="1"/>
  <c r="AQ677" i="1"/>
  <c r="W679" i="1"/>
  <c r="X679" i="1"/>
  <c r="AV682" i="1"/>
  <c r="AX682" i="1" s="1"/>
  <c r="AN699" i="1"/>
  <c r="AQ699" i="1" s="1"/>
  <c r="AM699" i="1"/>
  <c r="AR713" i="1"/>
  <c r="C713" i="1" s="1"/>
  <c r="AT713" i="1"/>
  <c r="AU713" i="1" s="1"/>
  <c r="AQ316" i="1"/>
  <c r="AQ324" i="1"/>
  <c r="AQ328" i="1"/>
  <c r="AQ332" i="1"/>
  <c r="AQ336" i="1"/>
  <c r="AQ340" i="1"/>
  <c r="AQ344" i="1"/>
  <c r="AQ348" i="1"/>
  <c r="AQ352" i="1"/>
  <c r="AQ356" i="1"/>
  <c r="AQ360" i="1"/>
  <c r="AQ364" i="1"/>
  <c r="AQ368" i="1"/>
  <c r="AQ372" i="1"/>
  <c r="AQ376" i="1"/>
  <c r="AQ380" i="1"/>
  <c r="AQ384" i="1"/>
  <c r="AQ392" i="1"/>
  <c r="AQ396" i="1"/>
  <c r="AQ400" i="1"/>
  <c r="AQ404" i="1"/>
  <c r="AQ408" i="1"/>
  <c r="AQ412" i="1"/>
  <c r="AQ416" i="1"/>
  <c r="AQ420" i="1"/>
  <c r="AQ424" i="1"/>
  <c r="AQ428" i="1"/>
  <c r="AQ432" i="1"/>
  <c r="AS437" i="1"/>
  <c r="AS439" i="1"/>
  <c r="AV439" i="1"/>
  <c r="AX439" i="1" s="1"/>
  <c r="AN446" i="1"/>
  <c r="AQ446" i="1" s="1"/>
  <c r="AV446" i="1"/>
  <c r="AX446" i="1" s="1"/>
  <c r="AQ447" i="1"/>
  <c r="AQ448" i="1"/>
  <c r="W450" i="1"/>
  <c r="X450" i="1"/>
  <c r="AV453" i="1"/>
  <c r="AX453" i="1" s="1"/>
  <c r="AN454" i="1"/>
  <c r="AQ454" i="1" s="1"/>
  <c r="AR454" i="1"/>
  <c r="C454" i="1" s="1"/>
  <c r="AQ455" i="1"/>
  <c r="AQ456" i="1"/>
  <c r="W458" i="1"/>
  <c r="X458" i="1"/>
  <c r="AV461" i="1"/>
  <c r="AX461" i="1" s="1"/>
  <c r="AN462" i="1"/>
  <c r="AS462" i="1"/>
  <c r="AT462" i="1"/>
  <c r="AU462" i="1" s="1"/>
  <c r="AQ464" i="1"/>
  <c r="W466" i="1"/>
  <c r="X466" i="1"/>
  <c r="AV469" i="1"/>
  <c r="AX469" i="1" s="1"/>
  <c r="AN470" i="1"/>
  <c r="AS470" i="1"/>
  <c r="AQ471" i="1"/>
  <c r="AQ472" i="1"/>
  <c r="W474" i="1"/>
  <c r="X474" i="1"/>
  <c r="AV477" i="1"/>
  <c r="AX477" i="1" s="1"/>
  <c r="AN478" i="1"/>
  <c r="AQ478" i="1" s="1"/>
  <c r="AV478" i="1"/>
  <c r="AX478" i="1" s="1"/>
  <c r="AQ480" i="1"/>
  <c r="W482" i="1"/>
  <c r="X482" i="1"/>
  <c r="AV485" i="1"/>
  <c r="AX485" i="1" s="1"/>
  <c r="AN486" i="1"/>
  <c r="AQ486" i="1" s="1"/>
  <c r="AV486" i="1"/>
  <c r="AX486" i="1" s="1"/>
  <c r="AQ487" i="1"/>
  <c r="AQ488" i="1"/>
  <c r="W490" i="1"/>
  <c r="X490" i="1"/>
  <c r="AN494" i="1"/>
  <c r="AQ494" i="1" s="1"/>
  <c r="AS494" i="1"/>
  <c r="AQ495" i="1"/>
  <c r="AQ496" i="1"/>
  <c r="W498" i="1"/>
  <c r="X498" i="1"/>
  <c r="AN502" i="1"/>
  <c r="AQ502" i="1" s="1"/>
  <c r="AV502" i="1"/>
  <c r="AX502" i="1" s="1"/>
  <c r="AQ503" i="1"/>
  <c r="AQ504" i="1"/>
  <c r="W506" i="1"/>
  <c r="X506" i="1"/>
  <c r="AV509" i="1"/>
  <c r="AX509" i="1" s="1"/>
  <c r="AN510" i="1"/>
  <c r="AQ510" i="1" s="1"/>
  <c r="AV510" i="1"/>
  <c r="AX510" i="1" s="1"/>
  <c r="AQ512" i="1"/>
  <c r="W514" i="1"/>
  <c r="X514" i="1"/>
  <c r="AV517" i="1"/>
  <c r="AX517" i="1" s="1"/>
  <c r="AN518" i="1"/>
  <c r="AR518" i="1"/>
  <c r="C518" i="1" s="1"/>
  <c r="AQ519" i="1"/>
  <c r="W522" i="1"/>
  <c r="X522" i="1"/>
  <c r="AV525" i="1"/>
  <c r="AX525" i="1" s="1"/>
  <c r="AN526" i="1"/>
  <c r="AQ526" i="1" s="1"/>
  <c r="AQ527" i="1"/>
  <c r="AQ528" i="1"/>
  <c r="W530" i="1"/>
  <c r="X530" i="1"/>
  <c r="AV533" i="1"/>
  <c r="AX533" i="1" s="1"/>
  <c r="AN534" i="1"/>
  <c r="AQ534" i="1" s="1"/>
  <c r="AV534" i="1"/>
  <c r="AX534" i="1" s="1"/>
  <c r="AQ535" i="1"/>
  <c r="AQ536" i="1"/>
  <c r="W538" i="1"/>
  <c r="X538" i="1"/>
  <c r="AV541" i="1"/>
  <c r="AX541" i="1" s="1"/>
  <c r="AN542" i="1"/>
  <c r="AQ542" i="1" s="1"/>
  <c r="AV542" i="1"/>
  <c r="AX542" i="1" s="1"/>
  <c r="AQ543" i="1"/>
  <c r="AQ544" i="1"/>
  <c r="W546" i="1"/>
  <c r="X546" i="1"/>
  <c r="AV549" i="1"/>
  <c r="AX549" i="1" s="1"/>
  <c r="AQ574" i="1"/>
  <c r="AQ582" i="1"/>
  <c r="AQ590" i="1"/>
  <c r="AQ598" i="1"/>
  <c r="AQ606" i="1"/>
  <c r="AQ614" i="1"/>
  <c r="AQ622" i="1"/>
  <c r="AQ630" i="1"/>
  <c r="AQ638" i="1"/>
  <c r="AQ646" i="1"/>
  <c r="AV656" i="1"/>
  <c r="AX656" i="1" s="1"/>
  <c r="AQ658" i="1"/>
  <c r="AQ660" i="1"/>
  <c r="AQ661" i="1"/>
  <c r="W663" i="1"/>
  <c r="X663" i="1"/>
  <c r="AN683" i="1"/>
  <c r="AQ683" i="1" s="1"/>
  <c r="AM683" i="1"/>
  <c r="AQ692" i="1"/>
  <c r="W695" i="1"/>
  <c r="X695" i="1"/>
  <c r="AQ732" i="1"/>
  <c r="AT757" i="1"/>
  <c r="AU757" i="1" s="1"/>
  <c r="AV437" i="1"/>
  <c r="AX437" i="1" s="1"/>
  <c r="X441" i="1"/>
  <c r="AS444" i="1"/>
  <c r="AV444" i="1"/>
  <c r="AX444" i="1" s="1"/>
  <c r="AR445" i="1"/>
  <c r="AT447" i="1"/>
  <c r="AU447" i="1" s="1"/>
  <c r="AS447" i="1"/>
  <c r="AT455" i="1"/>
  <c r="AU455" i="1" s="1"/>
  <c r="AS455" i="1"/>
  <c r="AQ462" i="1"/>
  <c r="AT463" i="1"/>
  <c r="AU463" i="1" s="1"/>
  <c r="AS463" i="1"/>
  <c r="AQ470" i="1"/>
  <c r="AT471" i="1"/>
  <c r="AU471" i="1" s="1"/>
  <c r="AS471" i="1"/>
  <c r="AT479" i="1"/>
  <c r="AU479" i="1" s="1"/>
  <c r="AS479" i="1"/>
  <c r="AT487" i="1"/>
  <c r="AU487" i="1" s="1"/>
  <c r="AS487" i="1"/>
  <c r="AT495" i="1"/>
  <c r="AU495" i="1" s="1"/>
  <c r="AS495" i="1"/>
  <c r="AT503" i="1"/>
  <c r="AU503" i="1" s="1"/>
  <c r="AS503" i="1"/>
  <c r="AT511" i="1"/>
  <c r="AU511" i="1" s="1"/>
  <c r="AS511" i="1"/>
  <c r="AQ518" i="1"/>
  <c r="AT519" i="1"/>
  <c r="AU519" i="1" s="1"/>
  <c r="AS519" i="1"/>
  <c r="AT527" i="1"/>
  <c r="AU527" i="1" s="1"/>
  <c r="AS527" i="1"/>
  <c r="AT535" i="1"/>
  <c r="AU535" i="1" s="1"/>
  <c r="AS535" i="1"/>
  <c r="AT543" i="1"/>
  <c r="AU543" i="1" s="1"/>
  <c r="AS543" i="1"/>
  <c r="AN554" i="1"/>
  <c r="AQ554" i="1" s="1"/>
  <c r="AM554" i="1"/>
  <c r="W564" i="1"/>
  <c r="X564" i="1"/>
  <c r="AR568" i="1"/>
  <c r="B568" i="1" s="1"/>
  <c r="W571" i="1"/>
  <c r="X571" i="1"/>
  <c r="W579" i="1"/>
  <c r="X579" i="1"/>
  <c r="W587" i="1"/>
  <c r="X587" i="1"/>
  <c r="W595" i="1"/>
  <c r="X595" i="1"/>
  <c r="W603" i="1"/>
  <c r="X603" i="1"/>
  <c r="W611" i="1"/>
  <c r="X611" i="1"/>
  <c r="W619" i="1"/>
  <c r="X619" i="1"/>
  <c r="W627" i="1"/>
  <c r="X627" i="1"/>
  <c r="W635" i="1"/>
  <c r="X635" i="1"/>
  <c r="W643" i="1"/>
  <c r="X643" i="1"/>
  <c r="W651" i="1"/>
  <c r="X651" i="1"/>
  <c r="AV654" i="1"/>
  <c r="AX654" i="1" s="1"/>
  <c r="AN675" i="1"/>
  <c r="AQ675" i="1" s="1"/>
  <c r="AM675" i="1"/>
  <c r="AQ684" i="1"/>
  <c r="AQ685" i="1"/>
  <c r="W687" i="1"/>
  <c r="X687" i="1"/>
  <c r="AV690" i="1"/>
  <c r="AX690" i="1" s="1"/>
  <c r="W714" i="1"/>
  <c r="X714" i="1"/>
  <c r="AV755" i="1"/>
  <c r="AX755" i="1" s="1"/>
  <c r="AM448" i="1"/>
  <c r="AS449" i="1"/>
  <c r="AM452" i="1"/>
  <c r="AS453" i="1"/>
  <c r="AM456" i="1"/>
  <c r="AS457" i="1"/>
  <c r="AM460" i="1"/>
  <c r="AS461" i="1"/>
  <c r="AM464" i="1"/>
  <c r="AM468" i="1"/>
  <c r="AS469" i="1"/>
  <c r="AM472" i="1"/>
  <c r="AS473" i="1"/>
  <c r="AM476" i="1"/>
  <c r="AS477" i="1"/>
  <c r="AM480" i="1"/>
  <c r="AS481" i="1"/>
  <c r="AM484" i="1"/>
  <c r="AS485" i="1"/>
  <c r="AM488" i="1"/>
  <c r="AM492" i="1"/>
  <c r="AS493" i="1"/>
  <c r="AM496" i="1"/>
  <c r="AS497" i="1"/>
  <c r="AM500" i="1"/>
  <c r="AS501" i="1"/>
  <c r="AM504" i="1"/>
  <c r="AS505" i="1"/>
  <c r="AM508" i="1"/>
  <c r="AS509" i="1"/>
  <c r="AM512" i="1"/>
  <c r="AS513" i="1"/>
  <c r="AM516" i="1"/>
  <c r="AS517" i="1"/>
  <c r="AM520" i="1"/>
  <c r="AS521" i="1"/>
  <c r="AM524" i="1"/>
  <c r="AS525" i="1"/>
  <c r="AM528" i="1"/>
  <c r="AS529" i="1"/>
  <c r="AM532" i="1"/>
  <c r="AS533" i="1"/>
  <c r="AM536" i="1"/>
  <c r="AM540" i="1"/>
  <c r="AS541" i="1"/>
  <c r="AM544" i="1"/>
  <c r="AS545" i="1"/>
  <c r="AM548" i="1"/>
  <c r="AS549" i="1"/>
  <c r="J550" i="1"/>
  <c r="AT552" i="1"/>
  <c r="AU552" i="1" s="1"/>
  <c r="X555" i="1"/>
  <c r="AM555" i="1"/>
  <c r="AS556" i="1"/>
  <c r="AS559" i="1"/>
  <c r="AT561" i="1"/>
  <c r="AU561" i="1" s="1"/>
  <c r="AV561" i="1"/>
  <c r="AX561" i="1" s="1"/>
  <c r="AR561" i="1"/>
  <c r="AQ562" i="1"/>
  <c r="W566" i="1"/>
  <c r="AV568" i="1"/>
  <c r="AX568" i="1" s="1"/>
  <c r="AV570" i="1"/>
  <c r="AX570" i="1" s="1"/>
  <c r="AT572" i="1"/>
  <c r="AU572" i="1" s="1"/>
  <c r="AS572" i="1"/>
  <c r="AQ573" i="1"/>
  <c r="X576" i="1"/>
  <c r="C576" i="1" s="1"/>
  <c r="W576" i="1"/>
  <c r="AV578" i="1"/>
  <c r="AX578" i="1" s="1"/>
  <c r="AT580" i="1"/>
  <c r="AU580" i="1" s="1"/>
  <c r="AS580" i="1"/>
  <c r="AQ581" i="1"/>
  <c r="X584" i="1"/>
  <c r="C584" i="1" s="1"/>
  <c r="W584" i="1"/>
  <c r="B584" i="1" s="1"/>
  <c r="AV586" i="1"/>
  <c r="AX586" i="1" s="1"/>
  <c r="AT588" i="1"/>
  <c r="AU588" i="1" s="1"/>
  <c r="AS588" i="1"/>
  <c r="AQ589" i="1"/>
  <c r="X592" i="1"/>
  <c r="W592" i="1"/>
  <c r="AV594" i="1"/>
  <c r="AX594" i="1" s="1"/>
  <c r="AT596" i="1"/>
  <c r="AU596" i="1" s="1"/>
  <c r="AQ597" i="1"/>
  <c r="X600" i="1"/>
  <c r="C600" i="1" s="1"/>
  <c r="W600" i="1"/>
  <c r="AV602" i="1"/>
  <c r="AX602" i="1" s="1"/>
  <c r="AT604" i="1"/>
  <c r="AU604" i="1" s="1"/>
  <c r="AS604" i="1"/>
  <c r="AQ605" i="1"/>
  <c r="X608" i="1"/>
  <c r="W608" i="1"/>
  <c r="AT612" i="1"/>
  <c r="AU612" i="1" s="1"/>
  <c r="AS612" i="1"/>
  <c r="AQ613" i="1"/>
  <c r="X616" i="1"/>
  <c r="W616" i="1"/>
  <c r="AV618" i="1"/>
  <c r="AX618" i="1" s="1"/>
  <c r="AT620" i="1"/>
  <c r="AU620" i="1" s="1"/>
  <c r="AS620" i="1"/>
  <c r="AQ621" i="1"/>
  <c r="X624" i="1"/>
  <c r="W624" i="1"/>
  <c r="B624" i="1" s="1"/>
  <c r="AV626" i="1"/>
  <c r="AX626" i="1" s="1"/>
  <c r="AT628" i="1"/>
  <c r="AU628" i="1" s="1"/>
  <c r="AS628" i="1"/>
  <c r="AQ629" i="1"/>
  <c r="X632" i="1"/>
  <c r="C632" i="1" s="1"/>
  <c r="W632" i="1"/>
  <c r="B632" i="1" s="1"/>
  <c r="AV634" i="1"/>
  <c r="AX634" i="1" s="1"/>
  <c r="AT636" i="1"/>
  <c r="AU636" i="1" s="1"/>
  <c r="AS636" i="1"/>
  <c r="AQ637" i="1"/>
  <c r="X640" i="1"/>
  <c r="W640" i="1"/>
  <c r="AV642" i="1"/>
  <c r="AX642" i="1" s="1"/>
  <c r="AT644" i="1"/>
  <c r="AU644" i="1" s="1"/>
  <c r="AS644" i="1"/>
  <c r="AQ645" i="1"/>
  <c r="X648" i="1"/>
  <c r="W648" i="1"/>
  <c r="AV650" i="1"/>
  <c r="AX650" i="1" s="1"/>
  <c r="AT652" i="1"/>
  <c r="AU652" i="1" s="1"/>
  <c r="AS652" i="1"/>
  <c r="AQ654" i="1"/>
  <c r="AN655" i="1"/>
  <c r="AQ655" i="1" s="1"/>
  <c r="AV655" i="1"/>
  <c r="AX655" i="1" s="1"/>
  <c r="AT655" i="1"/>
  <c r="AU655" i="1" s="1"/>
  <c r="AQ656" i="1"/>
  <c r="AQ657" i="1"/>
  <c r="AT664" i="1"/>
  <c r="AU664" i="1" s="1"/>
  <c r="AS664" i="1"/>
  <c r="B672" i="1"/>
  <c r="AT672" i="1"/>
  <c r="AU672" i="1" s="1"/>
  <c r="AS672" i="1"/>
  <c r="AT680" i="1"/>
  <c r="AU680" i="1" s="1"/>
  <c r="AS680" i="1"/>
  <c r="B688" i="1"/>
  <c r="AT688" i="1"/>
  <c r="AU688" i="1" s="1"/>
  <c r="AS688" i="1"/>
  <c r="AT696" i="1"/>
  <c r="AU696" i="1" s="1"/>
  <c r="AS696" i="1"/>
  <c r="AS704" i="1"/>
  <c r="AT711" i="1"/>
  <c r="AU711" i="1" s="1"/>
  <c r="AQ713" i="1"/>
  <c r="AT719" i="1"/>
  <c r="AU719" i="1" s="1"/>
  <c r="AS719" i="1"/>
  <c r="AV719" i="1"/>
  <c r="AX719" i="1" s="1"/>
  <c r="AR719" i="1"/>
  <c r="AQ721" i="1"/>
  <c r="AQ723" i="1"/>
  <c r="AT550" i="1"/>
  <c r="AU550" i="1" s="1"/>
  <c r="AQ552" i="1"/>
  <c r="AR552" i="1"/>
  <c r="AV553" i="1"/>
  <c r="AX553" i="1" s="1"/>
  <c r="AR553" i="1"/>
  <c r="B553" i="1" s="1"/>
  <c r="AS553" i="1"/>
  <c r="W554" i="1"/>
  <c r="W555" i="1"/>
  <c r="AQ557" i="1"/>
  <c r="AQ559" i="1"/>
  <c r="AQ561" i="1"/>
  <c r="W563" i="1"/>
  <c r="W565" i="1"/>
  <c r="AR566" i="1"/>
  <c r="C566" i="1" s="1"/>
  <c r="AS567" i="1"/>
  <c r="AR567" i="1"/>
  <c r="AQ569" i="1"/>
  <c r="AM569" i="1"/>
  <c r="X572" i="1"/>
  <c r="W572" i="1"/>
  <c r="AR572" i="1"/>
  <c r="AV574" i="1"/>
  <c r="AX574" i="1" s="1"/>
  <c r="B576" i="1"/>
  <c r="AT576" i="1"/>
  <c r="AU576" i="1" s="1"/>
  <c r="AS576" i="1"/>
  <c r="AQ577" i="1"/>
  <c r="X580" i="1"/>
  <c r="W580" i="1"/>
  <c r="AV582" i="1"/>
  <c r="AX582" i="1" s="1"/>
  <c r="AT584" i="1"/>
  <c r="AU584" i="1" s="1"/>
  <c r="AS584" i="1"/>
  <c r="AQ585" i="1"/>
  <c r="X588" i="1"/>
  <c r="W588" i="1"/>
  <c r="AR588" i="1"/>
  <c r="AV590" i="1"/>
  <c r="AX590" i="1" s="1"/>
  <c r="AT592" i="1"/>
  <c r="AU592" i="1" s="1"/>
  <c r="AQ593" i="1"/>
  <c r="X596" i="1"/>
  <c r="W596" i="1"/>
  <c r="AV598" i="1"/>
  <c r="AX598" i="1" s="1"/>
  <c r="AT600" i="1"/>
  <c r="AU600" i="1" s="1"/>
  <c r="AS600" i="1"/>
  <c r="AQ601" i="1"/>
  <c r="X604" i="1"/>
  <c r="W604" i="1"/>
  <c r="AR604" i="1"/>
  <c r="AV606" i="1"/>
  <c r="AX606" i="1" s="1"/>
  <c r="AQ609" i="1"/>
  <c r="X612" i="1"/>
  <c r="W612" i="1"/>
  <c r="AR612" i="1"/>
  <c r="AQ617" i="1"/>
  <c r="X620" i="1"/>
  <c r="W620" i="1"/>
  <c r="AR620" i="1"/>
  <c r="AV622" i="1"/>
  <c r="AX622" i="1" s="1"/>
  <c r="AT624" i="1"/>
  <c r="AU624" i="1" s="1"/>
  <c r="AS624" i="1"/>
  <c r="AQ625" i="1"/>
  <c r="X628" i="1"/>
  <c r="W628" i="1"/>
  <c r="AR628" i="1"/>
  <c r="AV630" i="1"/>
  <c r="AX630" i="1" s="1"/>
  <c r="AT632" i="1"/>
  <c r="AU632" i="1" s="1"/>
  <c r="AS632" i="1"/>
  <c r="AQ633" i="1"/>
  <c r="X636" i="1"/>
  <c r="W636" i="1"/>
  <c r="AR636" i="1"/>
  <c r="AV638" i="1"/>
  <c r="AX638" i="1" s="1"/>
  <c r="AT640" i="1"/>
  <c r="AU640" i="1" s="1"/>
  <c r="AS640" i="1"/>
  <c r="AQ641" i="1"/>
  <c r="X644" i="1"/>
  <c r="W644" i="1"/>
  <c r="AR644" i="1"/>
  <c r="AV646" i="1"/>
  <c r="AX646" i="1" s="1"/>
  <c r="AQ649" i="1"/>
  <c r="X652" i="1"/>
  <c r="W652" i="1"/>
  <c r="AV652" i="1"/>
  <c r="AX652" i="1" s="1"/>
  <c r="W655" i="1"/>
  <c r="X655" i="1"/>
  <c r="W656" i="1"/>
  <c r="AV658" i="1"/>
  <c r="AX658" i="1" s="1"/>
  <c r="B660" i="1"/>
  <c r="AT660" i="1"/>
  <c r="AU660" i="1" s="1"/>
  <c r="AS660" i="1"/>
  <c r="AV664" i="1"/>
  <c r="AX664" i="1" s="1"/>
  <c r="AT668" i="1"/>
  <c r="AU668" i="1" s="1"/>
  <c r="AS668" i="1"/>
  <c r="AV672" i="1"/>
  <c r="AX672" i="1" s="1"/>
  <c r="AV680" i="1"/>
  <c r="AX680" i="1" s="1"/>
  <c r="AT684" i="1"/>
  <c r="AU684" i="1" s="1"/>
  <c r="AS684" i="1"/>
  <c r="AV688" i="1"/>
  <c r="AX688" i="1" s="1"/>
  <c r="AT692" i="1"/>
  <c r="AU692" i="1" s="1"/>
  <c r="AS692" i="1"/>
  <c r="AV696" i="1"/>
  <c r="AX696" i="1" s="1"/>
  <c r="AT700" i="1"/>
  <c r="AU700" i="1" s="1"/>
  <c r="AS700" i="1"/>
  <c r="AV704" i="1"/>
  <c r="AX704" i="1" s="1"/>
  <c r="C711" i="1"/>
  <c r="AN712" i="1"/>
  <c r="AQ712" i="1" s="1"/>
  <c r="AM712" i="1"/>
  <c r="AT721" i="1"/>
  <c r="AU721" i="1" s="1"/>
  <c r="X727" i="1"/>
  <c r="W727" i="1"/>
  <c r="AT743" i="1"/>
  <c r="AU743" i="1" s="1"/>
  <c r="AS743" i="1"/>
  <c r="AV743" i="1"/>
  <c r="AX743" i="1" s="1"/>
  <c r="AR743" i="1"/>
  <c r="AQ745" i="1"/>
  <c r="AQ747" i="1"/>
  <c r="AQ748" i="1"/>
  <c r="AN774" i="1"/>
  <c r="AQ774" i="1" s="1"/>
  <c r="AM774" i="1"/>
  <c r="W788" i="1"/>
  <c r="X788" i="1"/>
  <c r="AN808" i="1"/>
  <c r="AQ808" i="1" s="1"/>
  <c r="AM808" i="1"/>
  <c r="W820" i="1"/>
  <c r="X820" i="1"/>
  <c r="X840" i="1"/>
  <c r="W840" i="1"/>
  <c r="AR449" i="1"/>
  <c r="B449" i="1" s="1"/>
  <c r="AR453" i="1"/>
  <c r="C453" i="1" s="1"/>
  <c r="AR457" i="1"/>
  <c r="AR461" i="1"/>
  <c r="C461" i="1" s="1"/>
  <c r="AR469" i="1"/>
  <c r="AR473" i="1"/>
  <c r="C473" i="1" s="1"/>
  <c r="AR477" i="1"/>
  <c r="C477" i="1" s="1"/>
  <c r="AR481" i="1"/>
  <c r="AR485" i="1"/>
  <c r="C485" i="1" s="1"/>
  <c r="AR493" i="1"/>
  <c r="AR497" i="1"/>
  <c r="C497" i="1" s="1"/>
  <c r="AR505" i="1"/>
  <c r="C505" i="1" s="1"/>
  <c r="AR509" i="1"/>
  <c r="AR513" i="1"/>
  <c r="B513" i="1" s="1"/>
  <c r="AR517" i="1"/>
  <c r="AR521" i="1"/>
  <c r="C521" i="1" s="1"/>
  <c r="AR525" i="1"/>
  <c r="C525" i="1" s="1"/>
  <c r="AR529" i="1"/>
  <c r="C529" i="1" s="1"/>
  <c r="AR541" i="1"/>
  <c r="AR545" i="1"/>
  <c r="B545" i="1" s="1"/>
  <c r="AR549" i="1"/>
  <c r="C549" i="1" s="1"/>
  <c r="AQ556" i="1"/>
  <c r="AV557" i="1"/>
  <c r="AX557" i="1" s="1"/>
  <c r="AR557" i="1"/>
  <c r="AS557" i="1"/>
  <c r="AT563" i="1"/>
  <c r="AU563" i="1" s="1"/>
  <c r="AQ566" i="1"/>
  <c r="AS568" i="1"/>
  <c r="AT568" i="1"/>
  <c r="AU568" i="1" s="1"/>
  <c r="AQ570" i="1"/>
  <c r="AN571" i="1"/>
  <c r="AQ571" i="1" s="1"/>
  <c r="W575" i="1"/>
  <c r="X575" i="1"/>
  <c r="AQ578" i="1"/>
  <c r="AN579" i="1"/>
  <c r="AQ579" i="1" s="1"/>
  <c r="W583" i="1"/>
  <c r="X583" i="1"/>
  <c r="AQ586" i="1"/>
  <c r="AN587" i="1"/>
  <c r="AQ587" i="1" s="1"/>
  <c r="AV587" i="1"/>
  <c r="AX587" i="1" s="1"/>
  <c r="AT587" i="1"/>
  <c r="AU587" i="1" s="1"/>
  <c r="W591" i="1"/>
  <c r="X591" i="1"/>
  <c r="AQ594" i="1"/>
  <c r="AN595" i="1"/>
  <c r="AQ595" i="1" s="1"/>
  <c r="AR595" i="1"/>
  <c r="AS595" i="1"/>
  <c r="W599" i="1"/>
  <c r="X599" i="1"/>
  <c r="AQ602" i="1"/>
  <c r="AN603" i="1"/>
  <c r="AQ603" i="1" s="1"/>
  <c r="AR603" i="1"/>
  <c r="W607" i="1"/>
  <c r="X607" i="1"/>
  <c r="AQ610" i="1"/>
  <c r="AN611" i="1"/>
  <c r="AQ611" i="1" s="1"/>
  <c r="AV611" i="1"/>
  <c r="AX611" i="1" s="1"/>
  <c r="AT611" i="1"/>
  <c r="AU611" i="1" s="1"/>
  <c r="W615" i="1"/>
  <c r="X615" i="1"/>
  <c r="AQ618" i="1"/>
  <c r="AN619" i="1"/>
  <c r="AQ619" i="1" s="1"/>
  <c r="AV619" i="1"/>
  <c r="AX619" i="1" s="1"/>
  <c r="AT619" i="1"/>
  <c r="AU619" i="1" s="1"/>
  <c r="W623" i="1"/>
  <c r="X623" i="1"/>
  <c r="AQ626" i="1"/>
  <c r="AN627" i="1"/>
  <c r="AQ627" i="1" s="1"/>
  <c r="AR627" i="1"/>
  <c r="C627" i="1" s="1"/>
  <c r="AS627" i="1"/>
  <c r="W631" i="1"/>
  <c r="X631" i="1"/>
  <c r="AQ634" i="1"/>
  <c r="AN635" i="1"/>
  <c r="AQ635" i="1" s="1"/>
  <c r="AS635" i="1"/>
  <c r="W639" i="1"/>
  <c r="X639" i="1"/>
  <c r="AQ642" i="1"/>
  <c r="AN643" i="1"/>
  <c r="AQ643" i="1" s="1"/>
  <c r="AR643" i="1"/>
  <c r="AS643" i="1"/>
  <c r="W647" i="1"/>
  <c r="X647" i="1"/>
  <c r="AQ650" i="1"/>
  <c r="AN651" i="1"/>
  <c r="AQ651" i="1" s="1"/>
  <c r="AV651" i="1"/>
  <c r="AX651" i="1" s="1"/>
  <c r="AQ652" i="1"/>
  <c r="AQ653" i="1"/>
  <c r="W659" i="1"/>
  <c r="X659" i="1"/>
  <c r="AV662" i="1"/>
  <c r="AX662" i="1" s="1"/>
  <c r="AN663" i="1"/>
  <c r="AQ663" i="1" s="1"/>
  <c r="AR663" i="1"/>
  <c r="AQ664" i="1"/>
  <c r="AQ665" i="1"/>
  <c r="W667" i="1"/>
  <c r="X667" i="1"/>
  <c r="AV670" i="1"/>
  <c r="AX670" i="1" s="1"/>
  <c r="AN671" i="1"/>
  <c r="AQ671" i="1" s="1"/>
  <c r="AV671" i="1"/>
  <c r="AX671" i="1" s="1"/>
  <c r="AQ672" i="1"/>
  <c r="AQ673" i="1"/>
  <c r="W675" i="1"/>
  <c r="X675" i="1"/>
  <c r="AV678" i="1"/>
  <c r="AX678" i="1" s="1"/>
  <c r="AN679" i="1"/>
  <c r="AQ679" i="1" s="1"/>
  <c r="AR679" i="1"/>
  <c r="C679" i="1" s="1"/>
  <c r="AQ680" i="1"/>
  <c r="AQ681" i="1"/>
  <c r="W683" i="1"/>
  <c r="X683" i="1"/>
  <c r="AV686" i="1"/>
  <c r="AX686" i="1" s="1"/>
  <c r="AN687" i="1"/>
  <c r="AQ687" i="1" s="1"/>
  <c r="AQ688" i="1"/>
  <c r="AQ689" i="1"/>
  <c r="W691" i="1"/>
  <c r="X691" i="1"/>
  <c r="AV694" i="1"/>
  <c r="AX694" i="1" s="1"/>
  <c r="AN695" i="1"/>
  <c r="AQ695" i="1" s="1"/>
  <c r="AR695" i="1"/>
  <c r="C695" i="1" s="1"/>
  <c r="AQ696" i="1"/>
  <c r="AQ697" i="1"/>
  <c r="W699" i="1"/>
  <c r="X699" i="1"/>
  <c r="AV702" i="1"/>
  <c r="AX702" i="1" s="1"/>
  <c r="AN703" i="1"/>
  <c r="AQ703" i="1" s="1"/>
  <c r="AV703" i="1"/>
  <c r="AX703" i="1" s="1"/>
  <c r="AQ704" i="1"/>
  <c r="AQ705" i="1"/>
  <c r="AS707" i="1"/>
  <c r="AR707" i="1"/>
  <c r="B707" i="1" s="1"/>
  <c r="AT707" i="1"/>
  <c r="AU707" i="1" s="1"/>
  <c r="AN722" i="1"/>
  <c r="AQ722" i="1" s="1"/>
  <c r="AM722" i="1"/>
  <c r="AT731" i="1"/>
  <c r="AU731" i="1" s="1"/>
  <c r="AS731" i="1"/>
  <c r="AR731" i="1"/>
  <c r="AV731" i="1"/>
  <c r="AX731" i="1" s="1"/>
  <c r="X735" i="1"/>
  <c r="W735" i="1"/>
  <c r="W738" i="1"/>
  <c r="X738" i="1"/>
  <c r="AV741" i="1"/>
  <c r="AX741" i="1" s="1"/>
  <c r="AT771" i="1"/>
  <c r="AU771" i="1" s="1"/>
  <c r="AS771" i="1"/>
  <c r="AV771" i="1"/>
  <c r="AX771" i="1" s="1"/>
  <c r="AR771" i="1"/>
  <c r="C771" i="1" s="1"/>
  <c r="AN776" i="1"/>
  <c r="AQ776" i="1" s="1"/>
  <c r="AM776" i="1"/>
  <c r="AQ817" i="1"/>
  <c r="AQ818" i="1"/>
  <c r="AS570" i="1"/>
  <c r="AM573" i="1"/>
  <c r="AS574" i="1"/>
  <c r="AM577" i="1"/>
  <c r="AS578" i="1"/>
  <c r="AM581" i="1"/>
  <c r="AS582" i="1"/>
  <c r="AM585" i="1"/>
  <c r="AS586" i="1"/>
  <c r="AM589" i="1"/>
  <c r="AS590" i="1"/>
  <c r="AM593" i="1"/>
  <c r="AS594" i="1"/>
  <c r="AM597" i="1"/>
  <c r="AM601" i="1"/>
  <c r="AS602" i="1"/>
  <c r="AM605" i="1"/>
  <c r="AS606" i="1"/>
  <c r="AM609" i="1"/>
  <c r="AS610" i="1"/>
  <c r="AM613" i="1"/>
  <c r="AM617" i="1"/>
  <c r="AS618" i="1"/>
  <c r="AM621" i="1"/>
  <c r="AS622" i="1"/>
  <c r="AM625" i="1"/>
  <c r="AS626" i="1"/>
  <c r="AM629" i="1"/>
  <c r="AS630" i="1"/>
  <c r="AM633" i="1"/>
  <c r="AS634" i="1"/>
  <c r="AM637" i="1"/>
  <c r="AS638" i="1"/>
  <c r="AM641" i="1"/>
  <c r="AS642" i="1"/>
  <c r="AM645" i="1"/>
  <c r="AS646" i="1"/>
  <c r="AM649" i="1"/>
  <c r="AS650" i="1"/>
  <c r="AM653" i="1"/>
  <c r="AS654" i="1"/>
  <c r="AM657" i="1"/>
  <c r="AS658" i="1"/>
  <c r="AM661" i="1"/>
  <c r="AS662" i="1"/>
  <c r="AM665" i="1"/>
  <c r="AS666" i="1"/>
  <c r="AM669" i="1"/>
  <c r="AS670" i="1"/>
  <c r="AM673" i="1"/>
  <c r="AS674" i="1"/>
  <c r="AM677" i="1"/>
  <c r="AS678" i="1"/>
  <c r="AM681" i="1"/>
  <c r="AS682" i="1"/>
  <c r="AM685" i="1"/>
  <c r="AS686" i="1"/>
  <c r="AM689" i="1"/>
  <c r="AS690" i="1"/>
  <c r="AM693" i="1"/>
  <c r="AM697" i="1"/>
  <c r="AM701" i="1"/>
  <c r="AM705" i="1"/>
  <c r="W709" i="1"/>
  <c r="AS709" i="1"/>
  <c r="AV709" i="1"/>
  <c r="AX709" i="1" s="1"/>
  <c r="AT715" i="1"/>
  <c r="AU715" i="1" s="1"/>
  <c r="AQ717" i="1"/>
  <c r="AN718" i="1"/>
  <c r="AQ718" i="1" s="1"/>
  <c r="W726" i="1"/>
  <c r="X726" i="1"/>
  <c r="AQ729" i="1"/>
  <c r="AN730" i="1"/>
  <c r="AQ730" i="1" s="1"/>
  <c r="AR730" i="1"/>
  <c r="W734" i="1"/>
  <c r="X734" i="1"/>
  <c r="AQ741" i="1"/>
  <c r="AN742" i="1"/>
  <c r="AQ742" i="1" s="1"/>
  <c r="AQ743" i="1"/>
  <c r="AQ744" i="1"/>
  <c r="W750" i="1"/>
  <c r="X750" i="1"/>
  <c r="W751" i="1"/>
  <c r="AV753" i="1"/>
  <c r="AX753" i="1" s="1"/>
  <c r="AN754" i="1"/>
  <c r="AQ754" i="1" s="1"/>
  <c r="AR754" i="1"/>
  <c r="AV754" i="1"/>
  <c r="AX754" i="1" s="1"/>
  <c r="AT754" i="1"/>
  <c r="AU754" i="1" s="1"/>
  <c r="AQ756" i="1"/>
  <c r="W758" i="1"/>
  <c r="X758" i="1"/>
  <c r="W759" i="1"/>
  <c r="B759" i="1" s="1"/>
  <c r="AV761" i="1"/>
  <c r="AX761" i="1" s="1"/>
  <c r="AN762" i="1"/>
  <c r="AQ762" i="1" s="1"/>
  <c r="AR762" i="1"/>
  <c r="AT762" i="1"/>
  <c r="AU762" i="1" s="1"/>
  <c r="AQ763" i="1"/>
  <c r="AQ764" i="1"/>
  <c r="W766" i="1"/>
  <c r="X766" i="1"/>
  <c r="W767" i="1"/>
  <c r="AV769" i="1"/>
  <c r="AX769" i="1" s="1"/>
  <c r="AN770" i="1"/>
  <c r="AQ770" i="1" s="1"/>
  <c r="AS770" i="1"/>
  <c r="AQ771" i="1"/>
  <c r="AQ772" i="1"/>
  <c r="AS779" i="1"/>
  <c r="AT780" i="1"/>
  <c r="AU780" i="1" s="1"/>
  <c r="AT785" i="1"/>
  <c r="AU785" i="1" s="1"/>
  <c r="AQ793" i="1"/>
  <c r="W796" i="1"/>
  <c r="X796" i="1"/>
  <c r="AN816" i="1"/>
  <c r="AQ816" i="1" s="1"/>
  <c r="AM816" i="1"/>
  <c r="AQ825" i="1"/>
  <c r="AQ826" i="1"/>
  <c r="W828" i="1"/>
  <c r="X828" i="1"/>
  <c r="AS856" i="1"/>
  <c r="AR706" i="1"/>
  <c r="W708" i="1"/>
  <c r="AR709" i="1"/>
  <c r="C709" i="1" s="1"/>
  <c r="AS710" i="1"/>
  <c r="AV710" i="1"/>
  <c r="AX710" i="1" s="1"/>
  <c r="AQ711" i="1"/>
  <c r="W713" i="1"/>
  <c r="AS713" i="1"/>
  <c r="AV713" i="1"/>
  <c r="AX713" i="1" s="1"/>
  <c r="AV715" i="1"/>
  <c r="AX715" i="1" s="1"/>
  <c r="W718" i="1"/>
  <c r="X718" i="1"/>
  <c r="W719" i="1"/>
  <c r="AV721" i="1"/>
  <c r="AX721" i="1" s="1"/>
  <c r="AT723" i="1"/>
  <c r="AU723" i="1" s="1"/>
  <c r="AS723" i="1"/>
  <c r="AQ725" i="1"/>
  <c r="AN726" i="1"/>
  <c r="AQ726" i="1" s="1"/>
  <c r="AR726" i="1"/>
  <c r="AT726" i="1"/>
  <c r="AU726" i="1" s="1"/>
  <c r="W730" i="1"/>
  <c r="X730" i="1"/>
  <c r="AQ733" i="1"/>
  <c r="AN734" i="1"/>
  <c r="AQ734" i="1" s="1"/>
  <c r="AV734" i="1"/>
  <c r="AX734" i="1" s="1"/>
  <c r="AQ736" i="1"/>
  <c r="X739" i="1"/>
  <c r="W739" i="1"/>
  <c r="W742" i="1"/>
  <c r="X742" i="1"/>
  <c r="W743" i="1"/>
  <c r="AV745" i="1"/>
  <c r="AX745" i="1" s="1"/>
  <c r="AT747" i="1"/>
  <c r="AU747" i="1" s="1"/>
  <c r="AS747" i="1"/>
  <c r="AQ749" i="1"/>
  <c r="AN750" i="1"/>
  <c r="AQ750" i="1" s="1"/>
  <c r="AV750" i="1"/>
  <c r="AX750" i="1" s="1"/>
  <c r="AQ751" i="1"/>
  <c r="AQ752" i="1"/>
  <c r="W754" i="1"/>
  <c r="X754" i="1"/>
  <c r="W755" i="1"/>
  <c r="AV757" i="1"/>
  <c r="AX757" i="1" s="1"/>
  <c r="AN758" i="1"/>
  <c r="AQ758" i="1" s="1"/>
  <c r="AV758" i="1"/>
  <c r="AX758" i="1" s="1"/>
  <c r="AQ759" i="1"/>
  <c r="AQ760" i="1"/>
  <c r="W762" i="1"/>
  <c r="X762" i="1"/>
  <c r="W763" i="1"/>
  <c r="AV765" i="1"/>
  <c r="AX765" i="1" s="1"/>
  <c r="AN766" i="1"/>
  <c r="AQ766" i="1" s="1"/>
  <c r="AR766" i="1"/>
  <c r="AQ767" i="1"/>
  <c r="AQ768" i="1"/>
  <c r="W770" i="1"/>
  <c r="X770" i="1"/>
  <c r="W771" i="1"/>
  <c r="AV773" i="1"/>
  <c r="AX773" i="1" s="1"/>
  <c r="W777" i="1"/>
  <c r="X777" i="1"/>
  <c r="AN786" i="1"/>
  <c r="AQ786" i="1" s="1"/>
  <c r="AN800" i="1"/>
  <c r="AQ800" i="1" s="1"/>
  <c r="AM800" i="1"/>
  <c r="AQ809" i="1"/>
  <c r="AQ810" i="1"/>
  <c r="W812" i="1"/>
  <c r="X812" i="1"/>
  <c r="AN832" i="1"/>
  <c r="AQ832" i="1" s="1"/>
  <c r="AM832" i="1"/>
  <c r="AR570" i="1"/>
  <c r="C570" i="1" s="1"/>
  <c r="AR574" i="1"/>
  <c r="AR578" i="1"/>
  <c r="B578" i="1" s="1"/>
  <c r="AR582" i="1"/>
  <c r="C582" i="1" s="1"/>
  <c r="AR586" i="1"/>
  <c r="C586" i="1" s="1"/>
  <c r="AR590" i="1"/>
  <c r="C590" i="1" s="1"/>
  <c r="AR594" i="1"/>
  <c r="C594" i="1" s="1"/>
  <c r="AR602" i="1"/>
  <c r="C602" i="1" s="1"/>
  <c r="AR606" i="1"/>
  <c r="C606" i="1" s="1"/>
  <c r="AR610" i="1"/>
  <c r="B610" i="1" s="1"/>
  <c r="AR618" i="1"/>
  <c r="C618" i="1" s="1"/>
  <c r="AR622" i="1"/>
  <c r="C622" i="1" s="1"/>
  <c r="AR626" i="1"/>
  <c r="C626" i="1" s="1"/>
  <c r="AR630" i="1"/>
  <c r="AR634" i="1"/>
  <c r="C634" i="1" s="1"/>
  <c r="AR638" i="1"/>
  <c r="C638" i="1" s="1"/>
  <c r="AR642" i="1"/>
  <c r="AR646" i="1"/>
  <c r="C646" i="1" s="1"/>
  <c r="AR650" i="1"/>
  <c r="AR654" i="1"/>
  <c r="C654" i="1" s="1"/>
  <c r="AR658" i="1"/>
  <c r="C658" i="1" s="1"/>
  <c r="AR662" i="1"/>
  <c r="C662" i="1" s="1"/>
  <c r="AR666" i="1"/>
  <c r="C666" i="1" s="1"/>
  <c r="AR670" i="1"/>
  <c r="B670" i="1" s="1"/>
  <c r="AR674" i="1"/>
  <c r="AR678" i="1"/>
  <c r="C678" i="1" s="1"/>
  <c r="AR682" i="1"/>
  <c r="C682" i="1" s="1"/>
  <c r="AR686" i="1"/>
  <c r="AR690" i="1"/>
  <c r="C690" i="1" s="1"/>
  <c r="AT706" i="1"/>
  <c r="AU706" i="1" s="1"/>
  <c r="AR708" i="1"/>
  <c r="AT708" i="1"/>
  <c r="AU708" i="1" s="1"/>
  <c r="AQ709" i="1"/>
  <c r="AS711" i="1"/>
  <c r="AV711" i="1"/>
  <c r="AX711" i="1" s="1"/>
  <c r="AN714" i="1"/>
  <c r="AQ714" i="1" s="1"/>
  <c r="AV714" i="1"/>
  <c r="AX714" i="1" s="1"/>
  <c r="AT714" i="1"/>
  <c r="AU714" i="1" s="1"/>
  <c r="AQ715" i="1"/>
  <c r="AQ716" i="1"/>
  <c r="W722" i="1"/>
  <c r="X722" i="1"/>
  <c r="AV725" i="1"/>
  <c r="AX725" i="1" s="1"/>
  <c r="AT727" i="1"/>
  <c r="AU727" i="1" s="1"/>
  <c r="AS727" i="1"/>
  <c r="AQ728" i="1"/>
  <c r="X731" i="1"/>
  <c r="W731" i="1"/>
  <c r="AV733" i="1"/>
  <c r="AX733" i="1" s="1"/>
  <c r="AT735" i="1"/>
  <c r="AU735" i="1" s="1"/>
  <c r="AS735" i="1"/>
  <c r="AQ737" i="1"/>
  <c r="AN738" i="1"/>
  <c r="AQ738" i="1" s="1"/>
  <c r="AV738" i="1"/>
  <c r="AX738" i="1" s="1"/>
  <c r="AQ739" i="1"/>
  <c r="AQ740" i="1"/>
  <c r="W746" i="1"/>
  <c r="X746" i="1"/>
  <c r="AV749" i="1"/>
  <c r="AX749" i="1" s="1"/>
  <c r="AT751" i="1"/>
  <c r="AU751" i="1" s="1"/>
  <c r="AS751" i="1"/>
  <c r="AT759" i="1"/>
  <c r="AU759" i="1" s="1"/>
  <c r="AS759" i="1"/>
  <c r="W776" i="1"/>
  <c r="X776" i="1"/>
  <c r="AV779" i="1"/>
  <c r="AX779" i="1" s="1"/>
  <c r="AN792" i="1"/>
  <c r="AQ792" i="1" s="1"/>
  <c r="AM792" i="1"/>
  <c r="AQ801" i="1"/>
  <c r="AQ802" i="1"/>
  <c r="W804" i="1"/>
  <c r="X804" i="1"/>
  <c r="AV807" i="1"/>
  <c r="AX807" i="1" s="1"/>
  <c r="AN824" i="1"/>
  <c r="AQ824" i="1" s="1"/>
  <c r="AM824" i="1"/>
  <c r="AQ833" i="1"/>
  <c r="AQ834" i="1"/>
  <c r="W836" i="1"/>
  <c r="X836" i="1"/>
  <c r="AV839" i="1"/>
  <c r="AX839" i="1" s="1"/>
  <c r="AV844" i="1"/>
  <c r="AX844" i="1" s="1"/>
  <c r="AR844" i="1"/>
  <c r="B844" i="1" s="1"/>
  <c r="W874" i="1"/>
  <c r="X874" i="1"/>
  <c r="W898" i="1"/>
  <c r="X898" i="1"/>
  <c r="AM716" i="1"/>
  <c r="AS717" i="1"/>
  <c r="AM720" i="1"/>
  <c r="AS721" i="1"/>
  <c r="AM724" i="1"/>
  <c r="AS725" i="1"/>
  <c r="AM728" i="1"/>
  <c r="AS729" i="1"/>
  <c r="AM732" i="1"/>
  <c r="AS733" i="1"/>
  <c r="AM736" i="1"/>
  <c r="AM740" i="1"/>
  <c r="AS741" i="1"/>
  <c r="AM744" i="1"/>
  <c r="AS745" i="1"/>
  <c r="AM748" i="1"/>
  <c r="AS749" i="1"/>
  <c r="AM752" i="1"/>
  <c r="AS753" i="1"/>
  <c r="AM756" i="1"/>
  <c r="AS757" i="1"/>
  <c r="AM760" i="1"/>
  <c r="AS761" i="1"/>
  <c r="AM764" i="1"/>
  <c r="AS765" i="1"/>
  <c r="AM768" i="1"/>
  <c r="AS769" i="1"/>
  <c r="AM772" i="1"/>
  <c r="AT773" i="1"/>
  <c r="AU773" i="1" s="1"/>
  <c r="AT779" i="1"/>
  <c r="AU779" i="1" s="1"/>
  <c r="W781" i="1"/>
  <c r="AV781" i="1"/>
  <c r="AX781" i="1" s="1"/>
  <c r="AT789" i="1"/>
  <c r="AU789" i="1" s="1"/>
  <c r="AS789" i="1"/>
  <c r="AT797" i="1"/>
  <c r="AU797" i="1" s="1"/>
  <c r="AS797" i="1"/>
  <c r="AT805" i="1"/>
  <c r="AU805" i="1" s="1"/>
  <c r="AS805" i="1"/>
  <c r="B813" i="1"/>
  <c r="AT813" i="1"/>
  <c r="AU813" i="1" s="1"/>
  <c r="AS813" i="1"/>
  <c r="AT821" i="1"/>
  <c r="AU821" i="1" s="1"/>
  <c r="B829" i="1"/>
  <c r="AT829" i="1"/>
  <c r="AU829" i="1" s="1"/>
  <c r="AS829" i="1"/>
  <c r="AS837" i="1"/>
  <c r="AT844" i="1"/>
  <c r="AU844" i="1" s="1"/>
  <c r="W845" i="1"/>
  <c r="X845" i="1"/>
  <c r="AT847" i="1"/>
  <c r="AU847" i="1" s="1"/>
  <c r="AN847" i="1"/>
  <c r="AQ847" i="1"/>
  <c r="AR859" i="1"/>
  <c r="B859" i="1" s="1"/>
  <c r="AQ859" i="1"/>
  <c r="W894" i="1"/>
  <c r="X894" i="1"/>
  <c r="X774" i="1"/>
  <c r="AV777" i="1"/>
  <c r="AX777" i="1" s="1"/>
  <c r="AV778" i="1"/>
  <c r="AX778" i="1" s="1"/>
  <c r="AQ779" i="1"/>
  <c r="AR779" i="1"/>
  <c r="AS782" i="1"/>
  <c r="AS784" i="1"/>
  <c r="AQ785" i="1"/>
  <c r="AV789" i="1"/>
  <c r="AX789" i="1" s="1"/>
  <c r="AT793" i="1"/>
  <c r="AU793" i="1" s="1"/>
  <c r="AS793" i="1"/>
  <c r="AV797" i="1"/>
  <c r="AX797" i="1" s="1"/>
  <c r="B801" i="1"/>
  <c r="AV805" i="1"/>
  <c r="AX805" i="1" s="1"/>
  <c r="AT809" i="1"/>
  <c r="AU809" i="1" s="1"/>
  <c r="AS809" i="1"/>
  <c r="AV813" i="1"/>
  <c r="AX813" i="1" s="1"/>
  <c r="AT817" i="1"/>
  <c r="AU817" i="1" s="1"/>
  <c r="AS817" i="1"/>
  <c r="AV821" i="1"/>
  <c r="AX821" i="1" s="1"/>
  <c r="AT825" i="1"/>
  <c r="AU825" i="1" s="1"/>
  <c r="AS825" i="1"/>
  <c r="AV829" i="1"/>
  <c r="AX829" i="1" s="1"/>
  <c r="AT833" i="1"/>
  <c r="AU833" i="1" s="1"/>
  <c r="AS833" i="1"/>
  <c r="AN843" i="1"/>
  <c r="AQ843" i="1" s="1"/>
  <c r="AM843" i="1"/>
  <c r="AN845" i="1"/>
  <c r="AQ845" i="1" s="1"/>
  <c r="AM845" i="1"/>
  <c r="AN854" i="1"/>
  <c r="AQ854" i="1" s="1"/>
  <c r="AM854" i="1"/>
  <c r="AT883" i="1"/>
  <c r="AU883" i="1" s="1"/>
  <c r="AS883" i="1"/>
  <c r="AR883" i="1"/>
  <c r="AV883" i="1"/>
  <c r="AX883" i="1" s="1"/>
  <c r="AR717" i="1"/>
  <c r="AR721" i="1"/>
  <c r="AR725" i="1"/>
  <c r="B725" i="1" s="1"/>
  <c r="AR729" i="1"/>
  <c r="C729" i="1" s="1"/>
  <c r="AR733" i="1"/>
  <c r="C733" i="1" s="1"/>
  <c r="AR741" i="1"/>
  <c r="C741" i="1" s="1"/>
  <c r="AR745" i="1"/>
  <c r="C745" i="1" s="1"/>
  <c r="AR749" i="1"/>
  <c r="B749" i="1" s="1"/>
  <c r="AR753" i="1"/>
  <c r="B753" i="1" s="1"/>
  <c r="AR757" i="1"/>
  <c r="C757" i="1" s="1"/>
  <c r="AR761" i="1"/>
  <c r="C761" i="1" s="1"/>
  <c r="AR765" i="1"/>
  <c r="AR769" i="1"/>
  <c r="AS773" i="1"/>
  <c r="AR773" i="1"/>
  <c r="C773" i="1" s="1"/>
  <c r="AQ781" i="1"/>
  <c r="AS785" i="1"/>
  <c r="AV785" i="1"/>
  <c r="AX785" i="1" s="1"/>
  <c r="AN788" i="1"/>
  <c r="AQ788" i="1" s="1"/>
  <c r="AV788" i="1"/>
  <c r="AX788" i="1" s="1"/>
  <c r="AQ789" i="1"/>
  <c r="AQ790" i="1"/>
  <c r="W792" i="1"/>
  <c r="X792" i="1"/>
  <c r="AV795" i="1"/>
  <c r="AX795" i="1" s="1"/>
  <c r="AN796" i="1"/>
  <c r="AQ796" i="1" s="1"/>
  <c r="AR796" i="1"/>
  <c r="AQ797" i="1"/>
  <c r="AQ798" i="1"/>
  <c r="W800" i="1"/>
  <c r="X800" i="1"/>
  <c r="AN804" i="1"/>
  <c r="AQ804" i="1" s="1"/>
  <c r="AV804" i="1"/>
  <c r="AX804" i="1" s="1"/>
  <c r="AQ805" i="1"/>
  <c r="AQ806" i="1"/>
  <c r="W808" i="1"/>
  <c r="X808" i="1"/>
  <c r="AV811" i="1"/>
  <c r="AX811" i="1" s="1"/>
  <c r="AN812" i="1"/>
  <c r="AQ812" i="1" s="1"/>
  <c r="AR812" i="1"/>
  <c r="AQ813" i="1"/>
  <c r="AQ814" i="1"/>
  <c r="W816" i="1"/>
  <c r="X816" i="1"/>
  <c r="AV819" i="1"/>
  <c r="AX819" i="1" s="1"/>
  <c r="AN820" i="1"/>
  <c r="AQ820" i="1" s="1"/>
  <c r="AV820" i="1"/>
  <c r="AX820" i="1" s="1"/>
  <c r="AT820" i="1"/>
  <c r="AU820" i="1" s="1"/>
  <c r="AQ821" i="1"/>
  <c r="AQ822" i="1"/>
  <c r="W824" i="1"/>
  <c r="X824" i="1"/>
  <c r="AV827" i="1"/>
  <c r="AX827" i="1" s="1"/>
  <c r="AN828" i="1"/>
  <c r="AQ828" i="1" s="1"/>
  <c r="AR828" i="1"/>
  <c r="C828" i="1" s="1"/>
  <c r="AQ829" i="1"/>
  <c r="AQ830" i="1"/>
  <c r="W832" i="1"/>
  <c r="X832" i="1"/>
  <c r="AV835" i="1"/>
  <c r="AX835" i="1" s="1"/>
  <c r="AN836" i="1"/>
  <c r="AQ836" i="1" s="1"/>
  <c r="AV836" i="1"/>
  <c r="AX836" i="1" s="1"/>
  <c r="AQ837" i="1"/>
  <c r="AQ838" i="1"/>
  <c r="AV840" i="1"/>
  <c r="AX840" i="1" s="1"/>
  <c r="AT840" i="1"/>
  <c r="AU840" i="1" s="1"/>
  <c r="AR840" i="1"/>
  <c r="B840" i="1" s="1"/>
  <c r="AS844" i="1"/>
  <c r="W846" i="1"/>
  <c r="X846" i="1"/>
  <c r="W849" i="1"/>
  <c r="X849" i="1"/>
  <c r="W862" i="1"/>
  <c r="X862" i="1"/>
  <c r="W865" i="1"/>
  <c r="X865" i="1"/>
  <c r="AT887" i="1"/>
  <c r="AU887" i="1" s="1"/>
  <c r="AS887" i="1"/>
  <c r="AR887" i="1"/>
  <c r="C887" i="1" s="1"/>
  <c r="AV887" i="1"/>
  <c r="AX887" i="1" s="1"/>
  <c r="AN897" i="1"/>
  <c r="AQ897" i="1" s="1"/>
  <c r="AM897" i="1"/>
  <c r="AM786" i="1"/>
  <c r="AM790" i="1"/>
  <c r="AS791" i="1"/>
  <c r="AM794" i="1"/>
  <c r="AS795" i="1"/>
  <c r="AM798" i="1"/>
  <c r="AS799" i="1"/>
  <c r="AM802" i="1"/>
  <c r="AM806" i="1"/>
  <c r="AS807" i="1"/>
  <c r="AM810" i="1"/>
  <c r="AS811" i="1"/>
  <c r="AM814" i="1"/>
  <c r="AM818" i="1"/>
  <c r="AS819" i="1"/>
  <c r="AM822" i="1"/>
  <c r="AS823" i="1"/>
  <c r="AM826" i="1"/>
  <c r="AS827" i="1"/>
  <c r="AM830" i="1"/>
  <c r="AS831" i="1"/>
  <c r="AM834" i="1"/>
  <c r="AS835" i="1"/>
  <c r="AM838" i="1"/>
  <c r="AS839" i="1"/>
  <c r="AV841" i="1"/>
  <c r="AX841" i="1" s="1"/>
  <c r="AR841" i="1"/>
  <c r="B841" i="1" s="1"/>
  <c r="AS841" i="1"/>
  <c r="W842" i="1"/>
  <c r="AM842" i="1"/>
  <c r="W850" i="1"/>
  <c r="X850" i="1"/>
  <c r="AN858" i="1"/>
  <c r="AQ858" i="1" s="1"/>
  <c r="AT858" i="1"/>
  <c r="AU858" i="1" s="1"/>
  <c r="AR863" i="1"/>
  <c r="AQ863" i="1"/>
  <c r="W866" i="1"/>
  <c r="X866" i="1"/>
  <c r="AT867" i="1"/>
  <c r="AU867" i="1" s="1"/>
  <c r="AN870" i="1"/>
  <c r="AQ870" i="1" s="1"/>
  <c r="AT870" i="1"/>
  <c r="AU870" i="1" s="1"/>
  <c r="AT871" i="1"/>
  <c r="AU871" i="1" s="1"/>
  <c r="AQ871" i="1"/>
  <c r="AQ872" i="1"/>
  <c r="AM873" i="1"/>
  <c r="AQ873" i="1"/>
  <c r="AQ875" i="1"/>
  <c r="AS875" i="1"/>
  <c r="AN878" i="1"/>
  <c r="AQ878" i="1" s="1"/>
  <c r="AT878" i="1"/>
  <c r="AU878" i="1" s="1"/>
  <c r="W881" i="1"/>
  <c r="X881" i="1"/>
  <c r="AR891" i="1"/>
  <c r="B891" i="1" s="1"/>
  <c r="AT895" i="1"/>
  <c r="AU895" i="1" s="1"/>
  <c r="AS895" i="1"/>
  <c r="AR895" i="1"/>
  <c r="W902" i="1"/>
  <c r="X902" i="1"/>
  <c r="AN905" i="1"/>
  <c r="AQ905" i="1" s="1"/>
  <c r="AM905" i="1"/>
  <c r="W906" i="1"/>
  <c r="X906" i="1"/>
  <c r="AT918" i="1"/>
  <c r="AU918" i="1" s="1"/>
  <c r="AR918" i="1"/>
  <c r="AS918" i="1"/>
  <c r="W992" i="1"/>
  <c r="X992" i="1"/>
  <c r="W997" i="1"/>
  <c r="X997" i="1"/>
  <c r="W1000" i="1"/>
  <c r="X1000" i="1"/>
  <c r="X842" i="1"/>
  <c r="X843" i="1"/>
  <c r="AT846" i="1"/>
  <c r="AU846" i="1" s="1"/>
  <c r="AN850" i="1"/>
  <c r="AQ850" i="1" s="1"/>
  <c r="AR850" i="1"/>
  <c r="X853" i="1"/>
  <c r="AR855" i="1"/>
  <c r="B855" i="1" s="1"/>
  <c r="AQ855" i="1"/>
  <c r="AQ856" i="1"/>
  <c r="W858" i="1"/>
  <c r="X858" i="1"/>
  <c r="AR858" i="1"/>
  <c r="AT859" i="1"/>
  <c r="AU859" i="1" s="1"/>
  <c r="AV859" i="1"/>
  <c r="AX859" i="1" s="1"/>
  <c r="AN866" i="1"/>
  <c r="AQ866" i="1" s="1"/>
  <c r="AR866" i="1"/>
  <c r="X869" i="1"/>
  <c r="X871" i="1"/>
  <c r="W873" i="1"/>
  <c r="X873" i="1"/>
  <c r="X879" i="1"/>
  <c r="W879" i="1"/>
  <c r="AQ880" i="1"/>
  <c r="AM881" i="1"/>
  <c r="AQ881" i="1"/>
  <c r="W886" i="1"/>
  <c r="X886" i="1"/>
  <c r="AN889" i="1"/>
  <c r="AQ889" i="1" s="1"/>
  <c r="AM889" i="1"/>
  <c r="W890" i="1"/>
  <c r="X890" i="1"/>
  <c r="AV891" i="1"/>
  <c r="AX891" i="1" s="1"/>
  <c r="AV895" i="1"/>
  <c r="AX895" i="1" s="1"/>
  <c r="AT907" i="1"/>
  <c r="AU907" i="1" s="1"/>
  <c r="AT911" i="1"/>
  <c r="AU911" i="1" s="1"/>
  <c r="AS911" i="1"/>
  <c r="AR911" i="1"/>
  <c r="AV918" i="1"/>
  <c r="AX918" i="1" s="1"/>
  <c r="AN951" i="1"/>
  <c r="AQ951" i="1" s="1"/>
  <c r="AM951" i="1"/>
  <c r="AR791" i="1"/>
  <c r="C791" i="1" s="1"/>
  <c r="AR795" i="1"/>
  <c r="AR799" i="1"/>
  <c r="C799" i="1" s="1"/>
  <c r="AR807" i="1"/>
  <c r="B807" i="1" s="1"/>
  <c r="AR811" i="1"/>
  <c r="C811" i="1" s="1"/>
  <c r="AR819" i="1"/>
  <c r="AR823" i="1"/>
  <c r="C823" i="1" s="1"/>
  <c r="AR827" i="1"/>
  <c r="C827" i="1" s="1"/>
  <c r="AR831" i="1"/>
  <c r="AR835" i="1"/>
  <c r="AR839" i="1"/>
  <c r="B839" i="1" s="1"/>
  <c r="AT851" i="1"/>
  <c r="AU851" i="1" s="1"/>
  <c r="AQ851" i="1"/>
  <c r="W854" i="1"/>
  <c r="X854" i="1"/>
  <c r="AN862" i="1"/>
  <c r="AQ862" i="1" s="1"/>
  <c r="AR862" i="1"/>
  <c r="AR867" i="1"/>
  <c r="AQ867" i="1"/>
  <c r="W882" i="1"/>
  <c r="X882" i="1"/>
  <c r="AT899" i="1"/>
  <c r="AU899" i="1" s="1"/>
  <c r="AS899" i="1"/>
  <c r="AR899" i="1"/>
  <c r="AT903" i="1"/>
  <c r="AU903" i="1" s="1"/>
  <c r="AS903" i="1"/>
  <c r="AR903" i="1"/>
  <c r="C903" i="1" s="1"/>
  <c r="W910" i="1"/>
  <c r="X910" i="1"/>
  <c r="AV848" i="1"/>
  <c r="AX848" i="1" s="1"/>
  <c r="AV849" i="1"/>
  <c r="AX849" i="1" s="1"/>
  <c r="AR849" i="1"/>
  <c r="AS849" i="1"/>
  <c r="AV853" i="1"/>
  <c r="AX853" i="1" s="1"/>
  <c r="AR853" i="1"/>
  <c r="B853" i="1" s="1"/>
  <c r="AS853" i="1"/>
  <c r="AV856" i="1"/>
  <c r="AX856" i="1" s="1"/>
  <c r="AR857" i="1"/>
  <c r="AS861" i="1"/>
  <c r="AV864" i="1"/>
  <c r="AX864" i="1" s="1"/>
  <c r="AV865" i="1"/>
  <c r="AX865" i="1" s="1"/>
  <c r="AR865" i="1"/>
  <c r="AS865" i="1"/>
  <c r="AV869" i="1"/>
  <c r="AX869" i="1" s="1"/>
  <c r="AR869" i="1"/>
  <c r="AS869" i="1"/>
  <c r="W870" i="1"/>
  <c r="X870" i="1"/>
  <c r="AN874" i="1"/>
  <c r="AQ874" i="1" s="1"/>
  <c r="AR874" i="1"/>
  <c r="C874" i="1" s="1"/>
  <c r="X875" i="1"/>
  <c r="AT875" i="1"/>
  <c r="AU875" i="1" s="1"/>
  <c r="AV875" i="1"/>
  <c r="AX875" i="1" s="1"/>
  <c r="AQ876" i="1"/>
  <c r="AV877" i="1"/>
  <c r="AX877" i="1" s="1"/>
  <c r="AR877" i="1"/>
  <c r="C877" i="1" s="1"/>
  <c r="AS877" i="1"/>
  <c r="W878" i="1"/>
  <c r="X878" i="1"/>
  <c r="AN882" i="1"/>
  <c r="AQ882" i="1" s="1"/>
  <c r="AR882" i="1"/>
  <c r="AN885" i="1"/>
  <c r="AQ885" i="1" s="1"/>
  <c r="AT885" i="1"/>
  <c r="AU885" i="1" s="1"/>
  <c r="AN886" i="1"/>
  <c r="AQ886" i="1" s="1"/>
  <c r="AV886" i="1"/>
  <c r="AX886" i="1" s="1"/>
  <c r="AN890" i="1"/>
  <c r="AQ890" i="1" s="1"/>
  <c r="AR890" i="1"/>
  <c r="AN893" i="1"/>
  <c r="AQ893" i="1" s="1"/>
  <c r="AT893" i="1"/>
  <c r="AU893" i="1" s="1"/>
  <c r="AN894" i="1"/>
  <c r="AQ894" i="1" s="1"/>
  <c r="AS894" i="1"/>
  <c r="AN898" i="1"/>
  <c r="AQ898" i="1" s="1"/>
  <c r="AR898" i="1"/>
  <c r="AS898" i="1"/>
  <c r="AN901" i="1"/>
  <c r="AQ901" i="1" s="1"/>
  <c r="AT901" i="1"/>
  <c r="AU901" i="1" s="1"/>
  <c r="AN902" i="1"/>
  <c r="AQ902" i="1" s="1"/>
  <c r="AV902" i="1"/>
  <c r="AX902" i="1" s="1"/>
  <c r="AN906" i="1"/>
  <c r="AQ906" i="1" s="1"/>
  <c r="AR906" i="1"/>
  <c r="AN909" i="1"/>
  <c r="AQ909" i="1" s="1"/>
  <c r="AT909" i="1"/>
  <c r="AU909" i="1" s="1"/>
  <c r="AN910" i="1"/>
  <c r="AQ910" i="1" s="1"/>
  <c r="AV910" i="1"/>
  <c r="AX910" i="1" s="1"/>
  <c r="AV922" i="1"/>
  <c r="AX922" i="1" s="1"/>
  <c r="AQ922" i="1"/>
  <c r="AV926" i="1"/>
  <c r="AX926" i="1" s="1"/>
  <c r="AQ926" i="1"/>
  <c r="AV930" i="1"/>
  <c r="AX930" i="1" s="1"/>
  <c r="AQ930" i="1"/>
  <c r="AV934" i="1"/>
  <c r="AX934" i="1" s="1"/>
  <c r="AQ934" i="1"/>
  <c r="AV938" i="1"/>
  <c r="AX938" i="1" s="1"/>
  <c r="AQ938" i="1"/>
  <c r="AV942" i="1"/>
  <c r="AX942" i="1" s="1"/>
  <c r="AQ942" i="1"/>
  <c r="AQ952" i="1"/>
  <c r="AR879" i="1"/>
  <c r="AQ883" i="1"/>
  <c r="AQ884" i="1"/>
  <c r="AS886" i="1"/>
  <c r="AQ888" i="1"/>
  <c r="W889" i="1"/>
  <c r="X889" i="1"/>
  <c r="AQ891" i="1"/>
  <c r="AR894" i="1"/>
  <c r="AQ896" i="1"/>
  <c r="W897" i="1"/>
  <c r="X897" i="1"/>
  <c r="AQ899" i="1"/>
  <c r="AQ900" i="1"/>
  <c r="W905" i="1"/>
  <c r="X905" i="1"/>
  <c r="AQ908" i="1"/>
  <c r="W913" i="1"/>
  <c r="X913" i="1"/>
  <c r="AS915" i="1"/>
  <c r="AS927" i="1"/>
  <c r="AT930" i="1"/>
  <c r="AU930" i="1" s="1"/>
  <c r="AR934" i="1"/>
  <c r="C934" i="1" s="1"/>
  <c r="AT935" i="1"/>
  <c r="AU935" i="1" s="1"/>
  <c r="AS935" i="1"/>
  <c r="AS939" i="1"/>
  <c r="W963" i="1"/>
  <c r="X963" i="1"/>
  <c r="AN974" i="1"/>
  <c r="AQ974" i="1" s="1"/>
  <c r="AM974" i="1"/>
  <c r="AQ887" i="1"/>
  <c r="AQ895" i="1"/>
  <c r="AQ903" i="1"/>
  <c r="B911" i="1"/>
  <c r="AN913" i="1"/>
  <c r="AQ913" i="1" s="1"/>
  <c r="AS913" i="1"/>
  <c r="AN917" i="1"/>
  <c r="AQ917" i="1" s="1"/>
  <c r="AM917" i="1"/>
  <c r="AN921" i="1"/>
  <c r="AQ921" i="1" s="1"/>
  <c r="AM921" i="1"/>
  <c r="AN925" i="1"/>
  <c r="AQ925" i="1" s="1"/>
  <c r="AM925" i="1"/>
  <c r="AN929" i="1"/>
  <c r="AQ929" i="1" s="1"/>
  <c r="AM929" i="1"/>
  <c r="AN933" i="1"/>
  <c r="AQ933" i="1" s="1"/>
  <c r="AM933" i="1"/>
  <c r="AN937" i="1"/>
  <c r="AQ937" i="1" s="1"/>
  <c r="AM937" i="1"/>
  <c r="AN941" i="1"/>
  <c r="AQ941" i="1" s="1"/>
  <c r="AM941" i="1"/>
  <c r="AN943" i="1"/>
  <c r="AQ943" i="1" s="1"/>
  <c r="AM943" i="1"/>
  <c r="AT952" i="1"/>
  <c r="AU952" i="1" s="1"/>
  <c r="AR952" i="1"/>
  <c r="B952" i="1" s="1"/>
  <c r="AS952" i="1"/>
  <c r="W955" i="1"/>
  <c r="X955" i="1"/>
  <c r="AN962" i="1"/>
  <c r="AQ962" i="1" s="1"/>
  <c r="AM962" i="1"/>
  <c r="W983" i="1"/>
  <c r="X983" i="1"/>
  <c r="W986" i="1"/>
  <c r="X986" i="1"/>
  <c r="AN954" i="1"/>
  <c r="AQ954" i="1" s="1"/>
  <c r="AM954" i="1"/>
  <c r="W966" i="1"/>
  <c r="X966" i="1"/>
  <c r="AV973" i="1"/>
  <c r="AX973" i="1" s="1"/>
  <c r="W982" i="1"/>
  <c r="X982" i="1"/>
  <c r="AS985" i="1"/>
  <c r="AT985" i="1"/>
  <c r="AU985" i="1" s="1"/>
  <c r="AR856" i="1"/>
  <c r="B856" i="1" s="1"/>
  <c r="AR860" i="1"/>
  <c r="AR864" i="1"/>
  <c r="B864" i="1" s="1"/>
  <c r="AM872" i="1"/>
  <c r="AM876" i="1"/>
  <c r="AM880" i="1"/>
  <c r="AM884" i="1"/>
  <c r="AM888" i="1"/>
  <c r="AM892" i="1"/>
  <c r="AM896" i="1"/>
  <c r="AM900" i="1"/>
  <c r="AM904" i="1"/>
  <c r="AM908" i="1"/>
  <c r="AM912" i="1"/>
  <c r="X914" i="1"/>
  <c r="AT916" i="1"/>
  <c r="AU916" i="1" s="1"/>
  <c r="W917" i="1"/>
  <c r="X917" i="1"/>
  <c r="AT920" i="1"/>
  <c r="AU920" i="1" s="1"/>
  <c r="W921" i="1"/>
  <c r="X921" i="1"/>
  <c r="AT924" i="1"/>
  <c r="AU924" i="1" s="1"/>
  <c r="W925" i="1"/>
  <c r="X925" i="1"/>
  <c r="W929" i="1"/>
  <c r="X929" i="1"/>
  <c r="AT932" i="1"/>
  <c r="AU932" i="1" s="1"/>
  <c r="W933" i="1"/>
  <c r="X933" i="1"/>
  <c r="W937" i="1"/>
  <c r="X937" i="1"/>
  <c r="AT940" i="1"/>
  <c r="AU940" i="1" s="1"/>
  <c r="W941" i="1"/>
  <c r="X941" i="1"/>
  <c r="AR944" i="1"/>
  <c r="AQ944" i="1"/>
  <c r="AN946" i="1"/>
  <c r="AQ946" i="1" s="1"/>
  <c r="AM946" i="1"/>
  <c r="W947" i="1"/>
  <c r="X947" i="1"/>
  <c r="W950" i="1"/>
  <c r="X950" i="1"/>
  <c r="W964" i="1"/>
  <c r="AN967" i="1"/>
  <c r="AQ967" i="1" s="1"/>
  <c r="AM967" i="1"/>
  <c r="AS977" i="1"/>
  <c r="AV914" i="1"/>
  <c r="AX914" i="1" s="1"/>
  <c r="AV915" i="1"/>
  <c r="AX915" i="1" s="1"/>
  <c r="AS920" i="1"/>
  <c r="AS928" i="1"/>
  <c r="AV931" i="1"/>
  <c r="AX931" i="1" s="1"/>
  <c r="AV935" i="1"/>
  <c r="AX935" i="1" s="1"/>
  <c r="AV939" i="1"/>
  <c r="AX939" i="1" s="1"/>
  <c r="AN959" i="1"/>
  <c r="AQ959" i="1" s="1"/>
  <c r="AM959" i="1"/>
  <c r="AN970" i="1"/>
  <c r="AQ970" i="1" s="1"/>
  <c r="AM970" i="1"/>
  <c r="W971" i="1"/>
  <c r="X971" i="1"/>
  <c r="AS973" i="1"/>
  <c r="W974" i="1"/>
  <c r="X974" i="1"/>
  <c r="W975" i="1"/>
  <c r="X975" i="1"/>
  <c r="W978" i="1"/>
  <c r="X978" i="1"/>
  <c r="AS981" i="1"/>
  <c r="AN1009" i="1"/>
  <c r="AQ1009" i="1" s="1"/>
  <c r="AM1009" i="1"/>
  <c r="AR915" i="1"/>
  <c r="B915" i="1" s="1"/>
  <c r="AR927" i="1"/>
  <c r="AR935" i="1"/>
  <c r="C935" i="1" s="1"/>
  <c r="AR939" i="1"/>
  <c r="AN947" i="1"/>
  <c r="AQ947" i="1" s="1"/>
  <c r="AV947" i="1"/>
  <c r="AX947" i="1" s="1"/>
  <c r="X948" i="1"/>
  <c r="AQ949" i="1"/>
  <c r="AV950" i="1"/>
  <c r="AX950" i="1" s="1"/>
  <c r="AR950" i="1"/>
  <c r="AS950" i="1"/>
  <c r="W951" i="1"/>
  <c r="X951" i="1"/>
  <c r="AN955" i="1"/>
  <c r="AQ955" i="1" s="1"/>
  <c r="AV955" i="1"/>
  <c r="AX955" i="1" s="1"/>
  <c r="X956" i="1"/>
  <c r="AQ957" i="1"/>
  <c r="W959" i="1"/>
  <c r="X959" i="1"/>
  <c r="AN963" i="1"/>
  <c r="AQ963" i="1" s="1"/>
  <c r="AV963" i="1"/>
  <c r="AX963" i="1" s="1"/>
  <c r="AQ965" i="1"/>
  <c r="AR966" i="1"/>
  <c r="W967" i="1"/>
  <c r="X967" i="1"/>
  <c r="AN971" i="1"/>
  <c r="AQ971" i="1" s="1"/>
  <c r="AV971" i="1"/>
  <c r="AX971" i="1" s="1"/>
  <c r="X972" i="1"/>
  <c r="AQ973" i="1"/>
  <c r="AV977" i="1"/>
  <c r="AX977" i="1" s="1"/>
  <c r="AM978" i="1"/>
  <c r="AQ978" i="1"/>
  <c r="AV981" i="1"/>
  <c r="AX981" i="1" s="1"/>
  <c r="AM982" i="1"/>
  <c r="AQ982" i="1"/>
  <c r="AV985" i="1"/>
  <c r="AX985" i="1" s="1"/>
  <c r="AM986" i="1"/>
  <c r="AQ986" i="1"/>
  <c r="AN988" i="1"/>
  <c r="AQ988" i="1" s="1"/>
  <c r="AM988" i="1"/>
  <c r="X943" i="1"/>
  <c r="AR948" i="1"/>
  <c r="B948" i="1" s="1"/>
  <c r="AQ948" i="1"/>
  <c r="AT950" i="1"/>
  <c r="AU950" i="1" s="1"/>
  <c r="AR956" i="1"/>
  <c r="B956" i="1" s="1"/>
  <c r="AQ956" i="1"/>
  <c r="AR964" i="1"/>
  <c r="B964" i="1" s="1"/>
  <c r="AQ964" i="1"/>
  <c r="AT966" i="1"/>
  <c r="AU966" i="1" s="1"/>
  <c r="AR972" i="1"/>
  <c r="B972" i="1" s="1"/>
  <c r="AQ972" i="1"/>
  <c r="W989" i="1"/>
  <c r="X989" i="1"/>
  <c r="AN996" i="1"/>
  <c r="AQ996" i="1" s="1"/>
  <c r="AM996" i="1"/>
  <c r="AM945" i="1"/>
  <c r="AM949" i="1"/>
  <c r="AM953" i="1"/>
  <c r="AM957" i="1"/>
  <c r="AM961" i="1"/>
  <c r="AM965" i="1"/>
  <c r="AM969" i="1"/>
  <c r="AR973" i="1"/>
  <c r="B973" i="1" s="1"/>
  <c r="AN975" i="1"/>
  <c r="AQ975" i="1" s="1"/>
  <c r="AV975" i="1"/>
  <c r="AX975" i="1" s="1"/>
  <c r="X976" i="1"/>
  <c r="AQ977" i="1"/>
  <c r="AN979" i="1"/>
  <c r="AQ979" i="1" s="1"/>
  <c r="AT979" i="1"/>
  <c r="AU979" i="1" s="1"/>
  <c r="X980" i="1"/>
  <c r="AQ981" i="1"/>
  <c r="AN983" i="1"/>
  <c r="AQ983" i="1" s="1"/>
  <c r="AR983" i="1"/>
  <c r="X984" i="1"/>
  <c r="AQ985" i="1"/>
  <c r="AN1001" i="1"/>
  <c r="AQ1001" i="1" s="1"/>
  <c r="AM1001" i="1"/>
  <c r="AR976" i="1"/>
  <c r="B976" i="1" s="1"/>
  <c r="AQ976" i="1"/>
  <c r="AR980" i="1"/>
  <c r="B980" i="1" s="1"/>
  <c r="AQ980" i="1"/>
  <c r="AR984" i="1"/>
  <c r="B984" i="1" s="1"/>
  <c r="AQ984" i="1"/>
  <c r="AN993" i="1"/>
  <c r="AQ993" i="1" s="1"/>
  <c r="AM993" i="1"/>
  <c r="AT994" i="1"/>
  <c r="AU994" i="1" s="1"/>
  <c r="AR994" i="1"/>
  <c r="C994" i="1" s="1"/>
  <c r="AQ1002" i="1"/>
  <c r="AN1004" i="1"/>
  <c r="AQ1004" i="1" s="1"/>
  <c r="AM1004" i="1"/>
  <c r="W1005" i="1"/>
  <c r="X1005" i="1"/>
  <c r="W1008" i="1"/>
  <c r="X1008" i="1"/>
  <c r="AR977" i="1"/>
  <c r="B977" i="1" s="1"/>
  <c r="AR981" i="1"/>
  <c r="C981" i="1" s="1"/>
  <c r="AR985" i="1"/>
  <c r="B985" i="1" s="1"/>
  <c r="AN989" i="1"/>
  <c r="AQ989" i="1" s="1"/>
  <c r="AV989" i="1"/>
  <c r="AX989" i="1" s="1"/>
  <c r="X990" i="1"/>
  <c r="AV992" i="1"/>
  <c r="AX992" i="1" s="1"/>
  <c r="AR992" i="1"/>
  <c r="AS992" i="1"/>
  <c r="W993" i="1"/>
  <c r="X993" i="1"/>
  <c r="AN997" i="1"/>
  <c r="AQ997" i="1" s="1"/>
  <c r="AR997" i="1"/>
  <c r="AR998" i="1"/>
  <c r="C998" i="1" s="1"/>
  <c r="AQ999" i="1"/>
  <c r="W1001" i="1"/>
  <c r="X1001" i="1"/>
  <c r="AN1005" i="1"/>
  <c r="AQ1005" i="1" s="1"/>
  <c r="AS1005" i="1"/>
  <c r="AR1006" i="1"/>
  <c r="C1006" i="1" s="1"/>
  <c r="AQ1007" i="1"/>
  <c r="AV1008" i="1"/>
  <c r="AX1008" i="1" s="1"/>
  <c r="AR1008" i="1"/>
  <c r="AS1008" i="1"/>
  <c r="W1009" i="1"/>
  <c r="X1009" i="1"/>
  <c r="AR990" i="1"/>
  <c r="AQ990" i="1"/>
  <c r="AT992" i="1"/>
  <c r="AU992" i="1" s="1"/>
  <c r="AQ998" i="1"/>
  <c r="AQ1006" i="1"/>
  <c r="AS1006" i="1"/>
  <c r="AT1008" i="1"/>
  <c r="AU1008" i="1" s="1"/>
  <c r="AM991" i="1"/>
  <c r="AM995" i="1"/>
  <c r="AM999" i="1"/>
  <c r="AM1003" i="1"/>
  <c r="AM1007" i="1"/>
  <c r="B894" i="1" l="1"/>
  <c r="C726" i="1"/>
  <c r="B364" i="1"/>
  <c r="B266" i="1"/>
  <c r="B767" i="1"/>
  <c r="C479" i="1"/>
  <c r="B600" i="1"/>
  <c r="B702" i="1"/>
  <c r="B805" i="1"/>
  <c r="B869" i="1"/>
  <c r="C918" i="1"/>
  <c r="C686" i="1"/>
  <c r="B481" i="1"/>
  <c r="B320" i="1"/>
  <c r="B715" i="1"/>
  <c r="B418" i="1"/>
  <c r="B322" i="1"/>
  <c r="B727" i="1"/>
  <c r="C275" i="1"/>
  <c r="B939" i="1"/>
  <c r="B899" i="1"/>
  <c r="C708" i="1"/>
  <c r="B650" i="1"/>
  <c r="B517" i="1"/>
  <c r="C281" i="1"/>
  <c r="B360" i="1"/>
  <c r="B354" i="1"/>
  <c r="X3" i="1"/>
  <c r="X5" i="1"/>
  <c r="W5" i="1"/>
  <c r="W3" i="1"/>
  <c r="AS231" i="1"/>
  <c r="AQ95" i="1"/>
  <c r="B83" i="1"/>
  <c r="AS227" i="1"/>
  <c r="C950" i="1"/>
  <c r="B211" i="1"/>
  <c r="AV907" i="1"/>
  <c r="AX907" i="1" s="1"/>
  <c r="AQ995" i="1"/>
  <c r="B833" i="1"/>
  <c r="B825" i="1"/>
  <c r="C322" i="1"/>
  <c r="B63" i="1"/>
  <c r="C707" i="1"/>
  <c r="B366" i="1"/>
  <c r="C805" i="1"/>
  <c r="C441" i="1"/>
  <c r="C366" i="1"/>
  <c r="B519" i="1"/>
  <c r="C39" i="1"/>
  <c r="B789" i="1"/>
  <c r="B785" i="1"/>
  <c r="C785" i="1"/>
  <c r="C680" i="1"/>
  <c r="B680" i="1"/>
  <c r="AT998" i="1"/>
  <c r="AU998" i="1" s="1"/>
  <c r="AS882" i="1"/>
  <c r="AS726" i="1"/>
  <c r="AS762" i="1"/>
  <c r="AS754" i="1"/>
  <c r="AT703" i="1"/>
  <c r="AU703" i="1" s="1"/>
  <c r="AV567" i="1"/>
  <c r="AX567" i="1" s="1"/>
  <c r="AV462" i="1"/>
  <c r="AX462" i="1" s="1"/>
  <c r="AT454" i="1"/>
  <c r="AU454" i="1" s="1"/>
  <c r="AR498" i="1"/>
  <c r="AS482" i="1"/>
  <c r="AS466" i="1"/>
  <c r="AV357" i="1"/>
  <c r="AX357" i="1" s="1"/>
  <c r="AR150" i="1"/>
  <c r="AT102" i="1"/>
  <c r="AU102" i="1" s="1"/>
  <c r="AV911" i="1"/>
  <c r="AX911" i="1" s="1"/>
  <c r="AT811" i="1"/>
  <c r="AU811" i="1" s="1"/>
  <c r="AQ407" i="1"/>
  <c r="AQ399" i="1"/>
  <c r="AT243" i="1"/>
  <c r="AU243" i="1" s="1"/>
  <c r="AT807" i="1"/>
  <c r="AU807" i="1" s="1"/>
  <c r="AV527" i="1"/>
  <c r="AX527" i="1" s="1"/>
  <c r="AQ431" i="1"/>
  <c r="AQ311" i="1"/>
  <c r="AS191" i="1"/>
  <c r="AR151" i="1"/>
  <c r="AT763" i="1"/>
  <c r="AU763" i="1" s="1"/>
  <c r="AV1005" i="1"/>
  <c r="AX1005" i="1" s="1"/>
  <c r="AS990" i="1"/>
  <c r="AV782" i="1"/>
  <c r="AX782" i="1" s="1"/>
  <c r="AR353" i="1"/>
  <c r="C353" i="1" s="1"/>
  <c r="AR214" i="1"/>
  <c r="AV150" i="1"/>
  <c r="AX150" i="1" s="1"/>
  <c r="AT134" i="1"/>
  <c r="AU134" i="1" s="1"/>
  <c r="AV211" i="1"/>
  <c r="AX211" i="1" s="1"/>
  <c r="AR875" i="1"/>
  <c r="B875" i="1" s="1"/>
  <c r="AQ419" i="1"/>
  <c r="AQ379" i="1"/>
  <c r="AR463" i="1"/>
  <c r="B463" i="1" s="1"/>
  <c r="AT836" i="1"/>
  <c r="AU836" i="1" s="1"/>
  <c r="AT782" i="1"/>
  <c r="AU782" i="1" s="1"/>
  <c r="AT738" i="1"/>
  <c r="AU738" i="1" s="1"/>
  <c r="AV643" i="1"/>
  <c r="AX643" i="1" s="1"/>
  <c r="AT595" i="1"/>
  <c r="AU595" i="1" s="1"/>
  <c r="AV490" i="1"/>
  <c r="AX490" i="1" s="1"/>
  <c r="AV353" i="1"/>
  <c r="AX353" i="1" s="1"/>
  <c r="C360" i="1"/>
  <c r="AT389" i="1"/>
  <c r="AU389" i="1" s="1"/>
  <c r="AT178" i="1"/>
  <c r="AU178" i="1" s="1"/>
  <c r="AS214" i="1"/>
  <c r="AV134" i="1"/>
  <c r="AX134" i="1" s="1"/>
  <c r="AT761" i="1"/>
  <c r="AU761" i="1" s="1"/>
  <c r="AR87" i="1"/>
  <c r="AV87" i="1"/>
  <c r="AX87" i="1" s="1"/>
  <c r="AT87" i="1"/>
  <c r="AU87" i="1" s="1"/>
  <c r="AS87" i="1"/>
  <c r="AV919" i="1"/>
  <c r="AX919" i="1" s="1"/>
  <c r="AR919" i="1"/>
  <c r="C919" i="1" s="1"/>
  <c r="AT919" i="1"/>
  <c r="AU919" i="1" s="1"/>
  <c r="AS919" i="1"/>
  <c r="AT815" i="1"/>
  <c r="AU815" i="1" s="1"/>
  <c r="AR815" i="1"/>
  <c r="B815" i="1" s="1"/>
  <c r="AV815" i="1"/>
  <c r="AX815" i="1" s="1"/>
  <c r="AS815" i="1"/>
  <c r="AS515" i="1"/>
  <c r="AR515" i="1"/>
  <c r="C515" i="1" s="1"/>
  <c r="AT515" i="1"/>
  <c r="AU515" i="1" s="1"/>
  <c r="AV515" i="1"/>
  <c r="AX515" i="1" s="1"/>
  <c r="AR203" i="1"/>
  <c r="B203" i="1" s="1"/>
  <c r="AS203" i="1"/>
  <c r="AV203" i="1"/>
  <c r="AX203" i="1" s="1"/>
  <c r="AT203" i="1"/>
  <c r="AU203" i="1" s="1"/>
  <c r="AT348" i="1"/>
  <c r="AU348" i="1" s="1"/>
  <c r="AS348" i="1"/>
  <c r="AS235" i="1"/>
  <c r="AV235" i="1"/>
  <c r="AX235" i="1" s="1"/>
  <c r="AS147" i="1"/>
  <c r="AV147" i="1"/>
  <c r="AX147" i="1" s="1"/>
  <c r="AS125" i="1"/>
  <c r="AR125" i="1"/>
  <c r="AR99" i="1"/>
  <c r="B99" i="1" s="1"/>
  <c r="AS99" i="1"/>
  <c r="AV99" i="1"/>
  <c r="AX99" i="1" s="1"/>
  <c r="AV197" i="1"/>
  <c r="AX197" i="1" s="1"/>
  <c r="AR197" i="1"/>
  <c r="AS197" i="1"/>
  <c r="AT173" i="1"/>
  <c r="AU173" i="1" s="1"/>
  <c r="AS173" i="1"/>
  <c r="AR47" i="1"/>
  <c r="B47" i="1" s="1"/>
  <c r="AS47" i="1"/>
  <c r="AR119" i="1"/>
  <c r="C119" i="1" s="1"/>
  <c r="AT119" i="1"/>
  <c r="AU119" i="1" s="1"/>
  <c r="AS119" i="1"/>
  <c r="AR59" i="1"/>
  <c r="C59" i="1" s="1"/>
  <c r="AT59" i="1"/>
  <c r="AU59" i="1" s="1"/>
  <c r="AV972" i="1"/>
  <c r="AX972" i="1" s="1"/>
  <c r="AT948" i="1"/>
  <c r="AU948" i="1" s="1"/>
  <c r="AV860" i="1"/>
  <c r="AX860" i="1" s="1"/>
  <c r="AS891" i="1"/>
  <c r="B817" i="1"/>
  <c r="AS767" i="1"/>
  <c r="AR465" i="1"/>
  <c r="C465" i="1" s="1"/>
  <c r="AS564" i="1"/>
  <c r="AV564" i="1"/>
  <c r="AX564" i="1" s="1"/>
  <c r="AR155" i="1"/>
  <c r="AT155" i="1"/>
  <c r="AU155" i="1" s="1"/>
  <c r="AR195" i="1"/>
  <c r="C195" i="1" s="1"/>
  <c r="AV195" i="1"/>
  <c r="AX195" i="1" s="1"/>
  <c r="AT195" i="1"/>
  <c r="AU195" i="1" s="1"/>
  <c r="AT51" i="1"/>
  <c r="AU51" i="1" s="1"/>
  <c r="AR51" i="1"/>
  <c r="B51" i="1" s="1"/>
  <c r="AS51" i="1"/>
  <c r="AV767" i="1"/>
  <c r="AX767" i="1" s="1"/>
  <c r="AS37" i="1"/>
  <c r="AR37" i="1"/>
  <c r="AR1002" i="1"/>
  <c r="C1002" i="1" s="1"/>
  <c r="AT972" i="1"/>
  <c r="AU972" i="1" s="1"/>
  <c r="AV964" i="1"/>
  <c r="AX964" i="1" s="1"/>
  <c r="AV927" i="1"/>
  <c r="AX927" i="1" s="1"/>
  <c r="AS931" i="1"/>
  <c r="AS922" i="1"/>
  <c r="AT902" i="1"/>
  <c r="AU902" i="1" s="1"/>
  <c r="AT874" i="1"/>
  <c r="AU874" i="1" s="1"/>
  <c r="AV837" i="1"/>
  <c r="AX837" i="1" s="1"/>
  <c r="AS801" i="1"/>
  <c r="AT837" i="1"/>
  <c r="AU837" i="1" s="1"/>
  <c r="AR598" i="1"/>
  <c r="AV739" i="1"/>
  <c r="AX739" i="1" s="1"/>
  <c r="AS702" i="1"/>
  <c r="AR564" i="1"/>
  <c r="C564" i="1" s="1"/>
  <c r="AT704" i="1"/>
  <c r="AU704" i="1" s="1"/>
  <c r="C624" i="1"/>
  <c r="AT755" i="1"/>
  <c r="AU755" i="1" s="1"/>
  <c r="AR534" i="1"/>
  <c r="C534" i="1" s="1"/>
  <c r="AV518" i="1"/>
  <c r="AX518" i="1" s="1"/>
  <c r="AR546" i="1"/>
  <c r="AT445" i="1"/>
  <c r="AU445" i="1" s="1"/>
  <c r="C318" i="1"/>
  <c r="AS219" i="1"/>
  <c r="AS182" i="1"/>
  <c r="AV182" i="1"/>
  <c r="AX182" i="1" s="1"/>
  <c r="AV62" i="1"/>
  <c r="AX62" i="1" s="1"/>
  <c r="AT62" i="1"/>
  <c r="AU62" i="1" s="1"/>
  <c r="AS14" i="1"/>
  <c r="AT14" i="1"/>
  <c r="AU14" i="1" s="1"/>
  <c r="AS98" i="1"/>
  <c r="AV98" i="1"/>
  <c r="AX98" i="1" s="1"/>
  <c r="AT98" i="1"/>
  <c r="AU98" i="1" s="1"/>
  <c r="AS74" i="1"/>
  <c r="AT74" i="1"/>
  <c r="AU74" i="1" s="1"/>
  <c r="AV801" i="1"/>
  <c r="AX801" i="1" s="1"/>
  <c r="AS1002" i="1"/>
  <c r="AR793" i="1"/>
  <c r="C793" i="1" s="1"/>
  <c r="AV793" i="1"/>
  <c r="AX793" i="1" s="1"/>
  <c r="AR684" i="1"/>
  <c r="AV684" i="1"/>
  <c r="AX684" i="1" s="1"/>
  <c r="AT261" i="1"/>
  <c r="AU261" i="1" s="1"/>
  <c r="AR261" i="1"/>
  <c r="C261" i="1" s="1"/>
  <c r="AT209" i="1"/>
  <c r="AU209" i="1" s="1"/>
  <c r="AV209" i="1"/>
  <c r="AX209" i="1" s="1"/>
  <c r="AM803" i="1"/>
  <c r="AQ803" i="1"/>
  <c r="AM787" i="1"/>
  <c r="AQ787" i="1"/>
  <c r="AM783" i="1"/>
  <c r="AQ783" i="1"/>
  <c r="AM599" i="1"/>
  <c r="AQ599" i="1"/>
  <c r="AM551" i="1"/>
  <c r="AQ551" i="1"/>
  <c r="AT499" i="1"/>
  <c r="AU499" i="1" s="1"/>
  <c r="AS499" i="1"/>
  <c r="AV447" i="1"/>
  <c r="AX447" i="1" s="1"/>
  <c r="AR447" i="1"/>
  <c r="B447" i="1" s="1"/>
  <c r="AM435" i="1"/>
  <c r="AQ435" i="1"/>
  <c r="AM127" i="1"/>
  <c r="AQ127" i="1"/>
  <c r="AM67" i="1"/>
  <c r="AQ67" i="1"/>
  <c r="AM35" i="1"/>
  <c r="AQ35" i="1"/>
  <c r="AV15" i="1"/>
  <c r="AX15" i="1" s="1"/>
  <c r="AT15" i="1"/>
  <c r="AU15" i="1" s="1"/>
  <c r="AM923" i="1"/>
  <c r="AQ923" i="1"/>
  <c r="AV539" i="1"/>
  <c r="AX539" i="1" s="1"/>
  <c r="AR539" i="1"/>
  <c r="C539" i="1" s="1"/>
  <c r="AV503" i="1"/>
  <c r="AX503" i="1" s="1"/>
  <c r="AR503" i="1"/>
  <c r="AV475" i="1"/>
  <c r="AX475" i="1" s="1"/>
  <c r="AR475" i="1"/>
  <c r="C475" i="1" s="1"/>
  <c r="AM287" i="1"/>
  <c r="AQ287" i="1"/>
  <c r="AS275" i="1"/>
  <c r="AM199" i="1"/>
  <c r="AQ199" i="1"/>
  <c r="AV183" i="1"/>
  <c r="AX183" i="1" s="1"/>
  <c r="AR183" i="1"/>
  <c r="AS179" i="1"/>
  <c r="AV179" i="1"/>
  <c r="AX179" i="1" s="1"/>
  <c r="AM167" i="1"/>
  <c r="AQ167" i="1"/>
  <c r="AS325" i="1"/>
  <c r="AR325" i="1"/>
  <c r="AV94" i="1"/>
  <c r="AX94" i="1" s="1"/>
  <c r="AT94" i="1"/>
  <c r="AU94" i="1" s="1"/>
  <c r="AV940" i="1"/>
  <c r="AX940" i="1" s="1"/>
  <c r="AR971" i="1"/>
  <c r="B971" i="1" s="1"/>
  <c r="AS847" i="1"/>
  <c r="B664" i="1"/>
  <c r="AS755" i="1"/>
  <c r="AV111" i="1"/>
  <c r="AX111" i="1" s="1"/>
  <c r="AT111" i="1"/>
  <c r="AU111" i="1" s="1"/>
  <c r="AT79" i="1"/>
  <c r="AU79" i="1" s="1"/>
  <c r="AV79" i="1"/>
  <c r="AX79" i="1" s="1"/>
  <c r="AS79" i="1"/>
  <c r="AT69" i="1"/>
  <c r="AU69" i="1" s="1"/>
  <c r="AV69" i="1"/>
  <c r="AX69" i="1" s="1"/>
  <c r="AR69" i="1"/>
  <c r="C69" i="1" s="1"/>
  <c r="AV1002" i="1"/>
  <c r="AX1002" i="1" s="1"/>
  <c r="AS972" i="1"/>
  <c r="AS964" i="1"/>
  <c r="AT997" i="1"/>
  <c r="AU997" i="1" s="1"/>
  <c r="AT964" i="1"/>
  <c r="AU964" i="1" s="1"/>
  <c r="AR931" i="1"/>
  <c r="B931" i="1" s="1"/>
  <c r="AR924" i="1"/>
  <c r="B924" i="1" s="1"/>
  <c r="AR926" i="1"/>
  <c r="B926" i="1" s="1"/>
  <c r="AS874" i="1"/>
  <c r="AT801" i="1"/>
  <c r="AU801" i="1" s="1"/>
  <c r="AS780" i="1"/>
  <c r="AS860" i="1"/>
  <c r="AT758" i="1"/>
  <c r="AU758" i="1" s="1"/>
  <c r="AS715" i="1"/>
  <c r="AT651" i="1"/>
  <c r="AU651" i="1" s="1"/>
  <c r="AV563" i="1"/>
  <c r="AX563" i="1" s="1"/>
  <c r="C727" i="1"/>
  <c r="B704" i="1"/>
  <c r="AT564" i="1"/>
  <c r="AU564" i="1" s="1"/>
  <c r="AS534" i="1"/>
  <c r="AS518" i="1"/>
  <c r="AT510" i="1"/>
  <c r="AU510" i="1" s="1"/>
  <c r="AS546" i="1"/>
  <c r="B535" i="1"/>
  <c r="AT490" i="1"/>
  <c r="AU490" i="1" s="1"/>
  <c r="AT369" i="1"/>
  <c r="AU369" i="1" s="1"/>
  <c r="AV325" i="1"/>
  <c r="AX325" i="1" s="1"/>
  <c r="AT219" i="1"/>
  <c r="AU219" i="1" s="1"/>
  <c r="AS195" i="1"/>
  <c r="AR162" i="1"/>
  <c r="C162" i="1" s="1"/>
  <c r="AS146" i="1"/>
  <c r="AT146" i="1"/>
  <c r="AU146" i="1" s="1"/>
  <c r="AV38" i="1"/>
  <c r="AX38" i="1" s="1"/>
  <c r="AS38" i="1"/>
  <c r="AR38" i="1"/>
  <c r="AS131" i="1"/>
  <c r="AS10" i="1"/>
  <c r="AV10" i="1"/>
  <c r="AX10" i="1" s="1"/>
  <c r="AT10" i="1"/>
  <c r="AU10" i="1" s="1"/>
  <c r="AV155" i="1"/>
  <c r="AX155" i="1" s="1"/>
  <c r="AR131" i="1"/>
  <c r="B131" i="1" s="1"/>
  <c r="AS111" i="1"/>
  <c r="AQ131" i="1"/>
  <c r="C797" i="1"/>
  <c r="AV668" i="1"/>
  <c r="AX668" i="1" s="1"/>
  <c r="AR668" i="1"/>
  <c r="C668" i="1" s="1"/>
  <c r="AS994" i="1"/>
  <c r="AV994" i="1"/>
  <c r="AX994" i="1" s="1"/>
  <c r="AV342" i="1"/>
  <c r="AX342" i="1" s="1"/>
  <c r="AR342" i="1"/>
  <c r="B342" i="1" s="1"/>
  <c r="AT342" i="1"/>
  <c r="AU342" i="1" s="1"/>
  <c r="AS314" i="1"/>
  <c r="AR314" i="1"/>
  <c r="B314" i="1" s="1"/>
  <c r="AT314" i="1"/>
  <c r="AU314" i="1" s="1"/>
  <c r="AV430" i="1"/>
  <c r="AX430" i="1" s="1"/>
  <c r="AR430" i="1"/>
  <c r="B430" i="1" s="1"/>
  <c r="AT430" i="1"/>
  <c r="AU430" i="1" s="1"/>
  <c r="AR243" i="1"/>
  <c r="B243" i="1" s="1"/>
  <c r="AS243" i="1"/>
  <c r="AV243" i="1"/>
  <c r="AX243" i="1" s="1"/>
  <c r="AM936" i="1"/>
  <c r="AT936" i="1" s="1"/>
  <c r="AU936" i="1" s="1"/>
  <c r="AQ936" i="1"/>
  <c r="AV149" i="1"/>
  <c r="AX149" i="1" s="1"/>
  <c r="AT149" i="1"/>
  <c r="AU149" i="1" s="1"/>
  <c r="AS149" i="1"/>
  <c r="AS21" i="1"/>
  <c r="AT21" i="1"/>
  <c r="AU21" i="1" s="1"/>
  <c r="AR21" i="1"/>
  <c r="B422" i="1"/>
  <c r="B358" i="1"/>
  <c r="AS334" i="1"/>
  <c r="AS263" i="1"/>
  <c r="B239" i="1"/>
  <c r="AR459" i="1"/>
  <c r="AS389" i="1"/>
  <c r="AV320" i="1"/>
  <c r="AX320" i="1" s="1"/>
  <c r="AS213" i="1"/>
  <c r="AS65" i="1"/>
  <c r="AS57" i="1"/>
  <c r="AV467" i="1"/>
  <c r="AX467" i="1" s="1"/>
  <c r="AS388" i="1"/>
  <c r="AV217" i="1"/>
  <c r="AX217" i="1" s="1"/>
  <c r="B175" i="1"/>
  <c r="AR226" i="1"/>
  <c r="C226" i="1" s="1"/>
  <c r="AT190" i="1"/>
  <c r="AU190" i="1" s="1"/>
  <c r="AS134" i="1"/>
  <c r="AS118" i="1"/>
  <c r="AS54" i="1"/>
  <c r="B135" i="1"/>
  <c r="C47" i="1"/>
  <c r="AS39" i="1"/>
  <c r="AQ939" i="1"/>
  <c r="AQ835" i="1"/>
  <c r="AQ811" i="1"/>
  <c r="AR527" i="1"/>
  <c r="AR334" i="1"/>
  <c r="C334" i="1" s="1"/>
  <c r="AT153" i="1"/>
  <c r="AU153" i="1" s="1"/>
  <c r="AV57" i="1"/>
  <c r="AX57" i="1" s="1"/>
  <c r="AV65" i="1"/>
  <c r="AX65" i="1" s="1"/>
  <c r="AQ19" i="1"/>
  <c r="AV39" i="1"/>
  <c r="AX39" i="1" s="1"/>
  <c r="AQ211" i="1"/>
  <c r="AQ243" i="1"/>
  <c r="AS840" i="1"/>
  <c r="AR163" i="1"/>
  <c r="C163" i="1" s="1"/>
  <c r="AQ992" i="1"/>
  <c r="AQ920" i="1"/>
  <c r="C422" i="1"/>
  <c r="C358" i="1"/>
  <c r="AS89" i="1"/>
  <c r="AR207" i="1"/>
  <c r="C175" i="1"/>
  <c r="C203" i="1"/>
  <c r="C135" i="1"/>
  <c r="B55" i="1"/>
  <c r="AQ927" i="1"/>
  <c r="AT831" i="1"/>
  <c r="AU831" i="1" s="1"/>
  <c r="AT849" i="1"/>
  <c r="AU849" i="1" s="1"/>
  <c r="AV727" i="1"/>
  <c r="AX727" i="1" s="1"/>
  <c r="AS763" i="1"/>
  <c r="AR179" i="1"/>
  <c r="C179" i="1" s="1"/>
  <c r="AT939" i="1"/>
  <c r="AU939" i="1" s="1"/>
  <c r="AV463" i="1"/>
  <c r="AX463" i="1" s="1"/>
  <c r="AV489" i="1"/>
  <c r="AX489" i="1" s="1"/>
  <c r="AR942" i="1"/>
  <c r="B942" i="1" s="1"/>
  <c r="AS926" i="1"/>
  <c r="AV909" i="1"/>
  <c r="AX909" i="1" s="1"/>
  <c r="AV893" i="1"/>
  <c r="AX893" i="1" s="1"/>
  <c r="AS862" i="1"/>
  <c r="AS907" i="1"/>
  <c r="AS850" i="1"/>
  <c r="AT788" i="1"/>
  <c r="AU788" i="1" s="1"/>
  <c r="AS821" i="1"/>
  <c r="AR742" i="1"/>
  <c r="B742" i="1" s="1"/>
  <c r="AS742" i="1"/>
  <c r="AV737" i="1"/>
  <c r="AX737" i="1" s="1"/>
  <c r="AR579" i="1"/>
  <c r="C579" i="1" s="1"/>
  <c r="AV579" i="1"/>
  <c r="AX579" i="1" s="1"/>
  <c r="AT579" i="1"/>
  <c r="AU579" i="1" s="1"/>
  <c r="AV494" i="1"/>
  <c r="AX494" i="1" s="1"/>
  <c r="AS337" i="1"/>
  <c r="AT337" i="1"/>
  <c r="AU337" i="1" s="1"/>
  <c r="AV337" i="1"/>
  <c r="AX337" i="1" s="1"/>
  <c r="AV321" i="1"/>
  <c r="AX321" i="1" s="1"/>
  <c r="AT321" i="1"/>
  <c r="AU321" i="1" s="1"/>
  <c r="AR321" i="1"/>
  <c r="AR181" i="1"/>
  <c r="C181" i="1" s="1"/>
  <c r="AR165" i="1"/>
  <c r="AS218" i="1"/>
  <c r="AV218" i="1"/>
  <c r="AX218" i="1" s="1"/>
  <c r="AS186" i="1"/>
  <c r="AT186" i="1"/>
  <c r="AU186" i="1" s="1"/>
  <c r="AV186" i="1"/>
  <c r="AX186" i="1" s="1"/>
  <c r="AV114" i="1"/>
  <c r="AX114" i="1" s="1"/>
  <c r="AR114" i="1"/>
  <c r="C114" i="1" s="1"/>
  <c r="AS34" i="1"/>
  <c r="AT34" i="1"/>
  <c r="AU34" i="1" s="1"/>
  <c r="AV34" i="1"/>
  <c r="AX34" i="1" s="1"/>
  <c r="AT181" i="1"/>
  <c r="AU181" i="1" s="1"/>
  <c r="AT13" i="1"/>
  <c r="AU13" i="1" s="1"/>
  <c r="AR187" i="1"/>
  <c r="C187" i="1" s="1"/>
  <c r="AT187" i="1"/>
  <c r="AU187" i="1" s="1"/>
  <c r="AV187" i="1"/>
  <c r="AX187" i="1" s="1"/>
  <c r="AS187" i="1"/>
  <c r="AR107" i="1"/>
  <c r="C107" i="1" s="1"/>
  <c r="AV107" i="1"/>
  <c r="AX107" i="1" s="1"/>
  <c r="AS107" i="1"/>
  <c r="AR227" i="1"/>
  <c r="C227" i="1" s="1"/>
  <c r="AV227" i="1"/>
  <c r="AX227" i="1" s="1"/>
  <c r="AT227" i="1"/>
  <c r="AU227" i="1" s="1"/>
  <c r="AT610" i="1"/>
  <c r="AU610" i="1" s="1"/>
  <c r="AV610" i="1"/>
  <c r="AX610" i="1" s="1"/>
  <c r="AV592" i="1"/>
  <c r="AX592" i="1" s="1"/>
  <c r="AS592" i="1"/>
  <c r="AS566" i="1"/>
  <c r="AV566" i="1"/>
  <c r="AX566" i="1" s="1"/>
  <c r="AT566" i="1"/>
  <c r="AU566" i="1" s="1"/>
  <c r="AS537" i="1"/>
  <c r="AV537" i="1"/>
  <c r="AX537" i="1" s="1"/>
  <c r="AR537" i="1"/>
  <c r="C537" i="1" s="1"/>
  <c r="AT537" i="1"/>
  <c r="AU537" i="1" s="1"/>
  <c r="AT501" i="1"/>
  <c r="AU501" i="1" s="1"/>
  <c r="AV501" i="1"/>
  <c r="AX501" i="1" s="1"/>
  <c r="AR501" i="1"/>
  <c r="B501" i="1" s="1"/>
  <c r="AS465" i="1"/>
  <c r="AV465" i="1"/>
  <c r="AX465" i="1" s="1"/>
  <c r="AR437" i="1"/>
  <c r="B437" i="1" s="1"/>
  <c r="AT437" i="1"/>
  <c r="AU437" i="1" s="1"/>
  <c r="AS376" i="1"/>
  <c r="AT376" i="1"/>
  <c r="AU376" i="1" s="1"/>
  <c r="AR376" i="1"/>
  <c r="B376" i="1" s="1"/>
  <c r="AT346" i="1"/>
  <c r="AU346" i="1" s="1"/>
  <c r="AR346" i="1"/>
  <c r="B346" i="1" s="1"/>
  <c r="AS346" i="1"/>
  <c r="AS324" i="1"/>
  <c r="AT324" i="1"/>
  <c r="AU324" i="1" s="1"/>
  <c r="AR324" i="1"/>
  <c r="AN912" i="1"/>
  <c r="AQ912" i="1" s="1"/>
  <c r="AN904" i="1"/>
  <c r="AQ904" i="1" s="1"/>
  <c r="AR904" i="1"/>
  <c r="AN892" i="1"/>
  <c r="AQ892" i="1" s="1"/>
  <c r="AN868" i="1"/>
  <c r="AQ868" i="1" s="1"/>
  <c r="AN852" i="1"/>
  <c r="AQ852" i="1" s="1"/>
  <c r="AV174" i="1"/>
  <c r="AX174" i="1" s="1"/>
  <c r="AT174" i="1"/>
  <c r="AU174" i="1" s="1"/>
  <c r="AV30" i="1"/>
  <c r="AX30" i="1" s="1"/>
  <c r="AT30" i="1"/>
  <c r="AU30" i="1" s="1"/>
  <c r="AR656" i="1"/>
  <c r="C656" i="1" s="1"/>
  <c r="AT656" i="1"/>
  <c r="AU656" i="1" s="1"/>
  <c r="AV763" i="1"/>
  <c r="AX763" i="1" s="1"/>
  <c r="AR763" i="1"/>
  <c r="C763" i="1" s="1"/>
  <c r="AV596" i="1"/>
  <c r="AX596" i="1" s="1"/>
  <c r="AR596" i="1"/>
  <c r="B596" i="1" s="1"/>
  <c r="AR616" i="1"/>
  <c r="B616" i="1" s="1"/>
  <c r="AV616" i="1"/>
  <c r="AX616" i="1" s="1"/>
  <c r="AT616" i="1"/>
  <c r="AU616" i="1" s="1"/>
  <c r="AS616" i="1"/>
  <c r="AS386" i="1"/>
  <c r="AV386" i="1"/>
  <c r="AX386" i="1" s="1"/>
  <c r="AT386" i="1"/>
  <c r="AU386" i="1" s="1"/>
  <c r="AV294" i="1"/>
  <c r="AX294" i="1" s="1"/>
  <c r="AR294" i="1"/>
  <c r="B294" i="1" s="1"/>
  <c r="AT294" i="1"/>
  <c r="AU294" i="1" s="1"/>
  <c r="AT255" i="1"/>
  <c r="AU255" i="1" s="1"/>
  <c r="AV255" i="1"/>
  <c r="AX255" i="1" s="1"/>
  <c r="AR255" i="1"/>
  <c r="C255" i="1" s="1"/>
  <c r="AS255" i="1"/>
  <c r="AT848" i="1"/>
  <c r="AU848" i="1" s="1"/>
  <c r="AS848" i="1"/>
  <c r="AS781" i="1"/>
  <c r="AT781" i="1"/>
  <c r="AU781" i="1" s="1"/>
  <c r="AT698" i="1"/>
  <c r="AU698" i="1" s="1"/>
  <c r="AV698" i="1"/>
  <c r="AX698" i="1" s="1"/>
  <c r="AS676" i="1"/>
  <c r="AR676" i="1"/>
  <c r="AV676" i="1"/>
  <c r="AX676" i="1" s="1"/>
  <c r="AR648" i="1"/>
  <c r="C648" i="1" s="1"/>
  <c r="AT648" i="1"/>
  <c r="AU648" i="1" s="1"/>
  <c r="AV648" i="1"/>
  <c r="AX648" i="1" s="1"/>
  <c r="AS648" i="1"/>
  <c r="AR775" i="1"/>
  <c r="B775" i="1" s="1"/>
  <c r="AT775" i="1"/>
  <c r="AU775" i="1" s="1"/>
  <c r="AR694" i="1"/>
  <c r="C694" i="1" s="1"/>
  <c r="AT694" i="1"/>
  <c r="AU694" i="1" s="1"/>
  <c r="AT614" i="1"/>
  <c r="AU614" i="1" s="1"/>
  <c r="AR614" i="1"/>
  <c r="C614" i="1" s="1"/>
  <c r="AS614" i="1"/>
  <c r="AT275" i="1"/>
  <c r="AU275" i="1" s="1"/>
  <c r="AV275" i="1"/>
  <c r="AX275" i="1" s="1"/>
  <c r="AS241" i="1"/>
  <c r="AR241" i="1"/>
  <c r="C241" i="1" s="1"/>
  <c r="AV225" i="1"/>
  <c r="AX225" i="1" s="1"/>
  <c r="AS225" i="1"/>
  <c r="AR225" i="1"/>
  <c r="C225" i="1" s="1"/>
  <c r="AT225" i="1"/>
  <c r="AU225" i="1" s="1"/>
  <c r="AR157" i="1"/>
  <c r="C157" i="1" s="1"/>
  <c r="AT157" i="1"/>
  <c r="AU157" i="1" s="1"/>
  <c r="AV157" i="1"/>
  <c r="AX157" i="1" s="1"/>
  <c r="AS143" i="1"/>
  <c r="AR143" i="1"/>
  <c r="B143" i="1" s="1"/>
  <c r="AT143" i="1"/>
  <c r="AU143" i="1" s="1"/>
  <c r="AS115" i="1"/>
  <c r="AV115" i="1"/>
  <c r="AX115" i="1" s="1"/>
  <c r="AR115" i="1"/>
  <c r="B115" i="1" s="1"/>
  <c r="AT115" i="1"/>
  <c r="AU115" i="1" s="1"/>
  <c r="AR95" i="1"/>
  <c r="C95" i="1" s="1"/>
  <c r="AS95" i="1"/>
  <c r="AV95" i="1"/>
  <c r="AX95" i="1" s="1"/>
  <c r="AT95" i="1"/>
  <c r="AU95" i="1" s="1"/>
  <c r="AV392" i="1"/>
  <c r="AX392" i="1" s="1"/>
  <c r="AR392" i="1"/>
  <c r="B392" i="1" s="1"/>
  <c r="AS237" i="1"/>
  <c r="AR237" i="1"/>
  <c r="C237" i="1" s="1"/>
  <c r="AT237" i="1"/>
  <c r="AU237" i="1" s="1"/>
  <c r="AV237" i="1"/>
  <c r="AX237" i="1" s="1"/>
  <c r="AS113" i="1"/>
  <c r="AV113" i="1"/>
  <c r="AX113" i="1" s="1"/>
  <c r="AR113" i="1"/>
  <c r="C113" i="1" s="1"/>
  <c r="AS489" i="1"/>
  <c r="AR489" i="1"/>
  <c r="C489" i="1" s="1"/>
  <c r="AT489" i="1"/>
  <c r="AU489" i="1" s="1"/>
  <c r="AT328" i="1"/>
  <c r="AU328" i="1" s="1"/>
  <c r="AV328" i="1"/>
  <c r="AX328" i="1" s="1"/>
  <c r="AS328" i="1"/>
  <c r="AT269" i="1"/>
  <c r="AU269" i="1" s="1"/>
  <c r="AS269" i="1"/>
  <c r="AR269" i="1"/>
  <c r="C269" i="1" s="1"/>
  <c r="AS245" i="1"/>
  <c r="AT245" i="1"/>
  <c r="AU245" i="1" s="1"/>
  <c r="AV245" i="1"/>
  <c r="AX245" i="1" s="1"/>
  <c r="AT73" i="1"/>
  <c r="AU73" i="1" s="1"/>
  <c r="AS73" i="1"/>
  <c r="AV73" i="1"/>
  <c r="AX73" i="1" s="1"/>
  <c r="AR73" i="1"/>
  <c r="B73" i="1" s="1"/>
  <c r="AT43" i="1"/>
  <c r="AU43" i="1" s="1"/>
  <c r="AR43" i="1"/>
  <c r="B43" i="1" s="1"/>
  <c r="AS43" i="1"/>
  <c r="AV43" i="1"/>
  <c r="AX43" i="1" s="1"/>
  <c r="AT352" i="1"/>
  <c r="AU352" i="1" s="1"/>
  <c r="AR352" i="1"/>
  <c r="C352" i="1" s="1"/>
  <c r="AS352" i="1"/>
  <c r="AV352" i="1"/>
  <c r="AX352" i="1" s="1"/>
  <c r="AR571" i="1"/>
  <c r="C571" i="1" s="1"/>
  <c r="AS571" i="1"/>
  <c r="AV571" i="1"/>
  <c r="AX571" i="1" s="1"/>
  <c r="AT934" i="1"/>
  <c r="AU934" i="1" s="1"/>
  <c r="C891" i="1"/>
  <c r="AV847" i="1"/>
  <c r="AX847" i="1" s="1"/>
  <c r="AR780" i="1"/>
  <c r="C780" i="1" s="1"/>
  <c r="AR847" i="1"/>
  <c r="B847" i="1" s="1"/>
  <c r="AS737" i="1"/>
  <c r="AV775" i="1"/>
  <c r="AX775" i="1" s="1"/>
  <c r="AR770" i="1"/>
  <c r="B770" i="1" s="1"/>
  <c r="AT770" i="1"/>
  <c r="AU770" i="1" s="1"/>
  <c r="AR718" i="1"/>
  <c r="AS718" i="1"/>
  <c r="AS698" i="1"/>
  <c r="AR635" i="1"/>
  <c r="C635" i="1" s="1"/>
  <c r="AV635" i="1"/>
  <c r="AX635" i="1" s="1"/>
  <c r="AS656" i="1"/>
  <c r="AS526" i="1"/>
  <c r="AV526" i="1"/>
  <c r="AX526" i="1" s="1"/>
  <c r="AT526" i="1"/>
  <c r="AU526" i="1" s="1"/>
  <c r="AV397" i="1"/>
  <c r="AX397" i="1" s="1"/>
  <c r="AR397" i="1"/>
  <c r="C397" i="1" s="1"/>
  <c r="AS397" i="1"/>
  <c r="AS392" i="1"/>
  <c r="AT304" i="1"/>
  <c r="AU304" i="1" s="1"/>
  <c r="AV304" i="1"/>
  <c r="AX304" i="1" s="1"/>
  <c r="AT296" i="1"/>
  <c r="AU296" i="1" s="1"/>
  <c r="AS296" i="1"/>
  <c r="AR296" i="1"/>
  <c r="B296" i="1" s="1"/>
  <c r="AS294" i="1"/>
  <c r="AV241" i="1"/>
  <c r="AX241" i="1" s="1"/>
  <c r="AV230" i="1"/>
  <c r="AX230" i="1" s="1"/>
  <c r="AT230" i="1"/>
  <c r="AU230" i="1" s="1"/>
  <c r="AS230" i="1"/>
  <c r="AV70" i="1"/>
  <c r="AX70" i="1" s="1"/>
  <c r="AR70" i="1"/>
  <c r="B70" i="1" s="1"/>
  <c r="AS70" i="1"/>
  <c r="AV22" i="1"/>
  <c r="AX22" i="1" s="1"/>
  <c r="AR22" i="1"/>
  <c r="C22" i="1" s="1"/>
  <c r="AT22" i="1"/>
  <c r="AU22" i="1" s="1"/>
  <c r="AS22" i="1"/>
  <c r="AV269" i="1"/>
  <c r="AX269" i="1" s="1"/>
  <c r="AV143" i="1"/>
  <c r="AX143" i="1" s="1"/>
  <c r="AR739" i="1"/>
  <c r="C739" i="1" s="1"/>
  <c r="AS739" i="1"/>
  <c r="AR809" i="1"/>
  <c r="AV809" i="1"/>
  <c r="AX809" i="1" s="1"/>
  <c r="AR531" i="1"/>
  <c r="C531" i="1" s="1"/>
  <c r="AT531" i="1"/>
  <c r="AU531" i="1" s="1"/>
  <c r="AV531" i="1"/>
  <c r="AX531" i="1" s="1"/>
  <c r="AS491" i="1"/>
  <c r="AV491" i="1"/>
  <c r="AX491" i="1" s="1"/>
  <c r="AT491" i="1"/>
  <c r="AU491" i="1" s="1"/>
  <c r="AV562" i="1"/>
  <c r="AX562" i="1" s="1"/>
  <c r="AS562" i="1"/>
  <c r="AR562" i="1"/>
  <c r="C562" i="1" s="1"/>
  <c r="AR533" i="1"/>
  <c r="C533" i="1" s="1"/>
  <c r="AT533" i="1"/>
  <c r="AU533" i="1" s="1"/>
  <c r="AT493" i="1"/>
  <c r="AU493" i="1" s="1"/>
  <c r="AV493" i="1"/>
  <c r="AX493" i="1" s="1"/>
  <c r="AS451" i="1"/>
  <c r="AV451" i="1"/>
  <c r="AX451" i="1" s="1"/>
  <c r="AT451" i="1"/>
  <c r="AU451" i="1" s="1"/>
  <c r="AR735" i="1"/>
  <c r="C735" i="1" s="1"/>
  <c r="AV735" i="1"/>
  <c r="AX735" i="1" s="1"/>
  <c r="AS523" i="1"/>
  <c r="AV523" i="1"/>
  <c r="AX523" i="1" s="1"/>
  <c r="AT523" i="1"/>
  <c r="AU523" i="1" s="1"/>
  <c r="AR471" i="1"/>
  <c r="C471" i="1" s="1"/>
  <c r="AV471" i="1"/>
  <c r="AX471" i="1" s="1"/>
  <c r="AV990" i="1"/>
  <c r="AX990" i="1" s="1"/>
  <c r="AS932" i="1"/>
  <c r="AR916" i="1"/>
  <c r="B916" i="1" s="1"/>
  <c r="AR848" i="1"/>
  <c r="C848" i="1" s="1"/>
  <c r="AS942" i="1"/>
  <c r="AS902" i="1"/>
  <c r="AT886" i="1"/>
  <c r="AU886" i="1" s="1"/>
  <c r="AR909" i="1"/>
  <c r="B909" i="1" s="1"/>
  <c r="AS906" i="1"/>
  <c r="AR893" i="1"/>
  <c r="B893" i="1" s="1"/>
  <c r="AS890" i="1"/>
  <c r="AT855" i="1"/>
  <c r="AU855" i="1" s="1"/>
  <c r="AR907" i="1"/>
  <c r="C907" i="1" s="1"/>
  <c r="AT850" i="1"/>
  <c r="AU850" i="1" s="1"/>
  <c r="AT804" i="1"/>
  <c r="AU804" i="1" s="1"/>
  <c r="AR737" i="1"/>
  <c r="C737" i="1" s="1"/>
  <c r="AV784" i="1"/>
  <c r="AX784" i="1" s="1"/>
  <c r="AV780" i="1"/>
  <c r="AX780" i="1" s="1"/>
  <c r="AR698" i="1"/>
  <c r="C698" i="1" s="1"/>
  <c r="AS775" i="1"/>
  <c r="AS766" i="1"/>
  <c r="B763" i="1"/>
  <c r="B754" i="1"/>
  <c r="AT750" i="1"/>
  <c r="AU750" i="1" s="1"/>
  <c r="B723" i="1"/>
  <c r="AV687" i="1"/>
  <c r="AX687" i="1" s="1"/>
  <c r="AT687" i="1"/>
  <c r="AU687" i="1" s="1"/>
  <c r="AT671" i="1"/>
  <c r="AU671" i="1" s="1"/>
  <c r="AS579" i="1"/>
  <c r="AS565" i="1"/>
  <c r="AT565" i="1"/>
  <c r="AU565" i="1" s="1"/>
  <c r="AV565" i="1"/>
  <c r="AX565" i="1" s="1"/>
  <c r="AT676" i="1"/>
  <c r="AU676" i="1" s="1"/>
  <c r="AV614" i="1"/>
  <c r="AX614" i="1" s="1"/>
  <c r="AT486" i="1"/>
  <c r="AU486" i="1" s="1"/>
  <c r="AV470" i="1"/>
  <c r="AX470" i="1" s="1"/>
  <c r="AR470" i="1"/>
  <c r="C470" i="1" s="1"/>
  <c r="AV417" i="1"/>
  <c r="AX417" i="1" s="1"/>
  <c r="AR417" i="1"/>
  <c r="B417" i="1" s="1"/>
  <c r="AS417" i="1"/>
  <c r="AR245" i="1"/>
  <c r="C245" i="1" s="1"/>
  <c r="AV413" i="1"/>
  <c r="AX413" i="1" s="1"/>
  <c r="AT413" i="1"/>
  <c r="AU413" i="1" s="1"/>
  <c r="AV365" i="1"/>
  <c r="AX365" i="1" s="1"/>
  <c r="AS365" i="1"/>
  <c r="AR328" i="1"/>
  <c r="B328" i="1" s="1"/>
  <c r="AS53" i="1"/>
  <c r="AS13" i="1"/>
  <c r="AS142" i="1"/>
  <c r="AT142" i="1"/>
  <c r="AU142" i="1" s="1"/>
  <c r="AT165" i="1"/>
  <c r="AU165" i="1" s="1"/>
  <c r="AV66" i="1"/>
  <c r="AX66" i="1" s="1"/>
  <c r="AT66" i="1"/>
  <c r="AU66" i="1" s="1"/>
  <c r="AV53" i="1"/>
  <c r="AX53" i="1" s="1"/>
  <c r="AT241" i="1"/>
  <c r="AU241" i="1" s="1"/>
  <c r="AR398" i="1"/>
  <c r="C398" i="1" s="1"/>
  <c r="AS398" i="1"/>
  <c r="AT398" i="1"/>
  <c r="AU398" i="1" s="1"/>
  <c r="AS362" i="1"/>
  <c r="AR362" i="1"/>
  <c r="C362" i="1" s="1"/>
  <c r="AV362" i="1"/>
  <c r="AX362" i="1" s="1"/>
  <c r="AT362" i="1"/>
  <c r="AU362" i="1" s="1"/>
  <c r="AT330" i="1"/>
  <c r="AU330" i="1" s="1"/>
  <c r="AS330" i="1"/>
  <c r="AR330" i="1"/>
  <c r="AR306" i="1"/>
  <c r="B306" i="1" s="1"/>
  <c r="AT306" i="1"/>
  <c r="AU306" i="1" s="1"/>
  <c r="AS306" i="1"/>
  <c r="AT279" i="1"/>
  <c r="AU279" i="1" s="1"/>
  <c r="AV279" i="1"/>
  <c r="AX279" i="1" s="1"/>
  <c r="AS279" i="1"/>
  <c r="AR279" i="1"/>
  <c r="C279" i="1" s="1"/>
  <c r="AV608" i="1"/>
  <c r="AX608" i="1" s="1"/>
  <c r="AT608" i="1"/>
  <c r="AU608" i="1" s="1"/>
  <c r="AS608" i="1"/>
  <c r="AR608" i="1"/>
  <c r="B608" i="1" s="1"/>
  <c r="AV580" i="1"/>
  <c r="AX580" i="1" s="1"/>
  <c r="AR580" i="1"/>
  <c r="AR171" i="1"/>
  <c r="C171" i="1" s="1"/>
  <c r="AV171" i="1"/>
  <c r="AX171" i="1" s="1"/>
  <c r="AT171" i="1"/>
  <c r="AU171" i="1" s="1"/>
  <c r="AV71" i="1"/>
  <c r="AX71" i="1" s="1"/>
  <c r="AS71" i="1"/>
  <c r="AR71" i="1"/>
  <c r="B71" i="1" s="1"/>
  <c r="AT71" i="1"/>
  <c r="AU71" i="1" s="1"/>
  <c r="AR19" i="1"/>
  <c r="B19" i="1" s="1"/>
  <c r="AT19" i="1"/>
  <c r="AU19" i="1" s="1"/>
  <c r="AV19" i="1"/>
  <c r="AX19" i="1" s="1"/>
  <c r="B390" i="1"/>
  <c r="B402" i="1"/>
  <c r="C71" i="1"/>
  <c r="C789" i="1"/>
  <c r="AV398" i="1"/>
  <c r="AX398" i="1" s="1"/>
  <c r="AR888" i="1"/>
  <c r="B636" i="1"/>
  <c r="B620" i="1"/>
  <c r="B604" i="1"/>
  <c r="AV454" i="1"/>
  <c r="AX454" i="1" s="1"/>
  <c r="B543" i="1"/>
  <c r="AV498" i="1"/>
  <c r="AX498" i="1" s="1"/>
  <c r="AT401" i="1"/>
  <c r="AU401" i="1" s="1"/>
  <c r="AR385" i="1"/>
  <c r="C385" i="1" s="1"/>
  <c r="B378" i="1"/>
  <c r="AT381" i="1"/>
  <c r="AU381" i="1" s="1"/>
  <c r="AT210" i="1"/>
  <c r="AU210" i="1" s="1"/>
  <c r="AR198" i="1"/>
  <c r="B198" i="1" s="1"/>
  <c r="AR102" i="1"/>
  <c r="C102" i="1" s="1"/>
  <c r="C55" i="1"/>
  <c r="B23" i="1"/>
  <c r="AT138" i="1"/>
  <c r="AU138" i="1" s="1"/>
  <c r="AR386" i="1"/>
  <c r="B386" i="1" s="1"/>
  <c r="B743" i="1"/>
  <c r="AT643" i="1"/>
  <c r="AU643" i="1" s="1"/>
  <c r="C644" i="1"/>
  <c r="C636" i="1"/>
  <c r="C604" i="1"/>
  <c r="AT518" i="1"/>
  <c r="AU518" i="1" s="1"/>
  <c r="AS454" i="1"/>
  <c r="AT446" i="1"/>
  <c r="AU446" i="1" s="1"/>
  <c r="AV401" i="1"/>
  <c r="AX401" i="1" s="1"/>
  <c r="AS385" i="1"/>
  <c r="AT353" i="1"/>
  <c r="AU353" i="1" s="1"/>
  <c r="AS316" i="1"/>
  <c r="AV381" i="1"/>
  <c r="AX381" i="1" s="1"/>
  <c r="AT333" i="1"/>
  <c r="AU333" i="1" s="1"/>
  <c r="AS421" i="1"/>
  <c r="AT325" i="1"/>
  <c r="AU325" i="1" s="1"/>
  <c r="AV210" i="1"/>
  <c r="AX210" i="1" s="1"/>
  <c r="AV154" i="1"/>
  <c r="AX154" i="1" s="1"/>
  <c r="AT214" i="1"/>
  <c r="AU214" i="1" s="1"/>
  <c r="AT206" i="1"/>
  <c r="AU206" i="1" s="1"/>
  <c r="AS198" i="1"/>
  <c r="AT126" i="1"/>
  <c r="AU126" i="1" s="1"/>
  <c r="AS102" i="1"/>
  <c r="AT78" i="1"/>
  <c r="AU78" i="1" s="1"/>
  <c r="C103" i="1"/>
  <c r="C23" i="1"/>
  <c r="AV138" i="1"/>
  <c r="AX138" i="1" s="1"/>
  <c r="AR50" i="1"/>
  <c r="C50" i="1" s="1"/>
  <c r="AR414" i="1"/>
  <c r="B414" i="1" s="1"/>
  <c r="AR111" i="1"/>
  <c r="B111" i="1" s="1"/>
  <c r="AR370" i="1"/>
  <c r="B370" i="1" s="1"/>
  <c r="AN1000" i="1"/>
  <c r="AQ1000" i="1" s="1"/>
  <c r="AR1000" i="1"/>
  <c r="C1000" i="1" s="1"/>
  <c r="AN968" i="1"/>
  <c r="AQ968" i="1" s="1"/>
  <c r="AN960" i="1"/>
  <c r="AQ960" i="1" s="1"/>
  <c r="B696" i="1"/>
  <c r="C696" i="1"/>
  <c r="AT1006" i="1"/>
  <c r="AU1006" i="1" s="1"/>
  <c r="AV998" i="1"/>
  <c r="AX998" i="1" s="1"/>
  <c r="AT990" i="1"/>
  <c r="AU990" i="1" s="1"/>
  <c r="AS989" i="1"/>
  <c r="AV997" i="1"/>
  <c r="AX997" i="1" s="1"/>
  <c r="C971" i="1"/>
  <c r="AR940" i="1"/>
  <c r="B940" i="1" s="1"/>
  <c r="AV924" i="1"/>
  <c r="AX924" i="1" s="1"/>
  <c r="AS916" i="1"/>
  <c r="AV979" i="1"/>
  <c r="AX979" i="1" s="1"/>
  <c r="AT963" i="1"/>
  <c r="AU963" i="1" s="1"/>
  <c r="AS971" i="1"/>
  <c r="AT910" i="1"/>
  <c r="AU910" i="1" s="1"/>
  <c r="AV913" i="1"/>
  <c r="AX913" i="1" s="1"/>
  <c r="AS909" i="1"/>
  <c r="AV901" i="1"/>
  <c r="AX901" i="1" s="1"/>
  <c r="AS893" i="1"/>
  <c r="AV885" i="1"/>
  <c r="AX885" i="1" s="1"/>
  <c r="AS867" i="1"/>
  <c r="AT862" i="1"/>
  <c r="AU862" i="1" s="1"/>
  <c r="AV855" i="1"/>
  <c r="AX855" i="1" s="1"/>
  <c r="AS866" i="1"/>
  <c r="AV867" i="1"/>
  <c r="AX867" i="1" s="1"/>
  <c r="AS858" i="1"/>
  <c r="C862" i="1"/>
  <c r="AS828" i="1"/>
  <c r="AS812" i="1"/>
  <c r="AS796" i="1"/>
  <c r="AS878" i="1"/>
  <c r="AR782" i="1"/>
  <c r="AV706" i="1"/>
  <c r="AX706" i="1" s="1"/>
  <c r="AT766" i="1"/>
  <c r="AU766" i="1" s="1"/>
  <c r="C754" i="1"/>
  <c r="AS750" i="1"/>
  <c r="AT734" i="1"/>
  <c r="AU734" i="1" s="1"/>
  <c r="C730" i="1"/>
  <c r="AV726" i="1"/>
  <c r="AX726" i="1" s="1"/>
  <c r="AV770" i="1"/>
  <c r="AX770" i="1" s="1"/>
  <c r="AT742" i="1"/>
  <c r="AU742" i="1" s="1"/>
  <c r="AS730" i="1"/>
  <c r="AT718" i="1"/>
  <c r="AU718" i="1" s="1"/>
  <c r="AS695" i="1"/>
  <c r="AS679" i="1"/>
  <c r="AS663" i="1"/>
  <c r="AT635" i="1"/>
  <c r="AU635" i="1" s="1"/>
  <c r="AT627" i="1"/>
  <c r="AU627" i="1" s="1"/>
  <c r="AS611" i="1"/>
  <c r="AS603" i="1"/>
  <c r="AT571" i="1"/>
  <c r="AU571" i="1" s="1"/>
  <c r="AV559" i="1"/>
  <c r="AX559" i="1" s="1"/>
  <c r="C546" i="1"/>
  <c r="AT542" i="1"/>
  <c r="AU542" i="1" s="1"/>
  <c r="AT534" i="1"/>
  <c r="AU534" i="1" s="1"/>
  <c r="AS502" i="1"/>
  <c r="C498" i="1"/>
  <c r="AT494" i="1"/>
  <c r="AU494" i="1" s="1"/>
  <c r="AS486" i="1"/>
  <c r="C482" i="1"/>
  <c r="AT478" i="1"/>
  <c r="AU478" i="1" s="1"/>
  <c r="AT470" i="1"/>
  <c r="AU470" i="1" s="1"/>
  <c r="AT546" i="1"/>
  <c r="AU546" i="1" s="1"/>
  <c r="AT538" i="1"/>
  <c r="AU538" i="1" s="1"/>
  <c r="AV530" i="1"/>
  <c r="AX530" i="1" s="1"/>
  <c r="AV522" i="1"/>
  <c r="AX522" i="1" s="1"/>
  <c r="AS514" i="1"/>
  <c r="AT482" i="1"/>
  <c r="AU482" i="1" s="1"/>
  <c r="AT474" i="1"/>
  <c r="AU474" i="1" s="1"/>
  <c r="AV466" i="1"/>
  <c r="AX466" i="1" s="1"/>
  <c r="AV458" i="1"/>
  <c r="AX458" i="1" s="1"/>
  <c r="AS450" i="1"/>
  <c r="AR304" i="1"/>
  <c r="AS429" i="1"/>
  <c r="C424" i="1"/>
  <c r="AR365" i="1"/>
  <c r="AT349" i="1"/>
  <c r="AU349" i="1" s="1"/>
  <c r="AS333" i="1"/>
  <c r="AV317" i="1"/>
  <c r="AX317" i="1" s="1"/>
  <c r="AR421" i="1"/>
  <c r="AS405" i="1"/>
  <c r="AV389" i="1"/>
  <c r="AX389" i="1" s="1"/>
  <c r="B338" i="1"/>
  <c r="AT226" i="1"/>
  <c r="AU226" i="1" s="1"/>
  <c r="AT218" i="1"/>
  <c r="AU218" i="1" s="1"/>
  <c r="AR210" i="1"/>
  <c r="C210" i="1" s="1"/>
  <c r="AT202" i="1"/>
  <c r="AU202" i="1" s="1"/>
  <c r="AS194" i="1"/>
  <c r="AS178" i="1"/>
  <c r="AT162" i="1"/>
  <c r="AU162" i="1" s="1"/>
  <c r="AT154" i="1"/>
  <c r="AU154" i="1" s="1"/>
  <c r="AR146" i="1"/>
  <c r="B219" i="1"/>
  <c r="C211" i="1"/>
  <c r="B195" i="1"/>
  <c r="AR230" i="1"/>
  <c r="C230" i="1" s="1"/>
  <c r="AV222" i="1"/>
  <c r="AX222" i="1" s="1"/>
  <c r="AR118" i="1"/>
  <c r="C118" i="1" s="1"/>
  <c r="AV110" i="1"/>
  <c r="AX110" i="1" s="1"/>
  <c r="AR54" i="1"/>
  <c r="AV46" i="1"/>
  <c r="AX46" i="1" s="1"/>
  <c r="AS130" i="1"/>
  <c r="AT114" i="1"/>
  <c r="AU114" i="1" s="1"/>
  <c r="AT106" i="1"/>
  <c r="AU106" i="1" s="1"/>
  <c r="AR98" i="1"/>
  <c r="C98" i="1" s="1"/>
  <c r="AT90" i="1"/>
  <c r="AU90" i="1" s="1"/>
  <c r="AS82" i="1"/>
  <c r="AS66" i="1"/>
  <c r="AT50" i="1"/>
  <c r="AU50" i="1" s="1"/>
  <c r="AT42" i="1"/>
  <c r="AU42" i="1" s="1"/>
  <c r="AR34" i="1"/>
  <c r="B34" i="1" s="1"/>
  <c r="AT26" i="1"/>
  <c r="AU26" i="1" s="1"/>
  <c r="AS18" i="1"/>
  <c r="AT166" i="1"/>
  <c r="AU166" i="1" s="1"/>
  <c r="AS308" i="1"/>
  <c r="C837" i="1"/>
  <c r="C380" i="1"/>
  <c r="B895" i="1"/>
  <c r="AT980" i="1"/>
  <c r="AU980" i="1" s="1"/>
  <c r="C869" i="1"/>
  <c r="AS871" i="1"/>
  <c r="AV870" i="1"/>
  <c r="AX870" i="1" s="1"/>
  <c r="B652" i="1"/>
  <c r="C389" i="1"/>
  <c r="C418" i="1"/>
  <c r="C338" i="1"/>
  <c r="C219" i="1"/>
  <c r="B155" i="1"/>
  <c r="AV928" i="1"/>
  <c r="AX928" i="1" s="1"/>
  <c r="AS293" i="1"/>
  <c r="B867" i="1"/>
  <c r="C348" i="1"/>
  <c r="B747" i="1"/>
  <c r="B837" i="1"/>
  <c r="B562" i="1"/>
  <c r="AR989" i="1"/>
  <c r="C989" i="1" s="1"/>
  <c r="AR1005" i="1"/>
  <c r="C1005" i="1" s="1"/>
  <c r="AS997" i="1"/>
  <c r="AR932" i="1"/>
  <c r="B932" i="1" s="1"/>
  <c r="AV916" i="1"/>
  <c r="AX916" i="1" s="1"/>
  <c r="AS901" i="1"/>
  <c r="AS885" i="1"/>
  <c r="AV858" i="1"/>
  <c r="AX858" i="1" s="1"/>
  <c r="AT828" i="1"/>
  <c r="AU828" i="1" s="1"/>
  <c r="AT812" i="1"/>
  <c r="AU812" i="1" s="1"/>
  <c r="AT796" i="1"/>
  <c r="AU796" i="1" s="1"/>
  <c r="AV878" i="1"/>
  <c r="AX878" i="1" s="1"/>
  <c r="AR870" i="1"/>
  <c r="C870" i="1" s="1"/>
  <c r="AR750" i="1"/>
  <c r="C750" i="1" s="1"/>
  <c r="AT730" i="1"/>
  <c r="AU730" i="1" s="1"/>
  <c r="AT695" i="1"/>
  <c r="AU695" i="1" s="1"/>
  <c r="AT679" i="1"/>
  <c r="AU679" i="1" s="1"/>
  <c r="AT663" i="1"/>
  <c r="AU663" i="1" s="1"/>
  <c r="AR611" i="1"/>
  <c r="C611" i="1" s="1"/>
  <c r="AT603" i="1"/>
  <c r="AU603" i="1" s="1"/>
  <c r="C652" i="1"/>
  <c r="AS550" i="1"/>
  <c r="C530" i="1"/>
  <c r="AT502" i="1"/>
  <c r="AU502" i="1" s="1"/>
  <c r="AR486" i="1"/>
  <c r="B486" i="1" s="1"/>
  <c r="C466" i="1"/>
  <c r="AT514" i="1"/>
  <c r="AU514" i="1" s="1"/>
  <c r="AT450" i="1"/>
  <c r="AU450" i="1" s="1"/>
  <c r="B410" i="1"/>
  <c r="AT429" i="1"/>
  <c r="AU429" i="1" s="1"/>
  <c r="B389" i="1"/>
  <c r="AR333" i="1"/>
  <c r="C333" i="1" s="1"/>
  <c r="AT405" i="1"/>
  <c r="AU405" i="1" s="1"/>
  <c r="C354" i="1"/>
  <c r="B231" i="1"/>
  <c r="B215" i="1"/>
  <c r="AS226" i="1"/>
  <c r="AT194" i="1"/>
  <c r="AU194" i="1" s="1"/>
  <c r="AR178" i="1"/>
  <c r="C178" i="1" s="1"/>
  <c r="AT170" i="1"/>
  <c r="AU170" i="1" s="1"/>
  <c r="AS162" i="1"/>
  <c r="AV190" i="1"/>
  <c r="AX190" i="1" s="1"/>
  <c r="AV142" i="1"/>
  <c r="AX142" i="1" s="1"/>
  <c r="AV78" i="1"/>
  <c r="AX78" i="1" s="1"/>
  <c r="AV14" i="1"/>
  <c r="AX14" i="1" s="1"/>
  <c r="AT158" i="1"/>
  <c r="AU158" i="1" s="1"/>
  <c r="C155" i="1"/>
  <c r="B87" i="1"/>
  <c r="AR130" i="1"/>
  <c r="B130" i="1" s="1"/>
  <c r="AT122" i="1"/>
  <c r="AU122" i="1" s="1"/>
  <c r="AS114" i="1"/>
  <c r="AT82" i="1"/>
  <c r="AU82" i="1" s="1"/>
  <c r="AR66" i="1"/>
  <c r="B66" i="1" s="1"/>
  <c r="AT58" i="1"/>
  <c r="AU58" i="1" s="1"/>
  <c r="AS50" i="1"/>
  <c r="AT18" i="1"/>
  <c r="AU18" i="1" s="1"/>
  <c r="B139" i="1"/>
  <c r="B123" i="1"/>
  <c r="B91" i="1"/>
  <c r="B75" i="1"/>
  <c r="B27" i="1"/>
  <c r="B11" i="1"/>
  <c r="C821" i="1"/>
  <c r="C715" i="1"/>
  <c r="B560" i="1"/>
  <c r="B368" i="1"/>
  <c r="AS998" i="1"/>
  <c r="AV1006" i="1"/>
  <c r="AX1006" i="1" s="1"/>
  <c r="AT989" i="1"/>
  <c r="AU989" i="1" s="1"/>
  <c r="AT1005" i="1"/>
  <c r="AU1005" i="1" s="1"/>
  <c r="AS947" i="1"/>
  <c r="AS936" i="1"/>
  <c r="AV932" i="1"/>
  <c r="AX932" i="1" s="1"/>
  <c r="AS955" i="1"/>
  <c r="AT971" i="1"/>
  <c r="AU971" i="1" s="1"/>
  <c r="AS938" i="1"/>
  <c r="C926" i="1"/>
  <c r="AR910" i="1"/>
  <c r="B910" i="1" s="1"/>
  <c r="AT894" i="1"/>
  <c r="AU894" i="1" s="1"/>
  <c r="AR901" i="1"/>
  <c r="B901" i="1" s="1"/>
  <c r="AR885" i="1"/>
  <c r="B885" i="1" s="1"/>
  <c r="AV862" i="1"/>
  <c r="AX862" i="1" s="1"/>
  <c r="AT866" i="1"/>
  <c r="AU866" i="1" s="1"/>
  <c r="AV894" i="1"/>
  <c r="AX894" i="1" s="1"/>
  <c r="AV828" i="1"/>
  <c r="AX828" i="1" s="1"/>
  <c r="AV812" i="1"/>
  <c r="AX812" i="1" s="1"/>
  <c r="AV796" i="1"/>
  <c r="AX796" i="1" s="1"/>
  <c r="AR878" i="1"/>
  <c r="B878" i="1" s="1"/>
  <c r="AS870" i="1"/>
  <c r="AV730" i="1"/>
  <c r="AX730" i="1" s="1"/>
  <c r="AV695" i="1"/>
  <c r="AX695" i="1" s="1"/>
  <c r="AV679" i="1"/>
  <c r="AX679" i="1" s="1"/>
  <c r="AV663" i="1"/>
  <c r="AX663" i="1" s="1"/>
  <c r="AV603" i="1"/>
  <c r="AX603" i="1" s="1"/>
  <c r="B530" i="1"/>
  <c r="AR502" i="1"/>
  <c r="C502" i="1" s="1"/>
  <c r="B466" i="1"/>
  <c r="AT522" i="1"/>
  <c r="AU522" i="1" s="1"/>
  <c r="AR514" i="1"/>
  <c r="C514" i="1" s="1"/>
  <c r="AT458" i="1"/>
  <c r="AU458" i="1" s="1"/>
  <c r="AR450" i="1"/>
  <c r="C450" i="1" s="1"/>
  <c r="C442" i="1"/>
  <c r="AS321" i="1"/>
  <c r="AS304" i="1"/>
  <c r="AV296" i="1"/>
  <c r="AX296" i="1" s="1"/>
  <c r="AR429" i="1"/>
  <c r="C429" i="1" s="1"/>
  <c r="AT365" i="1"/>
  <c r="AU365" i="1" s="1"/>
  <c r="AT317" i="1"/>
  <c r="AU317" i="1" s="1"/>
  <c r="AT421" i="1"/>
  <c r="AU421" i="1" s="1"/>
  <c r="AR405" i="1"/>
  <c r="C405" i="1" s="1"/>
  <c r="AT373" i="1"/>
  <c r="AU373" i="1" s="1"/>
  <c r="AR341" i="1"/>
  <c r="C341" i="1" s="1"/>
  <c r="AR194" i="1"/>
  <c r="C194" i="1" s="1"/>
  <c r="AT222" i="1"/>
  <c r="AU222" i="1" s="1"/>
  <c r="AT110" i="1"/>
  <c r="AU110" i="1" s="1"/>
  <c r="AT46" i="1"/>
  <c r="AU46" i="1" s="1"/>
  <c r="C87" i="1"/>
  <c r="AR82" i="1"/>
  <c r="C82" i="1" s="1"/>
  <c r="AR18" i="1"/>
  <c r="C18" i="1" s="1"/>
  <c r="C844" i="1"/>
  <c r="C841" i="1"/>
  <c r="B877" i="1"/>
  <c r="C849" i="1"/>
  <c r="B819" i="1"/>
  <c r="B674" i="1"/>
  <c r="B642" i="1"/>
  <c r="C568" i="1"/>
  <c r="C831" i="1"/>
  <c r="C815" i="1"/>
  <c r="B769" i="1"/>
  <c r="C721" i="1"/>
  <c r="B782" i="1"/>
  <c r="C779" i="1"/>
  <c r="C574" i="1"/>
  <c r="C643" i="1"/>
  <c r="C595" i="1"/>
  <c r="C557" i="1"/>
  <c r="C509" i="1"/>
  <c r="B493" i="1"/>
  <c r="C719" i="1"/>
  <c r="C265" i="1"/>
  <c r="B304" i="1"/>
  <c r="C459" i="1"/>
  <c r="C511" i="1"/>
  <c r="C865" i="1"/>
  <c r="C835" i="1"/>
  <c r="C283" i="1"/>
  <c r="C368" i="1"/>
  <c r="B356" i="1"/>
  <c r="B990" i="1"/>
  <c r="C964" i="1"/>
  <c r="B927" i="1"/>
  <c r="C795" i="1"/>
  <c r="C911" i="1"/>
  <c r="C812" i="1"/>
  <c r="C765" i="1"/>
  <c r="C717" i="1"/>
  <c r="C457" i="1"/>
  <c r="B567" i="1"/>
  <c r="B552" i="1"/>
  <c r="C547" i="1"/>
  <c r="C451" i="1"/>
  <c r="C396" i="1"/>
  <c r="B380" i="1"/>
  <c r="C507" i="1"/>
  <c r="B439" i="1"/>
  <c r="B416" i="1"/>
  <c r="B324" i="1"/>
  <c r="B159" i="1"/>
  <c r="C755" i="1"/>
  <c r="C992" i="1"/>
  <c r="C966" i="1"/>
  <c r="B860" i="1"/>
  <c r="B857" i="1"/>
  <c r="C895" i="1"/>
  <c r="C883" i="1"/>
  <c r="B630" i="1"/>
  <c r="B598" i="1"/>
  <c r="C663" i="1"/>
  <c r="C603" i="1"/>
  <c r="B445" i="1"/>
  <c r="C483" i="1"/>
  <c r="C443" i="1"/>
  <c r="C365" i="1"/>
  <c r="B751" i="1"/>
  <c r="C747" i="1"/>
  <c r="B382" i="1"/>
  <c r="B640" i="1"/>
  <c r="C273" i="1"/>
  <c r="C408" i="1"/>
  <c r="C523" i="1"/>
  <c r="C519" i="1"/>
  <c r="B989" i="1"/>
  <c r="C867" i="1"/>
  <c r="C855" i="1"/>
  <c r="C894" i="1"/>
  <c r="C766" i="1"/>
  <c r="B541" i="1"/>
  <c r="C743" i="1"/>
  <c r="C561" i="1"/>
  <c r="C235" i="1"/>
  <c r="C325" i="1"/>
  <c r="C767" i="1"/>
  <c r="C759" i="1"/>
  <c r="B592" i="1"/>
  <c r="B350" i="1"/>
  <c r="B151" i="1"/>
  <c r="AS857" i="1"/>
  <c r="B709" i="1"/>
  <c r="B713" i="1"/>
  <c r="B566" i="1"/>
  <c r="AS558" i="1"/>
  <c r="B700" i="1"/>
  <c r="B692" i="1"/>
  <c r="B668" i="1"/>
  <c r="B588" i="1"/>
  <c r="AR308" i="1"/>
  <c r="B308" i="1" s="1"/>
  <c r="C340" i="1"/>
  <c r="B421" i="1"/>
  <c r="C406" i="1"/>
  <c r="C374" i="1"/>
  <c r="B267" i="1"/>
  <c r="AT308" i="1"/>
  <c r="AU308" i="1" s="1"/>
  <c r="B207" i="1"/>
  <c r="B147" i="1"/>
  <c r="B103" i="1"/>
  <c r="B39" i="1"/>
  <c r="C927" i="1"/>
  <c r="C54" i="1"/>
  <c r="B903" i="1"/>
  <c r="B887" i="1"/>
  <c r="AV857" i="1"/>
  <c r="AX857" i="1" s="1"/>
  <c r="B835" i="1"/>
  <c r="B761" i="1"/>
  <c r="B771" i="1"/>
  <c r="B719" i="1"/>
  <c r="C775" i="1"/>
  <c r="C580" i="1"/>
  <c r="B572" i="1"/>
  <c r="C394" i="1"/>
  <c r="B330" i="1"/>
  <c r="B283" i="1"/>
  <c r="AR558" i="1"/>
  <c r="B558" i="1" s="1"/>
  <c r="B432" i="1"/>
  <c r="B191" i="1"/>
  <c r="B182" i="1"/>
  <c r="B79" i="1"/>
  <c r="B31" i="1"/>
  <c r="B15" i="1"/>
  <c r="C139" i="1"/>
  <c r="C83" i="1"/>
  <c r="C75" i="1"/>
  <c r="C51" i="1"/>
  <c r="C11" i="1"/>
  <c r="B858" i="1"/>
  <c r="B755" i="1"/>
  <c r="AT558" i="1"/>
  <c r="AU558" i="1" s="1"/>
  <c r="C612" i="1"/>
  <c r="C572" i="1"/>
  <c r="B495" i="1"/>
  <c r="B487" i="1"/>
  <c r="B443" i="1"/>
  <c r="C412" i="1"/>
  <c r="C330" i="1"/>
  <c r="B406" i="1"/>
  <c r="B374" i="1"/>
  <c r="B275" i="1"/>
  <c r="C350" i="1"/>
  <c r="C336" i="1"/>
  <c r="C320" i="1"/>
  <c r="C79" i="1"/>
  <c r="C31" i="1"/>
  <c r="C15" i="1"/>
  <c r="C151" i="1"/>
  <c r="B981" i="1"/>
  <c r="AS966" i="1"/>
  <c r="B950" i="1"/>
  <c r="B883" i="1"/>
  <c r="C853" i="1"/>
  <c r="C882" i="1"/>
  <c r="B850" i="1"/>
  <c r="B849" i="1"/>
  <c r="B731" i="1"/>
  <c r="C796" i="1"/>
  <c r="B726" i="1"/>
  <c r="C650" i="1"/>
  <c r="B644" i="1"/>
  <c r="C620" i="1"/>
  <c r="B612" i="1"/>
  <c r="C588" i="1"/>
  <c r="B580" i="1"/>
  <c r="B546" i="1"/>
  <c r="B498" i="1"/>
  <c r="B482" i="1"/>
  <c r="C556" i="1"/>
  <c r="C426" i="1"/>
  <c r="C410" i="1"/>
  <c r="C378" i="1"/>
  <c r="C346" i="1"/>
  <c r="AV293" i="1"/>
  <c r="AX293" i="1" s="1"/>
  <c r="C439" i="1"/>
  <c r="C421" i="1"/>
  <c r="B408" i="1"/>
  <c r="B344" i="1"/>
  <c r="B291" i="1"/>
  <c r="B247" i="1"/>
  <c r="C266" i="1"/>
  <c r="B223" i="1"/>
  <c r="B230" i="1"/>
  <c r="C182" i="1"/>
  <c r="C146" i="1"/>
  <c r="C38" i="1"/>
  <c r="C751" i="1"/>
  <c r="B890" i="1"/>
  <c r="C977" i="1"/>
  <c r="AR861" i="1"/>
  <c r="B861" i="1" s="1"/>
  <c r="B862" i="1"/>
  <c r="C859" i="1"/>
  <c r="B628" i="1"/>
  <c r="B479" i="1"/>
  <c r="B183" i="1"/>
  <c r="C214" i="1"/>
  <c r="C150" i="1"/>
  <c r="C134" i="1"/>
  <c r="C990" i="1"/>
  <c r="C973" i="1"/>
  <c r="C553" i="1"/>
  <c r="B146" i="1"/>
  <c r="C1008" i="1"/>
  <c r="AT928" i="1"/>
  <c r="AU928" i="1" s="1"/>
  <c r="C915" i="1"/>
  <c r="AV861" i="1"/>
  <c r="AX861" i="1" s="1"/>
  <c r="C879" i="1"/>
  <c r="B918" i="1"/>
  <c r="B866" i="1"/>
  <c r="B781" i="1"/>
  <c r="B793" i="1"/>
  <c r="B718" i="1"/>
  <c r="C628" i="1"/>
  <c r="C596" i="1"/>
  <c r="C640" i="1"/>
  <c r="C592" i="1"/>
  <c r="B396" i="1"/>
  <c r="B332" i="1"/>
  <c r="C392" i="1"/>
  <c r="B325" i="1"/>
  <c r="C384" i="1"/>
  <c r="B214" i="1"/>
  <c r="B150" i="1"/>
  <c r="C159" i="1"/>
  <c r="C997" i="1"/>
  <c r="B997" i="1"/>
  <c r="B944" i="1"/>
  <c r="C944" i="1"/>
  <c r="B706" i="1"/>
  <c r="C706" i="1"/>
  <c r="B863" i="1"/>
  <c r="C863" i="1"/>
  <c r="C762" i="1"/>
  <c r="B730" i="1"/>
  <c r="B708" i="1"/>
  <c r="B879" i="1"/>
  <c r="B762" i="1"/>
  <c r="C718" i="1"/>
  <c r="B766" i="1"/>
  <c r="AV995" i="1"/>
  <c r="AX995" i="1" s="1"/>
  <c r="AR995" i="1"/>
  <c r="AS995" i="1"/>
  <c r="AT995" i="1"/>
  <c r="AU995" i="1" s="1"/>
  <c r="AV1007" i="1"/>
  <c r="AX1007" i="1" s="1"/>
  <c r="AR1007" i="1"/>
  <c r="AS1007" i="1"/>
  <c r="AT1007" i="1"/>
  <c r="AU1007" i="1" s="1"/>
  <c r="AV991" i="1"/>
  <c r="AX991" i="1" s="1"/>
  <c r="AR991" i="1"/>
  <c r="AS991" i="1"/>
  <c r="AT991" i="1"/>
  <c r="AU991" i="1" s="1"/>
  <c r="B1006" i="1"/>
  <c r="B998" i="1"/>
  <c r="AV1004" i="1"/>
  <c r="AX1004" i="1" s="1"/>
  <c r="AR1004" i="1"/>
  <c r="AS1004" i="1"/>
  <c r="AT1004" i="1"/>
  <c r="AU1004" i="1" s="1"/>
  <c r="AS984" i="1"/>
  <c r="AS980" i="1"/>
  <c r="AS976" i="1"/>
  <c r="AS1001" i="1"/>
  <c r="AT1001" i="1"/>
  <c r="AU1001" i="1" s="1"/>
  <c r="AV1001" i="1"/>
  <c r="AX1001" i="1" s="1"/>
  <c r="AR1001" i="1"/>
  <c r="C1001" i="1" s="1"/>
  <c r="C984" i="1"/>
  <c r="AV980" i="1"/>
  <c r="AX980" i="1" s="1"/>
  <c r="C976" i="1"/>
  <c r="AV969" i="1"/>
  <c r="AX969" i="1" s="1"/>
  <c r="AR969" i="1"/>
  <c r="AS969" i="1"/>
  <c r="AT969" i="1"/>
  <c r="AU969" i="1" s="1"/>
  <c r="AV953" i="1"/>
  <c r="AX953" i="1" s="1"/>
  <c r="AR953" i="1"/>
  <c r="AT953" i="1"/>
  <c r="AU953" i="1" s="1"/>
  <c r="AS953" i="1"/>
  <c r="AV996" i="1"/>
  <c r="AX996" i="1" s="1"/>
  <c r="AR996" i="1"/>
  <c r="AS996" i="1"/>
  <c r="AT996" i="1"/>
  <c r="AU996" i="1" s="1"/>
  <c r="AS948" i="1"/>
  <c r="AV986" i="1"/>
  <c r="AX986" i="1" s="1"/>
  <c r="AR986" i="1"/>
  <c r="C986" i="1" s="1"/>
  <c r="AS986" i="1"/>
  <c r="AT986" i="1"/>
  <c r="AU986" i="1" s="1"/>
  <c r="AV956" i="1"/>
  <c r="AX956" i="1" s="1"/>
  <c r="AV948" i="1"/>
  <c r="AX948" i="1" s="1"/>
  <c r="AT947" i="1"/>
  <c r="AU947" i="1" s="1"/>
  <c r="AS940" i="1"/>
  <c r="AR928" i="1"/>
  <c r="AS924" i="1"/>
  <c r="AT983" i="1"/>
  <c r="AU983" i="1" s="1"/>
  <c r="AT955" i="1"/>
  <c r="AU955" i="1" s="1"/>
  <c r="AV904" i="1"/>
  <c r="AX904" i="1" s="1"/>
  <c r="AS904" i="1"/>
  <c r="AT904" i="1"/>
  <c r="AU904" i="1" s="1"/>
  <c r="AV888" i="1"/>
  <c r="AX888" i="1" s="1"/>
  <c r="AT888" i="1"/>
  <c r="AU888" i="1" s="1"/>
  <c r="AV872" i="1"/>
  <c r="AX872" i="1" s="1"/>
  <c r="AR872" i="1"/>
  <c r="AS872" i="1"/>
  <c r="AT872" i="1"/>
  <c r="AU872" i="1" s="1"/>
  <c r="AS979" i="1"/>
  <c r="AR963" i="1"/>
  <c r="B963" i="1" s="1"/>
  <c r="AS943" i="1"/>
  <c r="AT943" i="1"/>
  <c r="AU943" i="1" s="1"/>
  <c r="AV943" i="1"/>
  <c r="AX943" i="1" s="1"/>
  <c r="AR943" i="1"/>
  <c r="AS937" i="1"/>
  <c r="AT937" i="1"/>
  <c r="AU937" i="1" s="1"/>
  <c r="AV937" i="1"/>
  <c r="AX937" i="1" s="1"/>
  <c r="AR937" i="1"/>
  <c r="B937" i="1" s="1"/>
  <c r="B935" i="1"/>
  <c r="AS929" i="1"/>
  <c r="AT929" i="1"/>
  <c r="AU929" i="1" s="1"/>
  <c r="AV929" i="1"/>
  <c r="AX929" i="1" s="1"/>
  <c r="AR929" i="1"/>
  <c r="B929" i="1" s="1"/>
  <c r="AS921" i="1"/>
  <c r="AT921" i="1"/>
  <c r="AU921" i="1" s="1"/>
  <c r="AV921" i="1"/>
  <c r="AX921" i="1" s="1"/>
  <c r="AR921" i="1"/>
  <c r="B921" i="1" s="1"/>
  <c r="B919" i="1"/>
  <c r="AR913" i="1"/>
  <c r="C913" i="1" s="1"/>
  <c r="AT913" i="1"/>
  <c r="AU913" i="1" s="1"/>
  <c r="AT942" i="1"/>
  <c r="AU942" i="1" s="1"/>
  <c r="AS934" i="1"/>
  <c r="B934" i="1"/>
  <c r="AR930" i="1"/>
  <c r="AT926" i="1"/>
  <c r="AU926" i="1" s="1"/>
  <c r="AS910" i="1"/>
  <c r="AR902" i="1"/>
  <c r="AR886" i="1"/>
  <c r="B886" i="1" s="1"/>
  <c r="AV874" i="1"/>
  <c r="AX874" i="1" s="1"/>
  <c r="C952" i="1"/>
  <c r="AR914" i="1"/>
  <c r="B914" i="1" s="1"/>
  <c r="AT906" i="1"/>
  <c r="AU906" i="1" s="1"/>
  <c r="AT898" i="1"/>
  <c r="AU898" i="1" s="1"/>
  <c r="AT890" i="1"/>
  <c r="AU890" i="1" s="1"/>
  <c r="AT882" i="1"/>
  <c r="AU882" i="1" s="1"/>
  <c r="C857" i="1"/>
  <c r="B882" i="1"/>
  <c r="B848" i="1"/>
  <c r="C890" i="1"/>
  <c r="AV879" i="1"/>
  <c r="AX879" i="1" s="1"/>
  <c r="AV866" i="1"/>
  <c r="AX866" i="1" s="1"/>
  <c r="C858" i="1"/>
  <c r="AV850" i="1"/>
  <c r="AX850" i="1" s="1"/>
  <c r="AT944" i="1"/>
  <c r="AU944" i="1" s="1"/>
  <c r="AS879" i="1"/>
  <c r="C866" i="1"/>
  <c r="C850" i="1"/>
  <c r="AT838" i="1"/>
  <c r="AU838" i="1" s="1"/>
  <c r="AV838" i="1"/>
  <c r="AX838" i="1" s="1"/>
  <c r="AR838" i="1"/>
  <c r="AS838" i="1"/>
  <c r="AT830" i="1"/>
  <c r="AU830" i="1" s="1"/>
  <c r="AV830" i="1"/>
  <c r="AX830" i="1" s="1"/>
  <c r="AR830" i="1"/>
  <c r="AS830" i="1"/>
  <c r="AT822" i="1"/>
  <c r="AU822" i="1" s="1"/>
  <c r="AV822" i="1"/>
  <c r="AX822" i="1" s="1"/>
  <c r="AR822" i="1"/>
  <c r="AS822" i="1"/>
  <c r="AT814" i="1"/>
  <c r="AU814" i="1" s="1"/>
  <c r="AV814" i="1"/>
  <c r="AX814" i="1" s="1"/>
  <c r="AR814" i="1"/>
  <c r="AS814" i="1"/>
  <c r="AT806" i="1"/>
  <c r="AU806" i="1" s="1"/>
  <c r="AV806" i="1"/>
  <c r="AX806" i="1" s="1"/>
  <c r="AR806" i="1"/>
  <c r="AS806" i="1"/>
  <c r="AT798" i="1"/>
  <c r="AU798" i="1" s="1"/>
  <c r="AV798" i="1"/>
  <c r="AX798" i="1" s="1"/>
  <c r="AR798" i="1"/>
  <c r="AS798" i="1"/>
  <c r="AT790" i="1"/>
  <c r="AU790" i="1" s="1"/>
  <c r="AV790" i="1"/>
  <c r="AX790" i="1" s="1"/>
  <c r="AR790" i="1"/>
  <c r="AS790" i="1"/>
  <c r="AV871" i="1"/>
  <c r="AX871" i="1" s="1"/>
  <c r="B865" i="1"/>
  <c r="AS836" i="1"/>
  <c r="AS820" i="1"/>
  <c r="AS804" i="1"/>
  <c r="AS788" i="1"/>
  <c r="AR846" i="1"/>
  <c r="C846" i="1" s="1"/>
  <c r="B827" i="1"/>
  <c r="C819" i="1"/>
  <c r="B795" i="1"/>
  <c r="AR784" i="1"/>
  <c r="AT863" i="1"/>
  <c r="AU863" i="1" s="1"/>
  <c r="C847" i="1"/>
  <c r="C839" i="1"/>
  <c r="C807" i="1"/>
  <c r="AT768" i="1"/>
  <c r="AU768" i="1" s="1"/>
  <c r="AV768" i="1"/>
  <c r="AX768" i="1" s="1"/>
  <c r="AR768" i="1"/>
  <c r="AS768" i="1"/>
  <c r="AT760" i="1"/>
  <c r="AU760" i="1" s="1"/>
  <c r="AV760" i="1"/>
  <c r="AX760" i="1" s="1"/>
  <c r="AR760" i="1"/>
  <c r="AS760" i="1"/>
  <c r="AT752" i="1"/>
  <c r="AU752" i="1" s="1"/>
  <c r="AV752" i="1"/>
  <c r="AX752" i="1" s="1"/>
  <c r="AR752" i="1"/>
  <c r="AS752" i="1"/>
  <c r="AT744" i="1"/>
  <c r="AU744" i="1" s="1"/>
  <c r="AV744" i="1"/>
  <c r="AX744" i="1" s="1"/>
  <c r="AR744" i="1"/>
  <c r="AS744" i="1"/>
  <c r="AT736" i="1"/>
  <c r="AU736" i="1" s="1"/>
  <c r="AV736" i="1"/>
  <c r="AX736" i="1" s="1"/>
  <c r="AR736" i="1"/>
  <c r="AS736" i="1"/>
  <c r="AT728" i="1"/>
  <c r="AU728" i="1" s="1"/>
  <c r="AV728" i="1"/>
  <c r="AX728" i="1" s="1"/>
  <c r="AR728" i="1"/>
  <c r="AS728" i="1"/>
  <c r="AT720" i="1"/>
  <c r="AU720" i="1" s="1"/>
  <c r="AV720" i="1"/>
  <c r="AX720" i="1" s="1"/>
  <c r="AR720" i="1"/>
  <c r="AS720" i="1"/>
  <c r="B898" i="1"/>
  <c r="B779" i="1"/>
  <c r="C769" i="1"/>
  <c r="C753" i="1"/>
  <c r="AS738" i="1"/>
  <c r="C731" i="1"/>
  <c r="AS714" i="1"/>
  <c r="AV708" i="1"/>
  <c r="AX708" i="1" s="1"/>
  <c r="AS706" i="1"/>
  <c r="AS800" i="1"/>
  <c r="AV800" i="1"/>
  <c r="AX800" i="1" s="1"/>
  <c r="AR800" i="1"/>
  <c r="C800" i="1" s="1"/>
  <c r="AT800" i="1"/>
  <c r="AU800" i="1" s="1"/>
  <c r="AV766" i="1"/>
  <c r="AX766" i="1" s="1"/>
  <c r="AS758" i="1"/>
  <c r="C749" i="1"/>
  <c r="AS734" i="1"/>
  <c r="B733" i="1"/>
  <c r="C725" i="1"/>
  <c r="AR710" i="1"/>
  <c r="AV762" i="1"/>
  <c r="AX762" i="1" s="1"/>
  <c r="AV742" i="1"/>
  <c r="AX742" i="1" s="1"/>
  <c r="AV718" i="1"/>
  <c r="AX718" i="1" s="1"/>
  <c r="AS703" i="1"/>
  <c r="AS687" i="1"/>
  <c r="AS671" i="1"/>
  <c r="AS651" i="1"/>
  <c r="C642" i="1"/>
  <c r="AV627" i="1"/>
  <c r="AX627" i="1" s="1"/>
  <c r="AS619" i="1"/>
  <c r="B618" i="1"/>
  <c r="C610" i="1"/>
  <c r="AV595" i="1"/>
  <c r="AX595" i="1" s="1"/>
  <c r="AS587" i="1"/>
  <c r="B586" i="1"/>
  <c r="C578" i="1"/>
  <c r="AR565" i="1"/>
  <c r="C565" i="1" s="1"/>
  <c r="AR563" i="1"/>
  <c r="C563" i="1" s="1"/>
  <c r="C840" i="1"/>
  <c r="AS808" i="1"/>
  <c r="AV808" i="1"/>
  <c r="AX808" i="1" s="1"/>
  <c r="AR808" i="1"/>
  <c r="C808" i="1" s="1"/>
  <c r="AT808" i="1"/>
  <c r="AU808" i="1" s="1"/>
  <c r="AT712" i="1"/>
  <c r="AU712" i="1" s="1"/>
  <c r="AV712" i="1"/>
  <c r="AX712" i="1" s="1"/>
  <c r="AR712" i="1"/>
  <c r="AS712" i="1"/>
  <c r="C702" i="1"/>
  <c r="B678" i="1"/>
  <c r="C670" i="1"/>
  <c r="AT567" i="1"/>
  <c r="AU567" i="1" s="1"/>
  <c r="C567" i="1"/>
  <c r="B682" i="1"/>
  <c r="C674" i="1"/>
  <c r="AS655" i="1"/>
  <c r="B654" i="1"/>
  <c r="AR559" i="1"/>
  <c r="B559" i="1" s="1"/>
  <c r="AT555" i="1"/>
  <c r="AU555" i="1" s="1"/>
  <c r="AR555" i="1"/>
  <c r="C555" i="1" s="1"/>
  <c r="AV555" i="1"/>
  <c r="AX555" i="1" s="1"/>
  <c r="AS555" i="1"/>
  <c r="B780" i="1"/>
  <c r="AS675" i="1"/>
  <c r="AV675" i="1"/>
  <c r="AX675" i="1" s="1"/>
  <c r="AR675" i="1"/>
  <c r="C675" i="1" s="1"/>
  <c r="AT675" i="1"/>
  <c r="AU675" i="1" s="1"/>
  <c r="AS554" i="1"/>
  <c r="AT554" i="1"/>
  <c r="AU554" i="1" s="1"/>
  <c r="AV554" i="1"/>
  <c r="AX554" i="1" s="1"/>
  <c r="AR554" i="1"/>
  <c r="C554" i="1" s="1"/>
  <c r="AR550" i="1"/>
  <c r="C545" i="1"/>
  <c r="B521" i="1"/>
  <c r="C513" i="1"/>
  <c r="C481" i="1"/>
  <c r="B457" i="1"/>
  <c r="C449" i="1"/>
  <c r="AR444" i="1"/>
  <c r="B638" i="1"/>
  <c r="C630" i="1"/>
  <c r="B606" i="1"/>
  <c r="C598" i="1"/>
  <c r="B574" i="1"/>
  <c r="AS542" i="1"/>
  <c r="AR526" i="1"/>
  <c r="C526" i="1" s="1"/>
  <c r="AS510" i="1"/>
  <c r="AR494" i="1"/>
  <c r="C494" i="1" s="1"/>
  <c r="AS478" i="1"/>
  <c r="AR462" i="1"/>
  <c r="C462" i="1" s="1"/>
  <c r="AS446" i="1"/>
  <c r="AS777" i="1"/>
  <c r="B679" i="1"/>
  <c r="AS538" i="1"/>
  <c r="AR522" i="1"/>
  <c r="C522" i="1" s="1"/>
  <c r="B518" i="1"/>
  <c r="AS506" i="1"/>
  <c r="AR490" i="1"/>
  <c r="C490" i="1" s="1"/>
  <c r="AS474" i="1"/>
  <c r="AR458" i="1"/>
  <c r="B458" i="1" s="1"/>
  <c r="B454" i="1"/>
  <c r="AT442" i="1"/>
  <c r="AU442" i="1" s="1"/>
  <c r="AT440" i="1"/>
  <c r="AU440" i="1" s="1"/>
  <c r="C437" i="1"/>
  <c r="AT423" i="1"/>
  <c r="AU423" i="1" s="1"/>
  <c r="AV423" i="1"/>
  <c r="AX423" i="1" s="1"/>
  <c r="AR423" i="1"/>
  <c r="AS423" i="1"/>
  <c r="AT407" i="1"/>
  <c r="AU407" i="1" s="1"/>
  <c r="AV407" i="1"/>
  <c r="AX407" i="1" s="1"/>
  <c r="AR407" i="1"/>
  <c r="AS407" i="1"/>
  <c r="AT391" i="1"/>
  <c r="AU391" i="1" s="1"/>
  <c r="AV391" i="1"/>
  <c r="AX391" i="1" s="1"/>
  <c r="AR391" i="1"/>
  <c r="AS391" i="1"/>
  <c r="AT375" i="1"/>
  <c r="AU375" i="1" s="1"/>
  <c r="AV375" i="1"/>
  <c r="AX375" i="1" s="1"/>
  <c r="AR375" i="1"/>
  <c r="AS375" i="1"/>
  <c r="AT359" i="1"/>
  <c r="AU359" i="1" s="1"/>
  <c r="AV359" i="1"/>
  <c r="AX359" i="1" s="1"/>
  <c r="AR359" i="1"/>
  <c r="AS359" i="1"/>
  <c r="AT343" i="1"/>
  <c r="AU343" i="1" s="1"/>
  <c r="AV343" i="1"/>
  <c r="AX343" i="1" s="1"/>
  <c r="AR343" i="1"/>
  <c r="AS343" i="1"/>
  <c r="AT327" i="1"/>
  <c r="AU327" i="1" s="1"/>
  <c r="AV327" i="1"/>
  <c r="AX327" i="1" s="1"/>
  <c r="AR327" i="1"/>
  <c r="AS327" i="1"/>
  <c r="AV311" i="1"/>
  <c r="AX311" i="1" s="1"/>
  <c r="AR311" i="1"/>
  <c r="AT311" i="1"/>
  <c r="AU311" i="1" s="1"/>
  <c r="AS311" i="1"/>
  <c r="AV295" i="1"/>
  <c r="AX295" i="1" s="1"/>
  <c r="AR295" i="1"/>
  <c r="AS295" i="1"/>
  <c r="AT295" i="1"/>
  <c r="AU295" i="1" s="1"/>
  <c r="B547" i="1"/>
  <c r="C517" i="1"/>
  <c r="B485" i="1"/>
  <c r="C428" i="1"/>
  <c r="AR401" i="1"/>
  <c r="C401" i="1" s="1"/>
  <c r="B394" i="1"/>
  <c r="AS369" i="1"/>
  <c r="C364" i="1"/>
  <c r="AR337" i="1"/>
  <c r="C337" i="1" s="1"/>
  <c r="C316" i="1"/>
  <c r="AT313" i="1"/>
  <c r="AU313" i="1" s="1"/>
  <c r="AR313" i="1"/>
  <c r="C313" i="1" s="1"/>
  <c r="AV313" i="1"/>
  <c r="AX313" i="1" s="1"/>
  <c r="AS313" i="1"/>
  <c r="C310" i="1"/>
  <c r="B310" i="1"/>
  <c r="C300" i="1"/>
  <c r="AT297" i="1"/>
  <c r="AU297" i="1" s="1"/>
  <c r="AR297" i="1"/>
  <c r="B297" i="1" s="1"/>
  <c r="AV297" i="1"/>
  <c r="AX297" i="1" s="1"/>
  <c r="AS297" i="1"/>
  <c r="C233" i="1"/>
  <c r="B233" i="1"/>
  <c r="C217" i="1"/>
  <c r="B217" i="1"/>
  <c r="C201" i="1"/>
  <c r="B201" i="1"/>
  <c r="C185" i="1"/>
  <c r="B185" i="1"/>
  <c r="C169" i="1"/>
  <c r="B169" i="1"/>
  <c r="C153" i="1"/>
  <c r="B153" i="1"/>
  <c r="C137" i="1"/>
  <c r="B137" i="1"/>
  <c r="C121" i="1"/>
  <c r="B121" i="1"/>
  <c r="C105" i="1"/>
  <c r="B105" i="1"/>
  <c r="C89" i="1"/>
  <c r="B89" i="1"/>
  <c r="C57" i="1"/>
  <c r="B57" i="1"/>
  <c r="C41" i="1"/>
  <c r="B41" i="1"/>
  <c r="C25" i="1"/>
  <c r="B25" i="1"/>
  <c r="AS855" i="1"/>
  <c r="AS377" i="1"/>
  <c r="AV377" i="1"/>
  <c r="AX377" i="1" s="1"/>
  <c r="AR377" i="1"/>
  <c r="C377" i="1" s="1"/>
  <c r="AT377" i="1"/>
  <c r="AU377" i="1" s="1"/>
  <c r="C541" i="1"/>
  <c r="B509" i="1"/>
  <c r="AS413" i="1"/>
  <c r="AR381" i="1"/>
  <c r="C381" i="1" s="1"/>
  <c r="C376" i="1"/>
  <c r="AS349" i="1"/>
  <c r="AR317" i="1"/>
  <c r="C317" i="1" s="1"/>
  <c r="AS309" i="1"/>
  <c r="AT309" i="1"/>
  <c r="AU309" i="1" s="1"/>
  <c r="AV309" i="1"/>
  <c r="AX309" i="1" s="1"/>
  <c r="AR309" i="1"/>
  <c r="AS301" i="1"/>
  <c r="AT301" i="1"/>
  <c r="AU301" i="1" s="1"/>
  <c r="AV301" i="1"/>
  <c r="AX301" i="1" s="1"/>
  <c r="AR301" i="1"/>
  <c r="B301" i="1" s="1"/>
  <c r="AS270" i="1"/>
  <c r="AV270" i="1"/>
  <c r="AX270" i="1" s="1"/>
  <c r="AR270" i="1"/>
  <c r="B270" i="1" s="1"/>
  <c r="AT270" i="1"/>
  <c r="AU270" i="1" s="1"/>
  <c r="B265" i="1"/>
  <c r="B257" i="1"/>
  <c r="B994" i="1"/>
  <c r="AR975" i="1"/>
  <c r="C975" i="1" s="1"/>
  <c r="AT425" i="1"/>
  <c r="AU425" i="1" s="1"/>
  <c r="AS425" i="1"/>
  <c r="AV425" i="1"/>
  <c r="AX425" i="1" s="1"/>
  <c r="AR425" i="1"/>
  <c r="C425" i="1" s="1"/>
  <c r="AT409" i="1"/>
  <c r="AU409" i="1" s="1"/>
  <c r="B321" i="1"/>
  <c r="B523" i="1"/>
  <c r="C493" i="1"/>
  <c r="B461" i="1"/>
  <c r="C416" i="1"/>
  <c r="C400" i="1"/>
  <c r="AS373" i="1"/>
  <c r="AR357" i="1"/>
  <c r="C357" i="1" s="1"/>
  <c r="C304" i="1"/>
  <c r="AV1003" i="1"/>
  <c r="AX1003" i="1" s="1"/>
  <c r="AR1003" i="1"/>
  <c r="AS1003" i="1"/>
  <c r="AT1003" i="1"/>
  <c r="AU1003" i="1" s="1"/>
  <c r="AS993" i="1"/>
  <c r="AT993" i="1"/>
  <c r="AU993" i="1" s="1"/>
  <c r="AV993" i="1"/>
  <c r="AX993" i="1" s="1"/>
  <c r="AR993" i="1"/>
  <c r="B993" i="1" s="1"/>
  <c r="AV965" i="1"/>
  <c r="AX965" i="1" s="1"/>
  <c r="AR965" i="1"/>
  <c r="AS965" i="1"/>
  <c r="AT965" i="1"/>
  <c r="AU965" i="1" s="1"/>
  <c r="AV949" i="1"/>
  <c r="AX949" i="1" s="1"/>
  <c r="AR949" i="1"/>
  <c r="AS949" i="1"/>
  <c r="AT949" i="1"/>
  <c r="AU949" i="1" s="1"/>
  <c r="AT956" i="1"/>
  <c r="AU956" i="1" s="1"/>
  <c r="AS1009" i="1"/>
  <c r="AT1009" i="1"/>
  <c r="AU1009" i="1" s="1"/>
  <c r="AV1009" i="1"/>
  <c r="AX1009" i="1" s="1"/>
  <c r="AR1009" i="1"/>
  <c r="B1009" i="1" s="1"/>
  <c r="AS983" i="1"/>
  <c r="AS967" i="1"/>
  <c r="AT967" i="1"/>
  <c r="AU967" i="1" s="1"/>
  <c r="AV967" i="1"/>
  <c r="AX967" i="1" s="1"/>
  <c r="AR967" i="1"/>
  <c r="C967" i="1" s="1"/>
  <c r="C929" i="1"/>
  <c r="C914" i="1"/>
  <c r="AV900" i="1"/>
  <c r="AX900" i="1" s="1"/>
  <c r="AR900" i="1"/>
  <c r="AT900" i="1"/>
  <c r="AU900" i="1" s="1"/>
  <c r="AS900" i="1"/>
  <c r="AV884" i="1"/>
  <c r="AX884" i="1" s="1"/>
  <c r="AR884" i="1"/>
  <c r="AT884" i="1"/>
  <c r="AU884" i="1" s="1"/>
  <c r="AS884" i="1"/>
  <c r="C985" i="1"/>
  <c r="B966" i="1"/>
  <c r="C939" i="1"/>
  <c r="AT914" i="1"/>
  <c r="AU914" i="1" s="1"/>
  <c r="C899" i="1"/>
  <c r="AV944" i="1"/>
  <c r="AX944" i="1" s="1"/>
  <c r="AV905" i="1"/>
  <c r="AX905" i="1" s="1"/>
  <c r="AR905" i="1"/>
  <c r="C905" i="1" s="1"/>
  <c r="AS905" i="1"/>
  <c r="AT905" i="1"/>
  <c r="AU905" i="1" s="1"/>
  <c r="AT879" i="1"/>
  <c r="AU879" i="1" s="1"/>
  <c r="B800" i="1"/>
  <c r="AS854" i="1"/>
  <c r="AT854" i="1"/>
  <c r="AU854" i="1" s="1"/>
  <c r="AV854" i="1"/>
  <c r="AX854" i="1" s="1"/>
  <c r="AR854" i="1"/>
  <c r="B854" i="1" s="1"/>
  <c r="AV846" i="1"/>
  <c r="AX846" i="1" s="1"/>
  <c r="AV845" i="1"/>
  <c r="AX845" i="1" s="1"/>
  <c r="AR845" i="1"/>
  <c r="C845" i="1" s="1"/>
  <c r="AT845" i="1"/>
  <c r="AU845" i="1" s="1"/>
  <c r="AS845" i="1"/>
  <c r="AT843" i="1"/>
  <c r="AU843" i="1" s="1"/>
  <c r="AS843" i="1"/>
  <c r="AV843" i="1"/>
  <c r="AX843" i="1" s="1"/>
  <c r="AR843" i="1"/>
  <c r="B843" i="1" s="1"/>
  <c r="C782" i="1"/>
  <c r="B823" i="1"/>
  <c r="B791" i="1"/>
  <c r="AS832" i="1"/>
  <c r="AV832" i="1"/>
  <c r="AX832" i="1" s="1"/>
  <c r="AR832" i="1"/>
  <c r="C832" i="1" s="1"/>
  <c r="AT832" i="1"/>
  <c r="AU832" i="1" s="1"/>
  <c r="AR778" i="1"/>
  <c r="C856" i="1"/>
  <c r="B828" i="1"/>
  <c r="B741" i="1"/>
  <c r="B717" i="1"/>
  <c r="AT705" i="1"/>
  <c r="AU705" i="1" s="1"/>
  <c r="AV705" i="1"/>
  <c r="AX705" i="1" s="1"/>
  <c r="AR705" i="1"/>
  <c r="AS705" i="1"/>
  <c r="AT697" i="1"/>
  <c r="AU697" i="1" s="1"/>
  <c r="AV697" i="1"/>
  <c r="AX697" i="1" s="1"/>
  <c r="AR697" i="1"/>
  <c r="AS697" i="1"/>
  <c r="AT689" i="1"/>
  <c r="AU689" i="1" s="1"/>
  <c r="AV689" i="1"/>
  <c r="AX689" i="1" s="1"/>
  <c r="AR689" i="1"/>
  <c r="AS689" i="1"/>
  <c r="AT681" i="1"/>
  <c r="AU681" i="1" s="1"/>
  <c r="AV681" i="1"/>
  <c r="AX681" i="1" s="1"/>
  <c r="AR681" i="1"/>
  <c r="AS681" i="1"/>
  <c r="AT673" i="1"/>
  <c r="AU673" i="1" s="1"/>
  <c r="AV673" i="1"/>
  <c r="AX673" i="1" s="1"/>
  <c r="AR673" i="1"/>
  <c r="AS673" i="1"/>
  <c r="AT665" i="1"/>
  <c r="AU665" i="1" s="1"/>
  <c r="AV665" i="1"/>
  <c r="AX665" i="1" s="1"/>
  <c r="AR665" i="1"/>
  <c r="AS665" i="1"/>
  <c r="AT657" i="1"/>
  <c r="AU657" i="1" s="1"/>
  <c r="AV657" i="1"/>
  <c r="AX657" i="1" s="1"/>
  <c r="AR657" i="1"/>
  <c r="AS657" i="1"/>
  <c r="AT649" i="1"/>
  <c r="AU649" i="1" s="1"/>
  <c r="AV649" i="1"/>
  <c r="AX649" i="1" s="1"/>
  <c r="AR649" i="1"/>
  <c r="AS649" i="1"/>
  <c r="AT641" i="1"/>
  <c r="AU641" i="1" s="1"/>
  <c r="AV641" i="1"/>
  <c r="AX641" i="1" s="1"/>
  <c r="AR641" i="1"/>
  <c r="AS641" i="1"/>
  <c r="AT633" i="1"/>
  <c r="AU633" i="1" s="1"/>
  <c r="AV633" i="1"/>
  <c r="AX633" i="1" s="1"/>
  <c r="AR633" i="1"/>
  <c r="AS633" i="1"/>
  <c r="AT625" i="1"/>
  <c r="AU625" i="1" s="1"/>
  <c r="AV625" i="1"/>
  <c r="AX625" i="1" s="1"/>
  <c r="AR625" i="1"/>
  <c r="AS625" i="1"/>
  <c r="AT617" i="1"/>
  <c r="AU617" i="1" s="1"/>
  <c r="AV617" i="1"/>
  <c r="AX617" i="1" s="1"/>
  <c r="AR617" i="1"/>
  <c r="AS617" i="1"/>
  <c r="AT609" i="1"/>
  <c r="AU609" i="1" s="1"/>
  <c r="AV609" i="1"/>
  <c r="AX609" i="1" s="1"/>
  <c r="AR609" i="1"/>
  <c r="AS609" i="1"/>
  <c r="AT601" i="1"/>
  <c r="AU601" i="1" s="1"/>
  <c r="AV601" i="1"/>
  <c r="AX601" i="1" s="1"/>
  <c r="AR601" i="1"/>
  <c r="AS601" i="1"/>
  <c r="AT593" i="1"/>
  <c r="AU593" i="1" s="1"/>
  <c r="AV593" i="1"/>
  <c r="AX593" i="1" s="1"/>
  <c r="AR593" i="1"/>
  <c r="AS593" i="1"/>
  <c r="AT585" i="1"/>
  <c r="AU585" i="1" s="1"/>
  <c r="AV585" i="1"/>
  <c r="AX585" i="1" s="1"/>
  <c r="AR585" i="1"/>
  <c r="AS585" i="1"/>
  <c r="AT577" i="1"/>
  <c r="AU577" i="1" s="1"/>
  <c r="AV577" i="1"/>
  <c r="AX577" i="1" s="1"/>
  <c r="AR577" i="1"/>
  <c r="AS577" i="1"/>
  <c r="B773" i="1"/>
  <c r="B626" i="1"/>
  <c r="B594" i="1"/>
  <c r="C469" i="1"/>
  <c r="B469" i="1"/>
  <c r="B686" i="1"/>
  <c r="B721" i="1"/>
  <c r="B690" i="1"/>
  <c r="AT548" i="1"/>
  <c r="AU548" i="1" s="1"/>
  <c r="AV548" i="1"/>
  <c r="AX548" i="1" s="1"/>
  <c r="AR548" i="1"/>
  <c r="AS548" i="1"/>
  <c r="AT540" i="1"/>
  <c r="AU540" i="1" s="1"/>
  <c r="AV540" i="1"/>
  <c r="AX540" i="1" s="1"/>
  <c r="AR540" i="1"/>
  <c r="AS540" i="1"/>
  <c r="AT532" i="1"/>
  <c r="AU532" i="1" s="1"/>
  <c r="AV532" i="1"/>
  <c r="AX532" i="1" s="1"/>
  <c r="AR532" i="1"/>
  <c r="AS532" i="1"/>
  <c r="AT524" i="1"/>
  <c r="AU524" i="1" s="1"/>
  <c r="AV524" i="1"/>
  <c r="AX524" i="1" s="1"/>
  <c r="AR524" i="1"/>
  <c r="AS524" i="1"/>
  <c r="AT516" i="1"/>
  <c r="AU516" i="1" s="1"/>
  <c r="AV516" i="1"/>
  <c r="AX516" i="1" s="1"/>
  <c r="AR516" i="1"/>
  <c r="AS516" i="1"/>
  <c r="AT508" i="1"/>
  <c r="AU508" i="1" s="1"/>
  <c r="AV508" i="1"/>
  <c r="AX508" i="1" s="1"/>
  <c r="AR508" i="1"/>
  <c r="AS508" i="1"/>
  <c r="AT500" i="1"/>
  <c r="AU500" i="1" s="1"/>
  <c r="AV500" i="1"/>
  <c r="AX500" i="1" s="1"/>
  <c r="AR500" i="1"/>
  <c r="AS500" i="1"/>
  <c r="AT492" i="1"/>
  <c r="AU492" i="1" s="1"/>
  <c r="AV492" i="1"/>
  <c r="AX492" i="1" s="1"/>
  <c r="AR492" i="1"/>
  <c r="AS492" i="1"/>
  <c r="AT484" i="1"/>
  <c r="AU484" i="1" s="1"/>
  <c r="AV484" i="1"/>
  <c r="AX484" i="1" s="1"/>
  <c r="AR484" i="1"/>
  <c r="AS484" i="1"/>
  <c r="AT476" i="1"/>
  <c r="AU476" i="1" s="1"/>
  <c r="AV476" i="1"/>
  <c r="AX476" i="1" s="1"/>
  <c r="AR476" i="1"/>
  <c r="AS476" i="1"/>
  <c r="AT468" i="1"/>
  <c r="AU468" i="1" s="1"/>
  <c r="AV468" i="1"/>
  <c r="AX468" i="1" s="1"/>
  <c r="AR468" i="1"/>
  <c r="AS468" i="1"/>
  <c r="AT460" i="1"/>
  <c r="AU460" i="1" s="1"/>
  <c r="AV460" i="1"/>
  <c r="AX460" i="1" s="1"/>
  <c r="AR460" i="1"/>
  <c r="AS460" i="1"/>
  <c r="AT452" i="1"/>
  <c r="AU452" i="1" s="1"/>
  <c r="AV452" i="1"/>
  <c r="AX452" i="1" s="1"/>
  <c r="AR452" i="1"/>
  <c r="AS452" i="1"/>
  <c r="B603" i="1"/>
  <c r="B571" i="1"/>
  <c r="AV550" i="1"/>
  <c r="AX550" i="1" s="1"/>
  <c r="B529" i="1"/>
  <c r="B497" i="1"/>
  <c r="B465" i="1"/>
  <c r="B695" i="1"/>
  <c r="B658" i="1"/>
  <c r="B646" i="1"/>
  <c r="B614" i="1"/>
  <c r="B582" i="1"/>
  <c r="AT777" i="1"/>
  <c r="AU777" i="1" s="1"/>
  <c r="B557" i="1"/>
  <c r="C552" i="1"/>
  <c r="AT419" i="1"/>
  <c r="AU419" i="1" s="1"/>
  <c r="AV419" i="1"/>
  <c r="AX419" i="1" s="1"/>
  <c r="AR419" i="1"/>
  <c r="AS419" i="1"/>
  <c r="AT403" i="1"/>
  <c r="AU403" i="1" s="1"/>
  <c r="AV403" i="1"/>
  <c r="AX403" i="1" s="1"/>
  <c r="AR403" i="1"/>
  <c r="AS403" i="1"/>
  <c r="AT387" i="1"/>
  <c r="AU387" i="1" s="1"/>
  <c r="AV387" i="1"/>
  <c r="AX387" i="1" s="1"/>
  <c r="AR387" i="1"/>
  <c r="AS387" i="1"/>
  <c r="AT371" i="1"/>
  <c r="AU371" i="1" s="1"/>
  <c r="AV371" i="1"/>
  <c r="AX371" i="1" s="1"/>
  <c r="AR371" i="1"/>
  <c r="AS371" i="1"/>
  <c r="AT355" i="1"/>
  <c r="AU355" i="1" s="1"/>
  <c r="AV355" i="1"/>
  <c r="AX355" i="1" s="1"/>
  <c r="AR355" i="1"/>
  <c r="AS355" i="1"/>
  <c r="AT339" i="1"/>
  <c r="AU339" i="1" s="1"/>
  <c r="AV339" i="1"/>
  <c r="AX339" i="1" s="1"/>
  <c r="AR339" i="1"/>
  <c r="AS339" i="1"/>
  <c r="AT323" i="1"/>
  <c r="AU323" i="1" s="1"/>
  <c r="AV323" i="1"/>
  <c r="AX323" i="1" s="1"/>
  <c r="AR323" i="1"/>
  <c r="AS323" i="1"/>
  <c r="AV307" i="1"/>
  <c r="AX307" i="1" s="1"/>
  <c r="AR307" i="1"/>
  <c r="AT307" i="1"/>
  <c r="AU307" i="1" s="1"/>
  <c r="AS307" i="1"/>
  <c r="AS563" i="1"/>
  <c r="B453" i="1"/>
  <c r="B442" i="1"/>
  <c r="C309" i="1"/>
  <c r="B229" i="1"/>
  <c r="C229" i="1"/>
  <c r="C213" i="1"/>
  <c r="B213" i="1"/>
  <c r="B197" i="1"/>
  <c r="C197" i="1"/>
  <c r="B165" i="1"/>
  <c r="C165" i="1"/>
  <c r="B149" i="1"/>
  <c r="C149" i="1"/>
  <c r="C133" i="1"/>
  <c r="B133" i="1"/>
  <c r="B117" i="1"/>
  <c r="C117" i="1"/>
  <c r="C101" i="1"/>
  <c r="B101" i="1"/>
  <c r="B85" i="1"/>
  <c r="C85" i="1"/>
  <c r="B69" i="1"/>
  <c r="B53" i="1"/>
  <c r="C53" i="1"/>
  <c r="C37" i="1"/>
  <c r="B37" i="1"/>
  <c r="B21" i="1"/>
  <c r="C21" i="1"/>
  <c r="C499" i="1"/>
  <c r="B499" i="1"/>
  <c r="AV434" i="1"/>
  <c r="AX434" i="1" s="1"/>
  <c r="AR434" i="1"/>
  <c r="C434" i="1" s="1"/>
  <c r="AT434" i="1"/>
  <c r="AU434" i="1" s="1"/>
  <c r="AS434" i="1"/>
  <c r="B539" i="1"/>
  <c r="B477" i="1"/>
  <c r="AS278" i="1"/>
  <c r="AV278" i="1"/>
  <c r="AX278" i="1" s="1"/>
  <c r="AR278" i="1"/>
  <c r="B278" i="1" s="1"/>
  <c r="AT278" i="1"/>
  <c r="AU278" i="1" s="1"/>
  <c r="B273" i="1"/>
  <c r="B269" i="1"/>
  <c r="B251" i="1"/>
  <c r="B237" i="1"/>
  <c r="AT975" i="1"/>
  <c r="AU975" i="1" s="1"/>
  <c r="AR409" i="1"/>
  <c r="B409" i="1" s="1"/>
  <c r="C404" i="1"/>
  <c r="B404" i="1"/>
  <c r="AR393" i="1"/>
  <c r="C393" i="1" s="1"/>
  <c r="AT393" i="1"/>
  <c r="AU393" i="1" s="1"/>
  <c r="AS393" i="1"/>
  <c r="AV393" i="1"/>
  <c r="AX393" i="1" s="1"/>
  <c r="AS691" i="1"/>
  <c r="AV691" i="1"/>
  <c r="AX691" i="1" s="1"/>
  <c r="AR691" i="1"/>
  <c r="C691" i="1" s="1"/>
  <c r="AT691" i="1"/>
  <c r="AU691" i="1" s="1"/>
  <c r="B491" i="1"/>
  <c r="AV999" i="1"/>
  <c r="AX999" i="1" s="1"/>
  <c r="AR999" i="1"/>
  <c r="AS999" i="1"/>
  <c r="AT999" i="1"/>
  <c r="AU999" i="1" s="1"/>
  <c r="B1008" i="1"/>
  <c r="AV984" i="1"/>
  <c r="AX984" i="1" s="1"/>
  <c r="C980" i="1"/>
  <c r="AV976" i="1"/>
  <c r="AX976" i="1" s="1"/>
  <c r="AV961" i="1"/>
  <c r="AX961" i="1" s="1"/>
  <c r="AR961" i="1"/>
  <c r="AS961" i="1"/>
  <c r="AT961" i="1"/>
  <c r="AU961" i="1" s="1"/>
  <c r="AV945" i="1"/>
  <c r="AX945" i="1" s="1"/>
  <c r="AR945" i="1"/>
  <c r="AS945" i="1"/>
  <c r="AT945" i="1"/>
  <c r="AU945" i="1" s="1"/>
  <c r="AV988" i="1"/>
  <c r="AX988" i="1" s="1"/>
  <c r="AR988" i="1"/>
  <c r="AS988" i="1"/>
  <c r="AT988" i="1"/>
  <c r="AU988" i="1" s="1"/>
  <c r="AV978" i="1"/>
  <c r="AX978" i="1" s="1"/>
  <c r="AR978" i="1"/>
  <c r="B978" i="1" s="1"/>
  <c r="AS978" i="1"/>
  <c r="AT978" i="1"/>
  <c r="AU978" i="1" s="1"/>
  <c r="C956" i="1"/>
  <c r="C948" i="1"/>
  <c r="AV970" i="1"/>
  <c r="AX970" i="1" s="1"/>
  <c r="AR970" i="1"/>
  <c r="AS970" i="1"/>
  <c r="AT970" i="1"/>
  <c r="AU970" i="1" s="1"/>
  <c r="AS959" i="1"/>
  <c r="AT959" i="1"/>
  <c r="AU959" i="1" s="1"/>
  <c r="AV959" i="1"/>
  <c r="AX959" i="1" s="1"/>
  <c r="AR959" i="1"/>
  <c r="B959" i="1" s="1"/>
  <c r="AR920" i="1"/>
  <c r="AV983" i="1"/>
  <c r="AX983" i="1" s="1"/>
  <c r="AV912" i="1"/>
  <c r="AX912" i="1" s="1"/>
  <c r="AR912" i="1"/>
  <c r="AS912" i="1"/>
  <c r="AT912" i="1"/>
  <c r="AU912" i="1" s="1"/>
  <c r="AV896" i="1"/>
  <c r="AX896" i="1" s="1"/>
  <c r="AR896" i="1"/>
  <c r="AS896" i="1"/>
  <c r="AT896" i="1"/>
  <c r="AU896" i="1" s="1"/>
  <c r="AV880" i="1"/>
  <c r="AX880" i="1" s="1"/>
  <c r="AR880" i="1"/>
  <c r="AS880" i="1"/>
  <c r="AT880" i="1"/>
  <c r="AU880" i="1" s="1"/>
  <c r="AR979" i="1"/>
  <c r="C979" i="1" s="1"/>
  <c r="AS963" i="1"/>
  <c r="AV954" i="1"/>
  <c r="AX954" i="1" s="1"/>
  <c r="AR954" i="1"/>
  <c r="AS954" i="1"/>
  <c r="AT954" i="1"/>
  <c r="AU954" i="1" s="1"/>
  <c r="C983" i="1"/>
  <c r="AS941" i="1"/>
  <c r="AT941" i="1"/>
  <c r="AU941" i="1" s="1"/>
  <c r="AV941" i="1"/>
  <c r="AX941" i="1" s="1"/>
  <c r="AR941" i="1"/>
  <c r="B941" i="1" s="1"/>
  <c r="AS933" i="1"/>
  <c r="AT933" i="1"/>
  <c r="AU933" i="1" s="1"/>
  <c r="AV933" i="1"/>
  <c r="AX933" i="1" s="1"/>
  <c r="AR933" i="1"/>
  <c r="C933" i="1" s="1"/>
  <c r="AS925" i="1"/>
  <c r="AT925" i="1"/>
  <c r="AU925" i="1" s="1"/>
  <c r="AV925" i="1"/>
  <c r="AX925" i="1" s="1"/>
  <c r="AR925" i="1"/>
  <c r="B925" i="1" s="1"/>
  <c r="AS917" i="1"/>
  <c r="AT917" i="1"/>
  <c r="AU917" i="1" s="1"/>
  <c r="AV917" i="1"/>
  <c r="AX917" i="1" s="1"/>
  <c r="AR917" i="1"/>
  <c r="C917" i="1" s="1"/>
  <c r="AR938" i="1"/>
  <c r="AR922" i="1"/>
  <c r="C909" i="1"/>
  <c r="C901" i="1"/>
  <c r="C885" i="1"/>
  <c r="C864" i="1"/>
  <c r="AS951" i="1"/>
  <c r="AT951" i="1"/>
  <c r="AU951" i="1" s="1"/>
  <c r="AV951" i="1"/>
  <c r="AX951" i="1" s="1"/>
  <c r="AR951" i="1"/>
  <c r="B951" i="1" s="1"/>
  <c r="AV881" i="1"/>
  <c r="AX881" i="1" s="1"/>
  <c r="AR881" i="1"/>
  <c r="B881" i="1" s="1"/>
  <c r="AS881" i="1"/>
  <c r="AT881" i="1"/>
  <c r="AU881" i="1" s="1"/>
  <c r="B1000" i="1"/>
  <c r="B992" i="1"/>
  <c r="AS944" i="1"/>
  <c r="C906" i="1"/>
  <c r="AV851" i="1"/>
  <c r="AX851" i="1" s="1"/>
  <c r="AS842" i="1"/>
  <c r="AR842" i="1"/>
  <c r="C842" i="1" s="1"/>
  <c r="AV842" i="1"/>
  <c r="AX842" i="1" s="1"/>
  <c r="AT842" i="1"/>
  <c r="AU842" i="1" s="1"/>
  <c r="AT834" i="1"/>
  <c r="AU834" i="1" s="1"/>
  <c r="AV834" i="1"/>
  <c r="AX834" i="1" s="1"/>
  <c r="AR834" i="1"/>
  <c r="AS834" i="1"/>
  <c r="AT826" i="1"/>
  <c r="AU826" i="1" s="1"/>
  <c r="AV826" i="1"/>
  <c r="AX826" i="1" s="1"/>
  <c r="AR826" i="1"/>
  <c r="AS826" i="1"/>
  <c r="AT818" i="1"/>
  <c r="AU818" i="1" s="1"/>
  <c r="AV818" i="1"/>
  <c r="AX818" i="1" s="1"/>
  <c r="AR818" i="1"/>
  <c r="AS818" i="1"/>
  <c r="AT810" i="1"/>
  <c r="AU810" i="1" s="1"/>
  <c r="AV810" i="1"/>
  <c r="AX810" i="1" s="1"/>
  <c r="AR810" i="1"/>
  <c r="AS810" i="1"/>
  <c r="AT802" i="1"/>
  <c r="AU802" i="1" s="1"/>
  <c r="AV802" i="1"/>
  <c r="AX802" i="1" s="1"/>
  <c r="AR802" i="1"/>
  <c r="AS802" i="1"/>
  <c r="AT794" i="1"/>
  <c r="AU794" i="1" s="1"/>
  <c r="AV794" i="1"/>
  <c r="AX794" i="1" s="1"/>
  <c r="AR794" i="1"/>
  <c r="AS794" i="1"/>
  <c r="AT786" i="1"/>
  <c r="AU786" i="1" s="1"/>
  <c r="AV786" i="1"/>
  <c r="AX786" i="1" s="1"/>
  <c r="AR786" i="1"/>
  <c r="AS786" i="1"/>
  <c r="AR871" i="1"/>
  <c r="B871" i="1" s="1"/>
  <c r="AR836" i="1"/>
  <c r="C836" i="1" s="1"/>
  <c r="AR820" i="1"/>
  <c r="C820" i="1" s="1"/>
  <c r="AR804" i="1"/>
  <c r="C804" i="1" s="1"/>
  <c r="AR788" i="1"/>
  <c r="C788" i="1" s="1"/>
  <c r="AS778" i="1"/>
  <c r="AS846" i="1"/>
  <c r="B811" i="1"/>
  <c r="AS863" i="1"/>
  <c r="C860" i="1"/>
  <c r="B831" i="1"/>
  <c r="B799" i="1"/>
  <c r="AT772" i="1"/>
  <c r="AU772" i="1" s="1"/>
  <c r="AV772" i="1"/>
  <c r="AX772" i="1" s="1"/>
  <c r="AR772" i="1"/>
  <c r="AS772" i="1"/>
  <c r="AT764" i="1"/>
  <c r="AU764" i="1" s="1"/>
  <c r="AV764" i="1"/>
  <c r="AX764" i="1" s="1"/>
  <c r="AR764" i="1"/>
  <c r="AS764" i="1"/>
  <c r="AT756" i="1"/>
  <c r="AU756" i="1" s="1"/>
  <c r="AV756" i="1"/>
  <c r="AX756" i="1" s="1"/>
  <c r="AR756" i="1"/>
  <c r="AS756" i="1"/>
  <c r="AT748" i="1"/>
  <c r="AU748" i="1" s="1"/>
  <c r="AV748" i="1"/>
  <c r="AX748" i="1" s="1"/>
  <c r="AR748" i="1"/>
  <c r="AS748" i="1"/>
  <c r="AT740" i="1"/>
  <c r="AU740" i="1" s="1"/>
  <c r="AV740" i="1"/>
  <c r="AX740" i="1" s="1"/>
  <c r="AR740" i="1"/>
  <c r="AS740" i="1"/>
  <c r="AT732" i="1"/>
  <c r="AU732" i="1" s="1"/>
  <c r="AV732" i="1"/>
  <c r="AX732" i="1" s="1"/>
  <c r="AR732" i="1"/>
  <c r="AS732" i="1"/>
  <c r="AT724" i="1"/>
  <c r="AU724" i="1" s="1"/>
  <c r="AV724" i="1"/>
  <c r="AX724" i="1" s="1"/>
  <c r="AR724" i="1"/>
  <c r="AS724" i="1"/>
  <c r="AT716" i="1"/>
  <c r="AU716" i="1" s="1"/>
  <c r="AV716" i="1"/>
  <c r="AX716" i="1" s="1"/>
  <c r="AR716" i="1"/>
  <c r="AS716" i="1"/>
  <c r="B874" i="1"/>
  <c r="AS792" i="1"/>
  <c r="AV792" i="1"/>
  <c r="AX792" i="1" s="1"/>
  <c r="AR792" i="1"/>
  <c r="C792" i="1" s="1"/>
  <c r="AT792" i="1"/>
  <c r="AU792" i="1" s="1"/>
  <c r="AR738" i="1"/>
  <c r="C738" i="1" s="1"/>
  <c r="AR714" i="1"/>
  <c r="C714" i="1" s="1"/>
  <c r="B812" i="1"/>
  <c r="AR758" i="1"/>
  <c r="C758" i="1" s="1"/>
  <c r="AR734" i="1"/>
  <c r="C734" i="1" s="1"/>
  <c r="B729" i="1"/>
  <c r="AV776" i="1"/>
  <c r="AX776" i="1" s="1"/>
  <c r="AR776" i="1"/>
  <c r="C776" i="1" s="1"/>
  <c r="AT776" i="1"/>
  <c r="AU776" i="1" s="1"/>
  <c r="AS776" i="1"/>
  <c r="AS722" i="1"/>
  <c r="AV722" i="1"/>
  <c r="AX722" i="1" s="1"/>
  <c r="AR722" i="1"/>
  <c r="C722" i="1" s="1"/>
  <c r="AT722" i="1"/>
  <c r="AU722" i="1" s="1"/>
  <c r="AR703" i="1"/>
  <c r="C703" i="1" s="1"/>
  <c r="AR687" i="1"/>
  <c r="C687" i="1" s="1"/>
  <c r="AR671" i="1"/>
  <c r="C671" i="1" s="1"/>
  <c r="AR651" i="1"/>
  <c r="C651" i="1" s="1"/>
  <c r="B634" i="1"/>
  <c r="AR619" i="1"/>
  <c r="C619" i="1" s="1"/>
  <c r="B602" i="1"/>
  <c r="AR587" i="1"/>
  <c r="C587" i="1" s="1"/>
  <c r="B570" i="1"/>
  <c r="AT774" i="1"/>
  <c r="AU774" i="1" s="1"/>
  <c r="AS774" i="1"/>
  <c r="AV774" i="1"/>
  <c r="AX774" i="1" s="1"/>
  <c r="AR774" i="1"/>
  <c r="B774" i="1" s="1"/>
  <c r="B765" i="1"/>
  <c r="B745" i="1"/>
  <c r="B694" i="1"/>
  <c r="B662" i="1"/>
  <c r="AS708" i="1"/>
  <c r="B666" i="1"/>
  <c r="AR655" i="1"/>
  <c r="C655" i="1" s="1"/>
  <c r="B757" i="1"/>
  <c r="B505" i="1"/>
  <c r="B473" i="1"/>
  <c r="AT444" i="1"/>
  <c r="AU444" i="1" s="1"/>
  <c r="B622" i="1"/>
  <c r="B590" i="1"/>
  <c r="AR542" i="1"/>
  <c r="C542" i="1" s="1"/>
  <c r="AR510" i="1"/>
  <c r="C510" i="1" s="1"/>
  <c r="AR478" i="1"/>
  <c r="C478" i="1" s="1"/>
  <c r="AR446" i="1"/>
  <c r="C446" i="1" s="1"/>
  <c r="AR777" i="1"/>
  <c r="C777" i="1" s="1"/>
  <c r="AS667" i="1"/>
  <c r="AV667" i="1"/>
  <c r="AX667" i="1" s="1"/>
  <c r="AR667" i="1"/>
  <c r="C667" i="1" s="1"/>
  <c r="AT667" i="1"/>
  <c r="AU667" i="1" s="1"/>
  <c r="B561" i="1"/>
  <c r="AR538" i="1"/>
  <c r="C538" i="1" s="1"/>
  <c r="AR506" i="1"/>
  <c r="B506" i="1" s="1"/>
  <c r="AR474" i="1"/>
  <c r="B474" i="1" s="1"/>
  <c r="B470" i="1"/>
  <c r="AV442" i="1"/>
  <c r="AX442" i="1" s="1"/>
  <c r="AR440" i="1"/>
  <c r="C440" i="1" s="1"/>
  <c r="AT431" i="1"/>
  <c r="AU431" i="1" s="1"/>
  <c r="AV431" i="1"/>
  <c r="AX431" i="1" s="1"/>
  <c r="AR431" i="1"/>
  <c r="AS431" i="1"/>
  <c r="AT415" i="1"/>
  <c r="AU415" i="1" s="1"/>
  <c r="AV415" i="1"/>
  <c r="AX415" i="1" s="1"/>
  <c r="AR415" i="1"/>
  <c r="AS415" i="1"/>
  <c r="AT399" i="1"/>
  <c r="AU399" i="1" s="1"/>
  <c r="AV399" i="1"/>
  <c r="AX399" i="1" s="1"/>
  <c r="AR399" i="1"/>
  <c r="AS399" i="1"/>
  <c r="AT383" i="1"/>
  <c r="AU383" i="1" s="1"/>
  <c r="AV383" i="1"/>
  <c r="AX383" i="1" s="1"/>
  <c r="AR383" i="1"/>
  <c r="AS383" i="1"/>
  <c r="AT367" i="1"/>
  <c r="AU367" i="1" s="1"/>
  <c r="AV367" i="1"/>
  <c r="AX367" i="1" s="1"/>
  <c r="AR367" i="1"/>
  <c r="AS367" i="1"/>
  <c r="AT351" i="1"/>
  <c r="AU351" i="1" s="1"/>
  <c r="AV351" i="1"/>
  <c r="AX351" i="1" s="1"/>
  <c r="AR351" i="1"/>
  <c r="AS351" i="1"/>
  <c r="AT335" i="1"/>
  <c r="AU335" i="1" s="1"/>
  <c r="AV335" i="1"/>
  <c r="AX335" i="1" s="1"/>
  <c r="AR335" i="1"/>
  <c r="AS335" i="1"/>
  <c r="AT319" i="1"/>
  <c r="AU319" i="1" s="1"/>
  <c r="AV319" i="1"/>
  <c r="AX319" i="1" s="1"/>
  <c r="AR319" i="1"/>
  <c r="AS319" i="1"/>
  <c r="AV303" i="1"/>
  <c r="AX303" i="1" s="1"/>
  <c r="AR303" i="1"/>
  <c r="AS303" i="1"/>
  <c r="AT303" i="1"/>
  <c r="AU303" i="1" s="1"/>
  <c r="AS746" i="1"/>
  <c r="AV746" i="1"/>
  <c r="AX746" i="1" s="1"/>
  <c r="AR746" i="1"/>
  <c r="C746" i="1" s="1"/>
  <c r="AT746" i="1"/>
  <c r="AU746" i="1" s="1"/>
  <c r="AS647" i="1"/>
  <c r="AV647" i="1"/>
  <c r="AX647" i="1" s="1"/>
  <c r="AR647" i="1"/>
  <c r="C647" i="1" s="1"/>
  <c r="AT647" i="1"/>
  <c r="AU647" i="1" s="1"/>
  <c r="AS615" i="1"/>
  <c r="AV615" i="1"/>
  <c r="AX615" i="1" s="1"/>
  <c r="AR615" i="1"/>
  <c r="C615" i="1" s="1"/>
  <c r="AT615" i="1"/>
  <c r="AU615" i="1" s="1"/>
  <c r="AS583" i="1"/>
  <c r="AV583" i="1"/>
  <c r="AX583" i="1" s="1"/>
  <c r="AR583" i="1"/>
  <c r="C583" i="1" s="1"/>
  <c r="AT583" i="1"/>
  <c r="AU583" i="1" s="1"/>
  <c r="B549" i="1"/>
  <c r="B483" i="1"/>
  <c r="B426" i="1"/>
  <c r="B377" i="1"/>
  <c r="AR369" i="1"/>
  <c r="C369" i="1" s="1"/>
  <c r="B362" i="1"/>
  <c r="B309" i="1"/>
  <c r="AV305" i="1"/>
  <c r="AX305" i="1" s="1"/>
  <c r="AS305" i="1"/>
  <c r="AT305" i="1"/>
  <c r="AU305" i="1" s="1"/>
  <c r="AR305" i="1"/>
  <c r="C305" i="1" s="1"/>
  <c r="C302" i="1"/>
  <c r="B302" i="1"/>
  <c r="C209" i="1"/>
  <c r="B209" i="1"/>
  <c r="B193" i="1"/>
  <c r="C193" i="1"/>
  <c r="C177" i="1"/>
  <c r="B177" i="1"/>
  <c r="B161" i="1"/>
  <c r="C161" i="1"/>
  <c r="C145" i="1"/>
  <c r="B145" i="1"/>
  <c r="C129" i="1"/>
  <c r="B129" i="1"/>
  <c r="B113" i="1"/>
  <c r="C97" i="1"/>
  <c r="B97" i="1"/>
  <c r="B81" i="1"/>
  <c r="C81" i="1"/>
  <c r="C65" i="1"/>
  <c r="B65" i="1"/>
  <c r="B49" i="1"/>
  <c r="C49" i="1"/>
  <c r="C33" i="1"/>
  <c r="B33" i="1"/>
  <c r="B17" i="1"/>
  <c r="C17" i="1"/>
  <c r="AS599" i="1"/>
  <c r="AV599" i="1"/>
  <c r="AX599" i="1" s="1"/>
  <c r="AR599" i="1"/>
  <c r="C599" i="1" s="1"/>
  <c r="AT599" i="1"/>
  <c r="AU599" i="1" s="1"/>
  <c r="C445" i="1"/>
  <c r="AS623" i="1"/>
  <c r="AV623" i="1"/>
  <c r="AX623" i="1" s="1"/>
  <c r="AR623" i="1"/>
  <c r="B623" i="1" s="1"/>
  <c r="AT623" i="1"/>
  <c r="AU623" i="1" s="1"/>
  <c r="AS591" i="1"/>
  <c r="AV591" i="1"/>
  <c r="AX591" i="1" s="1"/>
  <c r="AR591" i="1"/>
  <c r="C591" i="1" s="1"/>
  <c r="AT591" i="1"/>
  <c r="AU591" i="1" s="1"/>
  <c r="B507" i="1"/>
  <c r="AR413" i="1"/>
  <c r="C413" i="1" s="1"/>
  <c r="AR349" i="1"/>
  <c r="C349" i="1" s="1"/>
  <c r="AS286" i="1"/>
  <c r="AV286" i="1"/>
  <c r="AX286" i="1" s="1"/>
  <c r="AR286" i="1"/>
  <c r="B286" i="1" s="1"/>
  <c r="AT286" i="1"/>
  <c r="AU286" i="1" s="1"/>
  <c r="B281" i="1"/>
  <c r="B277" i="1"/>
  <c r="B263" i="1"/>
  <c r="B259" i="1"/>
  <c r="AS250" i="1"/>
  <c r="AV250" i="1"/>
  <c r="AX250" i="1" s="1"/>
  <c r="AR250" i="1"/>
  <c r="B250" i="1" s="1"/>
  <c r="AT250" i="1"/>
  <c r="AU250" i="1" s="1"/>
  <c r="AS246" i="1"/>
  <c r="AV246" i="1"/>
  <c r="AX246" i="1" s="1"/>
  <c r="AR246" i="1"/>
  <c r="B246" i="1" s="1"/>
  <c r="AT246" i="1"/>
  <c r="AU246" i="1" s="1"/>
  <c r="B241" i="1"/>
  <c r="B979" i="1"/>
  <c r="AS975" i="1"/>
  <c r="AV409" i="1"/>
  <c r="AX409" i="1" s="1"/>
  <c r="AS361" i="1"/>
  <c r="AV361" i="1"/>
  <c r="AX361" i="1" s="1"/>
  <c r="AR361" i="1"/>
  <c r="C361" i="1" s="1"/>
  <c r="AT361" i="1"/>
  <c r="AU361" i="1" s="1"/>
  <c r="B305" i="1"/>
  <c r="B525" i="1"/>
  <c r="B459" i="1"/>
  <c r="AR373" i="1"/>
  <c r="B373" i="1" s="1"/>
  <c r="AS341" i="1"/>
  <c r="AV341" i="1"/>
  <c r="AX341" i="1" s="1"/>
  <c r="B317" i="1"/>
  <c r="AR293" i="1"/>
  <c r="C293" i="1" s="1"/>
  <c r="AT293" i="1"/>
  <c r="AU293" i="1" s="1"/>
  <c r="B1001" i="1"/>
  <c r="AT984" i="1"/>
  <c r="AU984" i="1" s="1"/>
  <c r="AT976" i="1"/>
  <c r="AU976" i="1" s="1"/>
  <c r="AV957" i="1"/>
  <c r="AX957" i="1" s="1"/>
  <c r="AR957" i="1"/>
  <c r="AS957" i="1"/>
  <c r="AT957" i="1"/>
  <c r="AU957" i="1" s="1"/>
  <c r="AS956" i="1"/>
  <c r="AV982" i="1"/>
  <c r="AX982" i="1" s="1"/>
  <c r="AR982" i="1"/>
  <c r="C982" i="1" s="1"/>
  <c r="AS982" i="1"/>
  <c r="AT982" i="1"/>
  <c r="AU982" i="1" s="1"/>
  <c r="C972" i="1"/>
  <c r="AR947" i="1"/>
  <c r="C947" i="1" s="1"/>
  <c r="C940" i="1"/>
  <c r="C924" i="1"/>
  <c r="AV920" i="1"/>
  <c r="AX920" i="1" s="1"/>
  <c r="AR955" i="1"/>
  <c r="AV946" i="1"/>
  <c r="AX946" i="1" s="1"/>
  <c r="AR946" i="1"/>
  <c r="AS946" i="1"/>
  <c r="AT946" i="1"/>
  <c r="AU946" i="1" s="1"/>
  <c r="C937" i="1"/>
  <c r="C921" i="1"/>
  <c r="AV908" i="1"/>
  <c r="AX908" i="1" s="1"/>
  <c r="AR908" i="1"/>
  <c r="AT908" i="1"/>
  <c r="AU908" i="1" s="1"/>
  <c r="AS908" i="1"/>
  <c r="AV892" i="1"/>
  <c r="AX892" i="1" s="1"/>
  <c r="AR892" i="1"/>
  <c r="AT892" i="1"/>
  <c r="AU892" i="1" s="1"/>
  <c r="AS892" i="1"/>
  <c r="AV876" i="1"/>
  <c r="AX876" i="1" s="1"/>
  <c r="AR876" i="1"/>
  <c r="AT876" i="1"/>
  <c r="AU876" i="1" s="1"/>
  <c r="AS876" i="1"/>
  <c r="B983" i="1"/>
  <c r="AV962" i="1"/>
  <c r="AX962" i="1" s="1"/>
  <c r="AR962" i="1"/>
  <c r="AS962" i="1"/>
  <c r="AT962" i="1"/>
  <c r="AU962" i="1" s="1"/>
  <c r="AV974" i="1"/>
  <c r="AX974" i="1" s="1"/>
  <c r="AR974" i="1"/>
  <c r="B974" i="1" s="1"/>
  <c r="AS974" i="1"/>
  <c r="AT974" i="1"/>
  <c r="AU974" i="1" s="1"/>
  <c r="AT938" i="1"/>
  <c r="AU938" i="1" s="1"/>
  <c r="AS930" i="1"/>
  <c r="AT922" i="1"/>
  <c r="AU922" i="1" s="1"/>
  <c r="AS914" i="1"/>
  <c r="AV906" i="1"/>
  <c r="AX906" i="1" s="1"/>
  <c r="AV898" i="1"/>
  <c r="AX898" i="1" s="1"/>
  <c r="AV890" i="1"/>
  <c r="AX890" i="1" s="1"/>
  <c r="AV882" i="1"/>
  <c r="AX882" i="1" s="1"/>
  <c r="AS851" i="1"/>
  <c r="AV889" i="1"/>
  <c r="AX889" i="1" s="1"/>
  <c r="AR889" i="1"/>
  <c r="B889" i="1" s="1"/>
  <c r="AS889" i="1"/>
  <c r="AT889" i="1"/>
  <c r="AU889" i="1" s="1"/>
  <c r="AR851" i="1"/>
  <c r="B906" i="1"/>
  <c r="AV873" i="1"/>
  <c r="AX873" i="1" s="1"/>
  <c r="AR873" i="1"/>
  <c r="B873" i="1" s="1"/>
  <c r="AS873" i="1"/>
  <c r="AT873" i="1"/>
  <c r="AU873" i="1" s="1"/>
  <c r="AV897" i="1"/>
  <c r="AX897" i="1" s="1"/>
  <c r="AR897" i="1"/>
  <c r="C897" i="1" s="1"/>
  <c r="AS897" i="1"/>
  <c r="AT897" i="1"/>
  <c r="AU897" i="1" s="1"/>
  <c r="AT778" i="1"/>
  <c r="AU778" i="1" s="1"/>
  <c r="AV863" i="1"/>
  <c r="AX863" i="1" s="1"/>
  <c r="AT784" i="1"/>
  <c r="AU784" i="1" s="1"/>
  <c r="C898" i="1"/>
  <c r="AS824" i="1"/>
  <c r="AV824" i="1"/>
  <c r="AX824" i="1" s="1"/>
  <c r="AR824" i="1"/>
  <c r="C824" i="1" s="1"/>
  <c r="AT824" i="1"/>
  <c r="AU824" i="1" s="1"/>
  <c r="B722" i="1"/>
  <c r="AT710" i="1"/>
  <c r="AU710" i="1" s="1"/>
  <c r="AS816" i="1"/>
  <c r="AV816" i="1"/>
  <c r="AX816" i="1" s="1"/>
  <c r="AR816" i="1"/>
  <c r="C816" i="1" s="1"/>
  <c r="AT816" i="1"/>
  <c r="AU816" i="1" s="1"/>
  <c r="B796" i="1"/>
  <c r="AT701" i="1"/>
  <c r="AU701" i="1" s="1"/>
  <c r="AV701" i="1"/>
  <c r="AX701" i="1" s="1"/>
  <c r="AR701" i="1"/>
  <c r="AS701" i="1"/>
  <c r="AT693" i="1"/>
  <c r="AU693" i="1" s="1"/>
  <c r="AV693" i="1"/>
  <c r="AX693" i="1" s="1"/>
  <c r="AR693" i="1"/>
  <c r="AS693" i="1"/>
  <c r="AT685" i="1"/>
  <c r="AU685" i="1" s="1"/>
  <c r="AV685" i="1"/>
  <c r="AX685" i="1" s="1"/>
  <c r="AR685" i="1"/>
  <c r="AS685" i="1"/>
  <c r="AT677" i="1"/>
  <c r="AU677" i="1" s="1"/>
  <c r="AV677" i="1"/>
  <c r="AX677" i="1" s="1"/>
  <c r="AR677" i="1"/>
  <c r="AS677" i="1"/>
  <c r="AT669" i="1"/>
  <c r="AU669" i="1" s="1"/>
  <c r="AV669" i="1"/>
  <c r="AX669" i="1" s="1"/>
  <c r="AR669" i="1"/>
  <c r="AS669" i="1"/>
  <c r="AT661" i="1"/>
  <c r="AU661" i="1" s="1"/>
  <c r="AV661" i="1"/>
  <c r="AX661" i="1" s="1"/>
  <c r="AR661" i="1"/>
  <c r="AS661" i="1"/>
  <c r="AT653" i="1"/>
  <c r="AU653" i="1" s="1"/>
  <c r="AV653" i="1"/>
  <c r="AX653" i="1" s="1"/>
  <c r="AR653" i="1"/>
  <c r="AS653" i="1"/>
  <c r="AT645" i="1"/>
  <c r="AU645" i="1" s="1"/>
  <c r="AV645" i="1"/>
  <c r="AX645" i="1" s="1"/>
  <c r="AR645" i="1"/>
  <c r="AS645" i="1"/>
  <c r="AT637" i="1"/>
  <c r="AU637" i="1" s="1"/>
  <c r="AV637" i="1"/>
  <c r="AX637" i="1" s="1"/>
  <c r="AR637" i="1"/>
  <c r="AS637" i="1"/>
  <c r="AT629" i="1"/>
  <c r="AU629" i="1" s="1"/>
  <c r="AV629" i="1"/>
  <c r="AX629" i="1" s="1"/>
  <c r="AR629" i="1"/>
  <c r="AS629" i="1"/>
  <c r="AT621" i="1"/>
  <c r="AU621" i="1" s="1"/>
  <c r="AV621" i="1"/>
  <c r="AX621" i="1" s="1"/>
  <c r="AR621" i="1"/>
  <c r="AS621" i="1"/>
  <c r="AT613" i="1"/>
  <c r="AU613" i="1" s="1"/>
  <c r="AV613" i="1"/>
  <c r="AX613" i="1" s="1"/>
  <c r="AR613" i="1"/>
  <c r="AS613" i="1"/>
  <c r="AT605" i="1"/>
  <c r="AU605" i="1" s="1"/>
  <c r="AV605" i="1"/>
  <c r="AX605" i="1" s="1"/>
  <c r="AR605" i="1"/>
  <c r="AS605" i="1"/>
  <c r="AT597" i="1"/>
  <c r="AU597" i="1" s="1"/>
  <c r="AV597" i="1"/>
  <c r="AX597" i="1" s="1"/>
  <c r="AR597" i="1"/>
  <c r="AS597" i="1"/>
  <c r="AT589" i="1"/>
  <c r="AU589" i="1" s="1"/>
  <c r="AV589" i="1"/>
  <c r="AX589" i="1" s="1"/>
  <c r="AR589" i="1"/>
  <c r="AS589" i="1"/>
  <c r="AT581" i="1"/>
  <c r="AU581" i="1" s="1"/>
  <c r="AV581" i="1"/>
  <c r="AX581" i="1" s="1"/>
  <c r="AR581" i="1"/>
  <c r="AS581" i="1"/>
  <c r="AT573" i="1"/>
  <c r="AU573" i="1" s="1"/>
  <c r="AV573" i="1"/>
  <c r="AX573" i="1" s="1"/>
  <c r="AR573" i="1"/>
  <c r="AS573" i="1"/>
  <c r="B647" i="1"/>
  <c r="B615" i="1"/>
  <c r="AT569" i="1"/>
  <c r="AU569" i="1" s="1"/>
  <c r="AV569" i="1"/>
  <c r="AX569" i="1" s="1"/>
  <c r="AR569" i="1"/>
  <c r="AS569" i="1"/>
  <c r="AT559" i="1"/>
  <c r="AU559" i="1" s="1"/>
  <c r="C550" i="1"/>
  <c r="B550" i="1"/>
  <c r="AT544" i="1"/>
  <c r="AU544" i="1" s="1"/>
  <c r="AV544" i="1"/>
  <c r="AX544" i="1" s="1"/>
  <c r="AR544" i="1"/>
  <c r="AS544" i="1"/>
  <c r="AT536" i="1"/>
  <c r="AU536" i="1" s="1"/>
  <c r="AV536" i="1"/>
  <c r="AX536" i="1" s="1"/>
  <c r="AR536" i="1"/>
  <c r="AS536" i="1"/>
  <c r="AT528" i="1"/>
  <c r="AU528" i="1" s="1"/>
  <c r="AV528" i="1"/>
  <c r="AX528" i="1" s="1"/>
  <c r="AR528" i="1"/>
  <c r="AS528" i="1"/>
  <c r="AT520" i="1"/>
  <c r="AU520" i="1" s="1"/>
  <c r="AV520" i="1"/>
  <c r="AX520" i="1" s="1"/>
  <c r="AR520" i="1"/>
  <c r="AS520" i="1"/>
  <c r="AT512" i="1"/>
  <c r="AU512" i="1" s="1"/>
  <c r="AV512" i="1"/>
  <c r="AX512" i="1" s="1"/>
  <c r="AR512" i="1"/>
  <c r="AS512" i="1"/>
  <c r="AT504" i="1"/>
  <c r="AU504" i="1" s="1"/>
  <c r="AV504" i="1"/>
  <c r="AX504" i="1" s="1"/>
  <c r="AR504" i="1"/>
  <c r="AS504" i="1"/>
  <c r="AT496" i="1"/>
  <c r="AU496" i="1" s="1"/>
  <c r="AV496" i="1"/>
  <c r="AX496" i="1" s="1"/>
  <c r="AR496" i="1"/>
  <c r="AS496" i="1"/>
  <c r="AT488" i="1"/>
  <c r="AU488" i="1" s="1"/>
  <c r="AV488" i="1"/>
  <c r="AX488" i="1" s="1"/>
  <c r="AR488" i="1"/>
  <c r="AS488" i="1"/>
  <c r="AT480" i="1"/>
  <c r="AU480" i="1" s="1"/>
  <c r="AV480" i="1"/>
  <c r="AX480" i="1" s="1"/>
  <c r="AR480" i="1"/>
  <c r="AS480" i="1"/>
  <c r="AT472" i="1"/>
  <c r="AU472" i="1" s="1"/>
  <c r="AV472" i="1"/>
  <c r="AX472" i="1" s="1"/>
  <c r="AR472" i="1"/>
  <c r="AS472" i="1"/>
  <c r="AT464" i="1"/>
  <c r="AU464" i="1" s="1"/>
  <c r="AV464" i="1"/>
  <c r="AX464" i="1" s="1"/>
  <c r="AR464" i="1"/>
  <c r="AS464" i="1"/>
  <c r="AT456" i="1"/>
  <c r="AU456" i="1" s="1"/>
  <c r="AV456" i="1"/>
  <c r="AX456" i="1" s="1"/>
  <c r="AR456" i="1"/>
  <c r="AS456" i="1"/>
  <c r="AT448" i="1"/>
  <c r="AU448" i="1" s="1"/>
  <c r="AV448" i="1"/>
  <c r="AX448" i="1" s="1"/>
  <c r="AR448" i="1"/>
  <c r="AS448" i="1"/>
  <c r="B643" i="1"/>
  <c r="B627" i="1"/>
  <c r="B595" i="1"/>
  <c r="AR551" i="1"/>
  <c r="AS683" i="1"/>
  <c r="AV683" i="1"/>
  <c r="AX683" i="1" s="1"/>
  <c r="AR683" i="1"/>
  <c r="C683" i="1" s="1"/>
  <c r="AT683" i="1"/>
  <c r="AU683" i="1" s="1"/>
  <c r="B663" i="1"/>
  <c r="AS699" i="1"/>
  <c r="AV699" i="1"/>
  <c r="AX699" i="1" s="1"/>
  <c r="AR699" i="1"/>
  <c r="B699" i="1" s="1"/>
  <c r="AT699" i="1"/>
  <c r="AU699" i="1" s="1"/>
  <c r="AV440" i="1"/>
  <c r="AX440" i="1" s="1"/>
  <c r="AT427" i="1"/>
  <c r="AU427" i="1" s="1"/>
  <c r="AV427" i="1"/>
  <c r="AX427" i="1" s="1"/>
  <c r="AR427" i="1"/>
  <c r="AS427" i="1"/>
  <c r="AT411" i="1"/>
  <c r="AU411" i="1" s="1"/>
  <c r="AV411" i="1"/>
  <c r="AX411" i="1" s="1"/>
  <c r="AR411" i="1"/>
  <c r="AS411" i="1"/>
  <c r="AT395" i="1"/>
  <c r="AU395" i="1" s="1"/>
  <c r="AV395" i="1"/>
  <c r="AX395" i="1" s="1"/>
  <c r="AR395" i="1"/>
  <c r="AS395" i="1"/>
  <c r="AT379" i="1"/>
  <c r="AU379" i="1" s="1"/>
  <c r="AV379" i="1"/>
  <c r="AX379" i="1" s="1"/>
  <c r="AR379" i="1"/>
  <c r="AS379" i="1"/>
  <c r="AT363" i="1"/>
  <c r="AU363" i="1" s="1"/>
  <c r="AV363" i="1"/>
  <c r="AX363" i="1" s="1"/>
  <c r="AR363" i="1"/>
  <c r="AS363" i="1"/>
  <c r="AT347" i="1"/>
  <c r="AU347" i="1" s="1"/>
  <c r="AV347" i="1"/>
  <c r="AX347" i="1" s="1"/>
  <c r="AR347" i="1"/>
  <c r="AS347" i="1"/>
  <c r="AT331" i="1"/>
  <c r="AU331" i="1" s="1"/>
  <c r="AV331" i="1"/>
  <c r="AX331" i="1" s="1"/>
  <c r="AR331" i="1"/>
  <c r="AS331" i="1"/>
  <c r="AV315" i="1"/>
  <c r="AX315" i="1" s="1"/>
  <c r="AR315" i="1"/>
  <c r="AT315" i="1"/>
  <c r="AU315" i="1" s="1"/>
  <c r="AS315" i="1"/>
  <c r="AV299" i="1"/>
  <c r="AX299" i="1" s="1"/>
  <c r="AR299" i="1"/>
  <c r="AT299" i="1"/>
  <c r="AU299" i="1" s="1"/>
  <c r="AS299" i="1"/>
  <c r="C559" i="1"/>
  <c r="B451" i="1"/>
  <c r="AV438" i="1"/>
  <c r="AX438" i="1" s="1"/>
  <c r="AR438" i="1"/>
  <c r="C438" i="1" s="1"/>
  <c r="AT438" i="1"/>
  <c r="AU438" i="1" s="1"/>
  <c r="AS438" i="1"/>
  <c r="AT433" i="1"/>
  <c r="AU433" i="1" s="1"/>
  <c r="AS433" i="1"/>
  <c r="AV433" i="1"/>
  <c r="AX433" i="1" s="1"/>
  <c r="AR433" i="1"/>
  <c r="C433" i="1" s="1"/>
  <c r="C301" i="1"/>
  <c r="B293" i="1"/>
  <c r="C221" i="1"/>
  <c r="B221" i="1"/>
  <c r="C205" i="1"/>
  <c r="B205" i="1"/>
  <c r="C189" i="1"/>
  <c r="B189" i="1"/>
  <c r="B173" i="1"/>
  <c r="C173" i="1"/>
  <c r="C141" i="1"/>
  <c r="B141" i="1"/>
  <c r="C125" i="1"/>
  <c r="B125" i="1"/>
  <c r="C109" i="1"/>
  <c r="B109" i="1"/>
  <c r="C93" i="1"/>
  <c r="B93" i="1"/>
  <c r="C77" i="1"/>
  <c r="B77" i="1"/>
  <c r="C61" i="1"/>
  <c r="B61" i="1"/>
  <c r="C45" i="1"/>
  <c r="B45" i="1"/>
  <c r="C29" i="1"/>
  <c r="B29" i="1"/>
  <c r="C13" i="1"/>
  <c r="B13" i="1"/>
  <c r="C372" i="1"/>
  <c r="B372" i="1"/>
  <c r="AT345" i="1"/>
  <c r="AU345" i="1" s="1"/>
  <c r="AS345" i="1"/>
  <c r="AV345" i="1"/>
  <c r="AX345" i="1" s="1"/>
  <c r="AR345" i="1"/>
  <c r="C345" i="1" s="1"/>
  <c r="B475" i="1"/>
  <c r="AV312" i="1"/>
  <c r="AX312" i="1" s="1"/>
  <c r="AR312" i="1"/>
  <c r="AT312" i="1"/>
  <c r="AU312" i="1" s="1"/>
  <c r="AS312" i="1"/>
  <c r="B289" i="1"/>
  <c r="B285" i="1"/>
  <c r="B271" i="1"/>
  <c r="AS262" i="1"/>
  <c r="AV262" i="1"/>
  <c r="AX262" i="1" s="1"/>
  <c r="AR262" i="1"/>
  <c r="B262" i="1" s="1"/>
  <c r="AT262" i="1"/>
  <c r="AU262" i="1" s="1"/>
  <c r="AS258" i="1"/>
  <c r="AV258" i="1"/>
  <c r="AX258" i="1" s="1"/>
  <c r="AR258" i="1"/>
  <c r="B258" i="1" s="1"/>
  <c r="AT258" i="1"/>
  <c r="AU258" i="1" s="1"/>
  <c r="B253" i="1"/>
  <c r="B249" i="1"/>
  <c r="B245" i="1"/>
  <c r="B235" i="1"/>
  <c r="B531" i="1"/>
  <c r="C436" i="1"/>
  <c r="B436" i="1"/>
  <c r="C420" i="1"/>
  <c r="B420" i="1"/>
  <c r="AS329" i="1"/>
  <c r="AV329" i="1"/>
  <c r="AX329" i="1" s="1"/>
  <c r="AR329" i="1"/>
  <c r="B329" i="1" s="1"/>
  <c r="AT329" i="1"/>
  <c r="AU329" i="1" s="1"/>
  <c r="C321" i="1"/>
  <c r="C297" i="1"/>
  <c r="AS659" i="1"/>
  <c r="AV659" i="1"/>
  <c r="AX659" i="1" s="1"/>
  <c r="AR659" i="1"/>
  <c r="C659" i="1" s="1"/>
  <c r="AT659" i="1"/>
  <c r="AU659" i="1" s="1"/>
  <c r="AS639" i="1"/>
  <c r="AV639" i="1"/>
  <c r="AX639" i="1" s="1"/>
  <c r="AR639" i="1"/>
  <c r="C639" i="1" s="1"/>
  <c r="AT639" i="1"/>
  <c r="AU639" i="1" s="1"/>
  <c r="AS607" i="1"/>
  <c r="AV607" i="1"/>
  <c r="AX607" i="1" s="1"/>
  <c r="AR607" i="1"/>
  <c r="C607" i="1" s="1"/>
  <c r="AT607" i="1"/>
  <c r="AU607" i="1" s="1"/>
  <c r="AS575" i="1"/>
  <c r="AV575" i="1"/>
  <c r="AX575" i="1" s="1"/>
  <c r="AR575" i="1"/>
  <c r="B575" i="1" s="1"/>
  <c r="AT575" i="1"/>
  <c r="AU575" i="1" s="1"/>
  <c r="B365" i="1"/>
  <c r="B352" i="1"/>
  <c r="B349" i="1"/>
  <c r="AV292" i="1"/>
  <c r="AX292" i="1" s="1"/>
  <c r="AR292" i="1"/>
  <c r="B385" i="1"/>
  <c r="C356" i="1"/>
  <c r="C324" i="1"/>
  <c r="AS254" i="1"/>
  <c r="AR242" i="1"/>
  <c r="B242" i="1" s="1"/>
  <c r="AR238" i="1"/>
  <c r="B238" i="1" s="1"/>
  <c r="AR234" i="1"/>
  <c r="B234" i="1" s="1"/>
  <c r="AR218" i="1"/>
  <c r="C218" i="1" s="1"/>
  <c r="AS202" i="1"/>
  <c r="AR186" i="1"/>
  <c r="C186" i="1" s="1"/>
  <c r="AS170" i="1"/>
  <c r="AR154" i="1"/>
  <c r="C154" i="1" s="1"/>
  <c r="AS290" i="1"/>
  <c r="AT282" i="1"/>
  <c r="AU282" i="1" s="1"/>
  <c r="AR274" i="1"/>
  <c r="B274" i="1" s="1"/>
  <c r="AV266" i="1"/>
  <c r="AX266" i="1" s="1"/>
  <c r="AR222" i="1"/>
  <c r="C222" i="1" s="1"/>
  <c r="AS206" i="1"/>
  <c r="AR190" i="1"/>
  <c r="C190" i="1" s="1"/>
  <c r="AS174" i="1"/>
  <c r="AR142" i="1"/>
  <c r="C142" i="1" s="1"/>
  <c r="AS126" i="1"/>
  <c r="AR110" i="1"/>
  <c r="C110" i="1" s="1"/>
  <c r="AS94" i="1"/>
  <c r="AR78" i="1"/>
  <c r="C78" i="1" s="1"/>
  <c r="AS62" i="1"/>
  <c r="AR46" i="1"/>
  <c r="C46" i="1" s="1"/>
  <c r="AS30" i="1"/>
  <c r="AR14" i="1"/>
  <c r="C14" i="1" s="1"/>
  <c r="AS158" i="1"/>
  <c r="AR138" i="1"/>
  <c r="B138" i="1" s="1"/>
  <c r="AS122" i="1"/>
  <c r="AR106" i="1"/>
  <c r="B106" i="1" s="1"/>
  <c r="AS90" i="1"/>
  <c r="AR74" i="1"/>
  <c r="C74" i="1" s="1"/>
  <c r="AS58" i="1"/>
  <c r="AR42" i="1"/>
  <c r="B42" i="1" s="1"/>
  <c r="AS26" i="1"/>
  <c r="AR10" i="1"/>
  <c r="B10" i="1" s="1"/>
  <c r="AS166" i="1"/>
  <c r="AT288" i="1"/>
  <c r="AU288" i="1" s="1"/>
  <c r="AS288" i="1"/>
  <c r="AV288" i="1"/>
  <c r="AX288" i="1" s="1"/>
  <c r="AR288" i="1"/>
  <c r="AT284" i="1"/>
  <c r="AU284" i="1" s="1"/>
  <c r="AV284" i="1"/>
  <c r="AX284" i="1" s="1"/>
  <c r="AR284" i="1"/>
  <c r="AS284" i="1"/>
  <c r="AT280" i="1"/>
  <c r="AU280" i="1" s="1"/>
  <c r="AV280" i="1"/>
  <c r="AX280" i="1" s="1"/>
  <c r="AR280" i="1"/>
  <c r="AS280" i="1"/>
  <c r="AT276" i="1"/>
  <c r="AU276" i="1" s="1"/>
  <c r="AV276" i="1"/>
  <c r="AX276" i="1" s="1"/>
  <c r="AR276" i="1"/>
  <c r="AS276" i="1"/>
  <c r="AT272" i="1"/>
  <c r="AU272" i="1" s="1"/>
  <c r="AV272" i="1"/>
  <c r="AX272" i="1" s="1"/>
  <c r="AR272" i="1"/>
  <c r="AS272" i="1"/>
  <c r="AT268" i="1"/>
  <c r="AU268" i="1" s="1"/>
  <c r="AS268" i="1"/>
  <c r="AV268" i="1"/>
  <c r="AX268" i="1" s="1"/>
  <c r="AR268" i="1"/>
  <c r="AT264" i="1"/>
  <c r="AU264" i="1" s="1"/>
  <c r="AV264" i="1"/>
  <c r="AX264" i="1" s="1"/>
  <c r="AR264" i="1"/>
  <c r="AS264" i="1"/>
  <c r="AS260" i="1"/>
  <c r="AT260" i="1"/>
  <c r="AU260" i="1" s="1"/>
  <c r="AV260" i="1"/>
  <c r="AX260" i="1" s="1"/>
  <c r="AR260" i="1"/>
  <c r="AT256" i="1"/>
  <c r="AU256" i="1" s="1"/>
  <c r="AV256" i="1"/>
  <c r="AX256" i="1" s="1"/>
  <c r="AR256" i="1"/>
  <c r="AS256" i="1"/>
  <c r="AT252" i="1"/>
  <c r="AU252" i="1" s="1"/>
  <c r="AS252" i="1"/>
  <c r="AV252" i="1"/>
  <c r="AX252" i="1" s="1"/>
  <c r="AR252" i="1"/>
  <c r="AT248" i="1"/>
  <c r="AU248" i="1" s="1"/>
  <c r="AV248" i="1"/>
  <c r="AX248" i="1" s="1"/>
  <c r="AR248" i="1"/>
  <c r="AS248" i="1"/>
  <c r="AS244" i="1"/>
  <c r="AT244" i="1"/>
  <c r="AU244" i="1" s="1"/>
  <c r="AV244" i="1"/>
  <c r="AX244" i="1" s="1"/>
  <c r="AR244" i="1"/>
  <c r="AT240" i="1"/>
  <c r="AU240" i="1" s="1"/>
  <c r="AS240" i="1"/>
  <c r="AV240" i="1"/>
  <c r="AX240" i="1" s="1"/>
  <c r="AR240" i="1"/>
  <c r="AT236" i="1"/>
  <c r="AU236" i="1" s="1"/>
  <c r="AV236" i="1"/>
  <c r="AX236" i="1" s="1"/>
  <c r="AR236" i="1"/>
  <c r="AS236" i="1"/>
  <c r="AT232" i="1"/>
  <c r="AU232" i="1" s="1"/>
  <c r="AV232" i="1"/>
  <c r="AX232" i="1" s="1"/>
  <c r="AR232" i="1"/>
  <c r="AS232" i="1"/>
  <c r="AT224" i="1"/>
  <c r="AU224" i="1" s="1"/>
  <c r="AV224" i="1"/>
  <c r="AX224" i="1" s="1"/>
  <c r="AR224" i="1"/>
  <c r="AS224" i="1"/>
  <c r="AT216" i="1"/>
  <c r="AU216" i="1" s="1"/>
  <c r="AV216" i="1"/>
  <c r="AX216" i="1" s="1"/>
  <c r="AR216" i="1"/>
  <c r="AS216" i="1"/>
  <c r="AT200" i="1"/>
  <c r="AU200" i="1" s="1"/>
  <c r="AV200" i="1"/>
  <c r="AX200" i="1" s="1"/>
  <c r="AR200" i="1"/>
  <c r="AS200" i="1"/>
  <c r="AT192" i="1"/>
  <c r="AU192" i="1" s="1"/>
  <c r="AV192" i="1"/>
  <c r="AX192" i="1" s="1"/>
  <c r="AR192" i="1"/>
  <c r="AS192" i="1"/>
  <c r="AT184" i="1"/>
  <c r="AU184" i="1" s="1"/>
  <c r="AV184" i="1"/>
  <c r="AX184" i="1" s="1"/>
  <c r="AR184" i="1"/>
  <c r="AS184" i="1"/>
  <c r="AT176" i="1"/>
  <c r="AU176" i="1" s="1"/>
  <c r="AV176" i="1"/>
  <c r="AX176" i="1" s="1"/>
  <c r="AR176" i="1"/>
  <c r="AS176" i="1"/>
  <c r="AT168" i="1"/>
  <c r="AU168" i="1" s="1"/>
  <c r="AV168" i="1"/>
  <c r="AX168" i="1" s="1"/>
  <c r="AR168" i="1"/>
  <c r="AS168" i="1"/>
  <c r="AT160" i="1"/>
  <c r="AU160" i="1" s="1"/>
  <c r="AV160" i="1"/>
  <c r="AX160" i="1" s="1"/>
  <c r="AR160" i="1"/>
  <c r="AS160" i="1"/>
  <c r="AT152" i="1"/>
  <c r="AU152" i="1" s="1"/>
  <c r="AV152" i="1"/>
  <c r="AX152" i="1" s="1"/>
  <c r="AR152" i="1"/>
  <c r="AS152" i="1"/>
  <c r="AT144" i="1"/>
  <c r="AU144" i="1" s="1"/>
  <c r="AV144" i="1"/>
  <c r="AX144" i="1" s="1"/>
  <c r="AR144" i="1"/>
  <c r="AS144" i="1"/>
  <c r="AT136" i="1"/>
  <c r="AU136" i="1" s="1"/>
  <c r="AV136" i="1"/>
  <c r="AX136" i="1" s="1"/>
  <c r="AR136" i="1"/>
  <c r="AS136" i="1"/>
  <c r="AT128" i="1"/>
  <c r="AU128" i="1" s="1"/>
  <c r="AV128" i="1"/>
  <c r="AX128" i="1" s="1"/>
  <c r="AR128" i="1"/>
  <c r="AS128" i="1"/>
  <c r="AT120" i="1"/>
  <c r="AU120" i="1" s="1"/>
  <c r="AV120" i="1"/>
  <c r="AX120" i="1" s="1"/>
  <c r="AR120" i="1"/>
  <c r="AS120" i="1"/>
  <c r="AT112" i="1"/>
  <c r="AU112" i="1" s="1"/>
  <c r="AV112" i="1"/>
  <c r="AX112" i="1" s="1"/>
  <c r="AR112" i="1"/>
  <c r="AS112" i="1"/>
  <c r="AT104" i="1"/>
  <c r="AU104" i="1" s="1"/>
  <c r="AV104" i="1"/>
  <c r="AX104" i="1" s="1"/>
  <c r="AR104" i="1"/>
  <c r="AS104" i="1"/>
  <c r="AT96" i="1"/>
  <c r="AU96" i="1" s="1"/>
  <c r="AV96" i="1"/>
  <c r="AX96" i="1" s="1"/>
  <c r="AR96" i="1"/>
  <c r="AS96" i="1"/>
  <c r="AT88" i="1"/>
  <c r="AU88" i="1" s="1"/>
  <c r="AV88" i="1"/>
  <c r="AX88" i="1" s="1"/>
  <c r="AR88" i="1"/>
  <c r="AS88" i="1"/>
  <c r="AT80" i="1"/>
  <c r="AU80" i="1" s="1"/>
  <c r="AV80" i="1"/>
  <c r="AX80" i="1" s="1"/>
  <c r="AR80" i="1"/>
  <c r="AS80" i="1"/>
  <c r="AT72" i="1"/>
  <c r="AU72" i="1" s="1"/>
  <c r="AV72" i="1"/>
  <c r="AX72" i="1" s="1"/>
  <c r="AR72" i="1"/>
  <c r="AS72" i="1"/>
  <c r="AT64" i="1"/>
  <c r="AU64" i="1" s="1"/>
  <c r="AV64" i="1"/>
  <c r="AX64" i="1" s="1"/>
  <c r="AR64" i="1"/>
  <c r="AS64" i="1"/>
  <c r="AT56" i="1"/>
  <c r="AU56" i="1" s="1"/>
  <c r="AV56" i="1"/>
  <c r="AX56" i="1" s="1"/>
  <c r="AR56" i="1"/>
  <c r="AS56" i="1"/>
  <c r="AT48" i="1"/>
  <c r="AU48" i="1" s="1"/>
  <c r="AV48" i="1"/>
  <c r="AX48" i="1" s="1"/>
  <c r="AR48" i="1"/>
  <c r="AS48" i="1"/>
  <c r="AT40" i="1"/>
  <c r="AU40" i="1" s="1"/>
  <c r="AV40" i="1"/>
  <c r="AX40" i="1" s="1"/>
  <c r="AR40" i="1"/>
  <c r="AS40" i="1"/>
  <c r="AT32" i="1"/>
  <c r="AU32" i="1" s="1"/>
  <c r="AV32" i="1"/>
  <c r="AX32" i="1" s="1"/>
  <c r="AR32" i="1"/>
  <c r="AS32" i="1"/>
  <c r="AT24" i="1"/>
  <c r="AU24" i="1" s="1"/>
  <c r="AV24" i="1"/>
  <c r="AX24" i="1" s="1"/>
  <c r="AR24" i="1"/>
  <c r="AS24" i="1"/>
  <c r="AT16" i="1"/>
  <c r="AU16" i="1" s="1"/>
  <c r="AV16" i="1"/>
  <c r="AX16" i="1" s="1"/>
  <c r="AR16" i="1"/>
  <c r="AS16" i="1"/>
  <c r="AT254" i="1"/>
  <c r="AU254" i="1" s="1"/>
  <c r="AV242" i="1"/>
  <c r="AX242" i="1" s="1"/>
  <c r="AV238" i="1"/>
  <c r="AX238" i="1" s="1"/>
  <c r="AV234" i="1"/>
  <c r="AX234" i="1" s="1"/>
  <c r="AT290" i="1"/>
  <c r="AU290" i="1" s="1"/>
  <c r="AR282" i="1"/>
  <c r="B282" i="1" s="1"/>
  <c r="AV274" i="1"/>
  <c r="AX274" i="1" s="1"/>
  <c r="AS266" i="1"/>
  <c r="B134" i="1"/>
  <c r="B38" i="1"/>
  <c r="AR254" i="1"/>
  <c r="B254" i="1" s="1"/>
  <c r="AS242" i="1"/>
  <c r="AS238" i="1"/>
  <c r="AS234" i="1"/>
  <c r="C231" i="1"/>
  <c r="C223" i="1"/>
  <c r="C215" i="1"/>
  <c r="C207" i="1"/>
  <c r="C191" i="1"/>
  <c r="C183" i="1"/>
  <c r="AR202" i="1"/>
  <c r="C202" i="1" s="1"/>
  <c r="AR170" i="1"/>
  <c r="C170" i="1" s="1"/>
  <c r="AR290" i="1"/>
  <c r="B290" i="1" s="1"/>
  <c r="AV282" i="1"/>
  <c r="AX282" i="1" s="1"/>
  <c r="AS274" i="1"/>
  <c r="AT266" i="1"/>
  <c r="AU266" i="1" s="1"/>
  <c r="AR206" i="1"/>
  <c r="C206" i="1" s="1"/>
  <c r="AR174" i="1"/>
  <c r="C174" i="1" s="1"/>
  <c r="C147" i="1"/>
  <c r="AR126" i="1"/>
  <c r="C126" i="1" s="1"/>
  <c r="AR94" i="1"/>
  <c r="C94" i="1" s="1"/>
  <c r="AR62" i="1"/>
  <c r="C62" i="1" s="1"/>
  <c r="AR30" i="1"/>
  <c r="B30" i="1" s="1"/>
  <c r="AR158" i="1"/>
  <c r="B158" i="1" s="1"/>
  <c r="AR122" i="1"/>
  <c r="B122" i="1" s="1"/>
  <c r="AR90" i="1"/>
  <c r="C90" i="1" s="1"/>
  <c r="AR58" i="1"/>
  <c r="C58" i="1" s="1"/>
  <c r="AR26" i="1"/>
  <c r="B26" i="1" s="1"/>
  <c r="AR166" i="1"/>
  <c r="B166" i="1" s="1"/>
  <c r="C131" i="1"/>
  <c r="C99" i="1"/>
  <c r="AT228" i="1"/>
  <c r="AU228" i="1" s="1"/>
  <c r="AV228" i="1"/>
  <c r="AX228" i="1" s="1"/>
  <c r="AR228" i="1"/>
  <c r="AS228" i="1"/>
  <c r="AT220" i="1"/>
  <c r="AU220" i="1" s="1"/>
  <c r="AV220" i="1"/>
  <c r="AX220" i="1" s="1"/>
  <c r="AR220" i="1"/>
  <c r="AS220" i="1"/>
  <c r="AT212" i="1"/>
  <c r="AU212" i="1" s="1"/>
  <c r="AV212" i="1"/>
  <c r="AX212" i="1" s="1"/>
  <c r="AR212" i="1"/>
  <c r="AS212" i="1"/>
  <c r="AT204" i="1"/>
  <c r="AU204" i="1" s="1"/>
  <c r="AV204" i="1"/>
  <c r="AX204" i="1" s="1"/>
  <c r="AR204" i="1"/>
  <c r="AS204" i="1"/>
  <c r="AT196" i="1"/>
  <c r="AU196" i="1" s="1"/>
  <c r="AV196" i="1"/>
  <c r="AX196" i="1" s="1"/>
  <c r="AR196" i="1"/>
  <c r="AS196" i="1"/>
  <c r="AT188" i="1"/>
  <c r="AU188" i="1" s="1"/>
  <c r="AV188" i="1"/>
  <c r="AX188" i="1" s="1"/>
  <c r="AR188" i="1"/>
  <c r="AS188" i="1"/>
  <c r="AT180" i="1"/>
  <c r="AU180" i="1" s="1"/>
  <c r="AV180" i="1"/>
  <c r="AX180" i="1" s="1"/>
  <c r="AR180" i="1"/>
  <c r="AS180" i="1"/>
  <c r="AT172" i="1"/>
  <c r="AU172" i="1" s="1"/>
  <c r="AV172" i="1"/>
  <c r="AX172" i="1" s="1"/>
  <c r="AR172" i="1"/>
  <c r="AS172" i="1"/>
  <c r="AT164" i="1"/>
  <c r="AU164" i="1" s="1"/>
  <c r="AV164" i="1"/>
  <c r="AX164" i="1" s="1"/>
  <c r="AR164" i="1"/>
  <c r="AS164" i="1"/>
  <c r="AT156" i="1"/>
  <c r="AU156" i="1" s="1"/>
  <c r="AV156" i="1"/>
  <c r="AX156" i="1" s="1"/>
  <c r="AR156" i="1"/>
  <c r="AS156" i="1"/>
  <c r="AT148" i="1"/>
  <c r="AU148" i="1" s="1"/>
  <c r="AV148" i="1"/>
  <c r="AX148" i="1" s="1"/>
  <c r="AR148" i="1"/>
  <c r="AS148" i="1"/>
  <c r="AT140" i="1"/>
  <c r="AU140" i="1" s="1"/>
  <c r="AV140" i="1"/>
  <c r="AX140" i="1" s="1"/>
  <c r="AR140" i="1"/>
  <c r="AS140" i="1"/>
  <c r="AT132" i="1"/>
  <c r="AU132" i="1" s="1"/>
  <c r="AV132" i="1"/>
  <c r="AX132" i="1" s="1"/>
  <c r="AR132" i="1"/>
  <c r="AS132" i="1"/>
  <c r="AT124" i="1"/>
  <c r="AU124" i="1" s="1"/>
  <c r="AV124" i="1"/>
  <c r="AX124" i="1" s="1"/>
  <c r="AR124" i="1"/>
  <c r="AS124" i="1"/>
  <c r="AT116" i="1"/>
  <c r="AU116" i="1" s="1"/>
  <c r="AV116" i="1"/>
  <c r="AX116" i="1" s="1"/>
  <c r="AR116" i="1"/>
  <c r="AS116" i="1"/>
  <c r="AT108" i="1"/>
  <c r="AU108" i="1" s="1"/>
  <c r="AV108" i="1"/>
  <c r="AX108" i="1" s="1"/>
  <c r="AR108" i="1"/>
  <c r="AS108" i="1"/>
  <c r="AT100" i="1"/>
  <c r="AU100" i="1" s="1"/>
  <c r="AV100" i="1"/>
  <c r="AX100" i="1" s="1"/>
  <c r="AR100" i="1"/>
  <c r="AS100" i="1"/>
  <c r="AT92" i="1"/>
  <c r="AU92" i="1" s="1"/>
  <c r="AV92" i="1"/>
  <c r="AX92" i="1" s="1"/>
  <c r="AR92" i="1"/>
  <c r="AS92" i="1"/>
  <c r="AT84" i="1"/>
  <c r="AU84" i="1" s="1"/>
  <c r="AV84" i="1"/>
  <c r="AX84" i="1" s="1"/>
  <c r="AR84" i="1"/>
  <c r="AS84" i="1"/>
  <c r="AT76" i="1"/>
  <c r="AU76" i="1" s="1"/>
  <c r="AV76" i="1"/>
  <c r="AX76" i="1" s="1"/>
  <c r="AR76" i="1"/>
  <c r="AS76" i="1"/>
  <c r="AT68" i="1"/>
  <c r="AU68" i="1" s="1"/>
  <c r="AV68" i="1"/>
  <c r="AX68" i="1" s="1"/>
  <c r="AR68" i="1"/>
  <c r="AS68" i="1"/>
  <c r="AT60" i="1"/>
  <c r="AU60" i="1" s="1"/>
  <c r="AV60" i="1"/>
  <c r="AX60" i="1" s="1"/>
  <c r="AR60" i="1"/>
  <c r="AS60" i="1"/>
  <c r="AT52" i="1"/>
  <c r="AU52" i="1" s="1"/>
  <c r="AV52" i="1"/>
  <c r="AX52" i="1" s="1"/>
  <c r="AR52" i="1"/>
  <c r="AS52" i="1"/>
  <c r="AT44" i="1"/>
  <c r="AU44" i="1" s="1"/>
  <c r="AV44" i="1"/>
  <c r="AX44" i="1" s="1"/>
  <c r="AR44" i="1"/>
  <c r="AS44" i="1"/>
  <c r="AT36" i="1"/>
  <c r="AU36" i="1" s="1"/>
  <c r="AV36" i="1"/>
  <c r="AX36" i="1" s="1"/>
  <c r="AR36" i="1"/>
  <c r="AS36" i="1"/>
  <c r="AT28" i="1"/>
  <c r="AU28" i="1" s="1"/>
  <c r="AV28" i="1"/>
  <c r="AX28" i="1" s="1"/>
  <c r="AR28" i="1"/>
  <c r="AS28" i="1"/>
  <c r="AT20" i="1"/>
  <c r="AU20" i="1" s="1"/>
  <c r="AV20" i="1"/>
  <c r="AX20" i="1" s="1"/>
  <c r="AR20" i="1"/>
  <c r="AS20" i="1"/>
  <c r="AT12" i="1"/>
  <c r="AU12" i="1" s="1"/>
  <c r="AV12" i="1"/>
  <c r="AX12" i="1" s="1"/>
  <c r="AR12" i="1"/>
  <c r="AS12" i="1"/>
  <c r="AS631" i="1"/>
  <c r="AV631" i="1"/>
  <c r="AX631" i="1" s="1"/>
  <c r="AR631" i="1"/>
  <c r="C631" i="1" s="1"/>
  <c r="AT631" i="1"/>
  <c r="AU631" i="1" s="1"/>
  <c r="B433" i="1"/>
  <c r="B118" i="1"/>
  <c r="B54" i="1"/>
  <c r="B22" i="1"/>
  <c r="C123" i="1"/>
  <c r="C91" i="1"/>
  <c r="C27" i="1"/>
  <c r="W7" i="1" l="1"/>
  <c r="W6" i="1"/>
  <c r="X7" i="1"/>
  <c r="X6" i="1"/>
  <c r="C932" i="1"/>
  <c r="B98" i="1"/>
  <c r="C66" i="1"/>
  <c r="C742" i="1"/>
  <c r="B907" i="1"/>
  <c r="B398" i="1"/>
  <c r="B119" i="1"/>
  <c r="B95" i="1"/>
  <c r="B446" i="1"/>
  <c r="C34" i="1"/>
  <c r="C308" i="1"/>
  <c r="B163" i="1"/>
  <c r="C430" i="1"/>
  <c r="B14" i="1"/>
  <c r="B78" i="1"/>
  <c r="B142" i="1"/>
  <c r="B337" i="1"/>
  <c r="B353" i="1"/>
  <c r="B579" i="1"/>
  <c r="B583" i="1"/>
  <c r="C328" i="1"/>
  <c r="C931" i="1"/>
  <c r="C70" i="1"/>
  <c r="B82" i="1"/>
  <c r="B735" i="1"/>
  <c r="B564" i="1"/>
  <c r="B739" i="1"/>
  <c r="B50" i="1"/>
  <c r="C306" i="1"/>
  <c r="B656" i="1"/>
  <c r="B179" i="1"/>
  <c r="B227" i="1"/>
  <c r="C342" i="1"/>
  <c r="C19" i="1"/>
  <c r="C296" i="1"/>
  <c r="B157" i="1"/>
  <c r="B510" i="1"/>
  <c r="B534" i="1"/>
  <c r="C993" i="1"/>
  <c r="C501" i="1"/>
  <c r="B489" i="1"/>
  <c r="C143" i="1"/>
  <c r="B210" i="1"/>
  <c r="C198" i="1"/>
  <c r="C942" i="1"/>
  <c r="C463" i="1"/>
  <c r="C243" i="1"/>
  <c r="B46" i="1"/>
  <c r="B110" i="1"/>
  <c r="B611" i="1"/>
  <c r="B429" i="1"/>
  <c r="B537" i="1"/>
  <c r="C893" i="1"/>
  <c r="B401" i="1"/>
  <c r="B226" i="1"/>
  <c r="B405" i="1"/>
  <c r="C115" i="1"/>
  <c r="C875" i="1"/>
  <c r="B334" i="1"/>
  <c r="C558" i="1"/>
  <c r="B225" i="1"/>
  <c r="B698" i="1"/>
  <c r="B181" i="1"/>
  <c r="B635" i="1"/>
  <c r="B397" i="1"/>
  <c r="C73" i="1"/>
  <c r="B1002" i="1"/>
  <c r="C878" i="1"/>
  <c r="C417" i="1"/>
  <c r="B59" i="1"/>
  <c r="B171" i="1"/>
  <c r="B255" i="1"/>
  <c r="B471" i="1"/>
  <c r="C616" i="1"/>
  <c r="C527" i="1"/>
  <c r="B527" i="1"/>
  <c r="AV199" i="1"/>
  <c r="AX199" i="1" s="1"/>
  <c r="AT199" i="1"/>
  <c r="AU199" i="1" s="1"/>
  <c r="AS199" i="1"/>
  <c r="AR199" i="1"/>
  <c r="B102" i="1"/>
  <c r="B162" i="1"/>
  <c r="B917" i="1"/>
  <c r="AV936" i="1"/>
  <c r="AX936" i="1" s="1"/>
  <c r="AR936" i="1"/>
  <c r="C936" i="1" s="1"/>
  <c r="B494" i="1"/>
  <c r="AV1000" i="1"/>
  <c r="AX1000" i="1" s="1"/>
  <c r="AS1000" i="1"/>
  <c r="C43" i="1"/>
  <c r="C447" i="1"/>
  <c r="C294" i="1"/>
  <c r="C314" i="1"/>
  <c r="C111" i="1"/>
  <c r="AV67" i="1"/>
  <c r="AX67" i="1" s="1"/>
  <c r="AR67" i="1"/>
  <c r="AS67" i="1"/>
  <c r="AT67" i="1"/>
  <c r="AU67" i="1" s="1"/>
  <c r="AS435" i="1"/>
  <c r="AT435" i="1"/>
  <c r="AU435" i="1" s="1"/>
  <c r="AR435" i="1"/>
  <c r="AV435" i="1"/>
  <c r="AX435" i="1" s="1"/>
  <c r="AT787" i="1"/>
  <c r="AU787" i="1" s="1"/>
  <c r="AV787" i="1"/>
  <c r="AX787" i="1" s="1"/>
  <c r="AS787" i="1"/>
  <c r="AR787" i="1"/>
  <c r="C684" i="1"/>
  <c r="B684" i="1"/>
  <c r="C414" i="1"/>
  <c r="AT167" i="1"/>
  <c r="AU167" i="1" s="1"/>
  <c r="AV167" i="1"/>
  <c r="AX167" i="1" s="1"/>
  <c r="AS167" i="1"/>
  <c r="AR167" i="1"/>
  <c r="C503" i="1"/>
  <c r="B503" i="1"/>
  <c r="B675" i="1"/>
  <c r="B846" i="1"/>
  <c r="C861" i="1"/>
  <c r="B933" i="1"/>
  <c r="B533" i="1"/>
  <c r="B515" i="1"/>
  <c r="B261" i="1"/>
  <c r="B18" i="1"/>
  <c r="C916" i="1"/>
  <c r="B114" i="1"/>
  <c r="AT287" i="1"/>
  <c r="AU287" i="1" s="1"/>
  <c r="AV287" i="1"/>
  <c r="AX287" i="1" s="1"/>
  <c r="AS287" i="1"/>
  <c r="AR287" i="1"/>
  <c r="AT923" i="1"/>
  <c r="AU923" i="1" s="1"/>
  <c r="AR923" i="1"/>
  <c r="AV923" i="1"/>
  <c r="AX923" i="1" s="1"/>
  <c r="AS923" i="1"/>
  <c r="AS35" i="1"/>
  <c r="AT35" i="1"/>
  <c r="AU35" i="1" s="1"/>
  <c r="AV35" i="1"/>
  <c r="AX35" i="1" s="1"/>
  <c r="AR35" i="1"/>
  <c r="AR127" i="1"/>
  <c r="AV127" i="1"/>
  <c r="AX127" i="1" s="1"/>
  <c r="AT127" i="1"/>
  <c r="AU127" i="1" s="1"/>
  <c r="AS127" i="1"/>
  <c r="AT551" i="1"/>
  <c r="AU551" i="1" s="1"/>
  <c r="AS551" i="1"/>
  <c r="AT783" i="1"/>
  <c r="AU783" i="1" s="1"/>
  <c r="AV783" i="1"/>
  <c r="AX783" i="1" s="1"/>
  <c r="AR783" i="1"/>
  <c r="AS783" i="1"/>
  <c r="AT803" i="1"/>
  <c r="AU803" i="1" s="1"/>
  <c r="AR803" i="1"/>
  <c r="AV803" i="1"/>
  <c r="AX803" i="1" s="1"/>
  <c r="AS803" i="1"/>
  <c r="AV551" i="1"/>
  <c r="AX551" i="1" s="1"/>
  <c r="C809" i="1"/>
  <c r="B809" i="1"/>
  <c r="AT868" i="1"/>
  <c r="AU868" i="1" s="1"/>
  <c r="AR868" i="1"/>
  <c r="AS868" i="1"/>
  <c r="AV868" i="1"/>
  <c r="AX868" i="1" s="1"/>
  <c r="C608" i="1"/>
  <c r="B542" i="1"/>
  <c r="B526" i="1"/>
  <c r="B913" i="1"/>
  <c r="C130" i="1"/>
  <c r="C370" i="1"/>
  <c r="B107" i="1"/>
  <c r="C386" i="1"/>
  <c r="AS968" i="1"/>
  <c r="AT968" i="1"/>
  <c r="AU968" i="1" s="1"/>
  <c r="AR968" i="1"/>
  <c r="AV968" i="1"/>
  <c r="AX968" i="1" s="1"/>
  <c r="B648" i="1"/>
  <c r="C1009" i="1"/>
  <c r="B425" i="1"/>
  <c r="B737" i="1"/>
  <c r="AS888" i="1"/>
  <c r="B341" i="1"/>
  <c r="C486" i="1"/>
  <c r="C770" i="1"/>
  <c r="B187" i="1"/>
  <c r="AT1000" i="1"/>
  <c r="AU1000" i="1" s="1"/>
  <c r="C676" i="1"/>
  <c r="B676" i="1"/>
  <c r="AT852" i="1"/>
  <c r="AU852" i="1" s="1"/>
  <c r="AS852" i="1"/>
  <c r="AR852" i="1"/>
  <c r="AV852" i="1"/>
  <c r="AX852" i="1" s="1"/>
  <c r="B393" i="1"/>
  <c r="B746" i="1"/>
  <c r="B687" i="1"/>
  <c r="B381" i="1"/>
  <c r="B462" i="1"/>
  <c r="B555" i="1"/>
  <c r="B975" i="1"/>
  <c r="B870" i="1"/>
  <c r="AS960" i="1"/>
  <c r="AT960" i="1"/>
  <c r="AU960" i="1" s="1"/>
  <c r="AV960" i="1"/>
  <c r="AX960" i="1" s="1"/>
  <c r="AR960" i="1"/>
  <c r="B279" i="1"/>
  <c r="B369" i="1"/>
  <c r="B824" i="1"/>
  <c r="B333" i="1"/>
  <c r="B194" i="1"/>
  <c r="B478" i="1"/>
  <c r="B502" i="1"/>
  <c r="B178" i="1"/>
  <c r="B514" i="1"/>
  <c r="C910" i="1"/>
  <c r="B357" i="1"/>
  <c r="B691" i="1"/>
  <c r="B750" i="1"/>
  <c r="B450" i="1"/>
  <c r="B1005" i="1"/>
  <c r="B967" i="1"/>
  <c r="C278" i="1"/>
  <c r="B714" i="1"/>
  <c r="C270" i="1"/>
  <c r="B222" i="1"/>
  <c r="B174" i="1"/>
  <c r="C373" i="1"/>
  <c r="B440" i="1"/>
  <c r="B777" i="1"/>
  <c r="B808" i="1"/>
  <c r="B820" i="1"/>
  <c r="B313" i="1"/>
  <c r="B703" i="1"/>
  <c r="B792" i="1"/>
  <c r="B905" i="1"/>
  <c r="C16" i="1"/>
  <c r="B16" i="1"/>
  <c r="B24" i="1"/>
  <c r="C24" i="1"/>
  <c r="B32" i="1"/>
  <c r="C32" i="1"/>
  <c r="B40" i="1"/>
  <c r="C40" i="1"/>
  <c r="C48" i="1"/>
  <c r="B48" i="1"/>
  <c r="B56" i="1"/>
  <c r="C56" i="1"/>
  <c r="B64" i="1"/>
  <c r="C64" i="1"/>
  <c r="B72" i="1"/>
  <c r="C72" i="1"/>
  <c r="C80" i="1"/>
  <c r="B80" i="1"/>
  <c r="B88" i="1"/>
  <c r="C88" i="1"/>
  <c r="B96" i="1"/>
  <c r="C96" i="1"/>
  <c r="B104" i="1"/>
  <c r="C104" i="1"/>
  <c r="C112" i="1"/>
  <c r="B112" i="1"/>
  <c r="B120" i="1"/>
  <c r="C120" i="1"/>
  <c r="B128" i="1"/>
  <c r="C128" i="1"/>
  <c r="B136" i="1"/>
  <c r="C136" i="1"/>
  <c r="C144" i="1"/>
  <c r="B144" i="1"/>
  <c r="B152" i="1"/>
  <c r="C152" i="1"/>
  <c r="B160" i="1"/>
  <c r="C160" i="1"/>
  <c r="B168" i="1"/>
  <c r="C168" i="1"/>
  <c r="B176" i="1"/>
  <c r="C176" i="1"/>
  <c r="C184" i="1"/>
  <c r="B184" i="1"/>
  <c r="B192" i="1"/>
  <c r="C192" i="1"/>
  <c r="C200" i="1"/>
  <c r="B200" i="1"/>
  <c r="B216" i="1"/>
  <c r="C216" i="1"/>
  <c r="B224" i="1"/>
  <c r="C224" i="1"/>
  <c r="C232" i="1"/>
  <c r="B232" i="1"/>
  <c r="B236" i="1"/>
  <c r="C236" i="1"/>
  <c r="C248" i="1"/>
  <c r="B248" i="1"/>
  <c r="B256" i="1"/>
  <c r="C256" i="1"/>
  <c r="B264" i="1"/>
  <c r="C264" i="1"/>
  <c r="C272" i="1"/>
  <c r="B272" i="1"/>
  <c r="B276" i="1"/>
  <c r="C276" i="1"/>
  <c r="B280" i="1"/>
  <c r="C280" i="1"/>
  <c r="B284" i="1"/>
  <c r="C284" i="1"/>
  <c r="B126" i="1"/>
  <c r="C10" i="1"/>
  <c r="C138" i="1"/>
  <c r="B190" i="1"/>
  <c r="B331" i="1"/>
  <c r="C331" i="1"/>
  <c r="B347" i="1"/>
  <c r="C347" i="1"/>
  <c r="B363" i="1"/>
  <c r="C363" i="1"/>
  <c r="B379" i="1"/>
  <c r="C379" i="1"/>
  <c r="B395" i="1"/>
  <c r="C395" i="1"/>
  <c r="B411" i="1"/>
  <c r="C411" i="1"/>
  <c r="B427" i="1"/>
  <c r="C427" i="1"/>
  <c r="B448" i="1"/>
  <c r="C448" i="1"/>
  <c r="B456" i="1"/>
  <c r="C456" i="1"/>
  <c r="B464" i="1"/>
  <c r="C464" i="1"/>
  <c r="C472" i="1"/>
  <c r="B472" i="1"/>
  <c r="B480" i="1"/>
  <c r="C480" i="1"/>
  <c r="B488" i="1"/>
  <c r="C488" i="1"/>
  <c r="B496" i="1"/>
  <c r="C496" i="1"/>
  <c r="C504" i="1"/>
  <c r="B504" i="1"/>
  <c r="B512" i="1"/>
  <c r="C512" i="1"/>
  <c r="B520" i="1"/>
  <c r="C520" i="1"/>
  <c r="B528" i="1"/>
  <c r="C528" i="1"/>
  <c r="C536" i="1"/>
  <c r="B536" i="1"/>
  <c r="B544" i="1"/>
  <c r="C544" i="1"/>
  <c r="B876" i="1"/>
  <c r="C876" i="1"/>
  <c r="B892" i="1"/>
  <c r="C892" i="1"/>
  <c r="C908" i="1"/>
  <c r="B908" i="1"/>
  <c r="C946" i="1"/>
  <c r="B946" i="1"/>
  <c r="C122" i="1"/>
  <c r="B303" i="1"/>
  <c r="C303" i="1"/>
  <c r="C880" i="1"/>
  <c r="B880" i="1"/>
  <c r="B896" i="1"/>
  <c r="C896" i="1"/>
  <c r="B912" i="1"/>
  <c r="C912" i="1"/>
  <c r="B936" i="1"/>
  <c r="B999" i="1"/>
  <c r="C999" i="1"/>
  <c r="C42" i="1"/>
  <c r="C234" i="1"/>
  <c r="C250" i="1"/>
  <c r="C286" i="1"/>
  <c r="B671" i="1"/>
  <c r="B323" i="1"/>
  <c r="C323" i="1"/>
  <c r="B339" i="1"/>
  <c r="C339" i="1"/>
  <c r="C355" i="1"/>
  <c r="B355" i="1"/>
  <c r="B371" i="1"/>
  <c r="C371" i="1"/>
  <c r="B387" i="1"/>
  <c r="C387" i="1"/>
  <c r="B403" i="1"/>
  <c r="C403" i="1"/>
  <c r="C419" i="1"/>
  <c r="B419" i="1"/>
  <c r="B667" i="1"/>
  <c r="C778" i="1"/>
  <c r="B778" i="1"/>
  <c r="C959" i="1"/>
  <c r="C26" i="1"/>
  <c r="B218" i="1"/>
  <c r="B327" i="1"/>
  <c r="C327" i="1"/>
  <c r="B343" i="1"/>
  <c r="C343" i="1"/>
  <c r="B359" i="1"/>
  <c r="C359" i="1"/>
  <c r="B375" i="1"/>
  <c r="C375" i="1"/>
  <c r="C391" i="1"/>
  <c r="B391" i="1"/>
  <c r="B407" i="1"/>
  <c r="C407" i="1"/>
  <c r="B423" i="1"/>
  <c r="C423" i="1"/>
  <c r="C720" i="1"/>
  <c r="B720" i="1"/>
  <c r="C728" i="1"/>
  <c r="B728" i="1"/>
  <c r="B736" i="1"/>
  <c r="C736" i="1"/>
  <c r="C744" i="1"/>
  <c r="B744" i="1"/>
  <c r="B752" i="1"/>
  <c r="C752" i="1"/>
  <c r="B760" i="1"/>
  <c r="C760" i="1"/>
  <c r="C768" i="1"/>
  <c r="B768" i="1"/>
  <c r="B897" i="1"/>
  <c r="C925" i="1"/>
  <c r="B996" i="1"/>
  <c r="C996" i="1"/>
  <c r="B953" i="1"/>
  <c r="C953" i="1"/>
  <c r="B969" i="1"/>
  <c r="C969" i="1"/>
  <c r="B434" i="1"/>
  <c r="C575" i="1"/>
  <c r="B842" i="1"/>
  <c r="C974" i="1"/>
  <c r="C409" i="1"/>
  <c r="C506" i="1"/>
  <c r="C623" i="1"/>
  <c r="C886" i="1"/>
  <c r="C963" i="1"/>
  <c r="B538" i="1"/>
  <c r="C474" i="1"/>
  <c r="B565" i="1"/>
  <c r="B776" i="1"/>
  <c r="B12" i="1"/>
  <c r="C12" i="1"/>
  <c r="B20" i="1"/>
  <c r="C20" i="1"/>
  <c r="B28" i="1"/>
  <c r="C28" i="1"/>
  <c r="C36" i="1"/>
  <c r="B36" i="1"/>
  <c r="B44" i="1"/>
  <c r="C44" i="1"/>
  <c r="B52" i="1"/>
  <c r="C52" i="1"/>
  <c r="B60" i="1"/>
  <c r="C60" i="1"/>
  <c r="C68" i="1"/>
  <c r="B68" i="1"/>
  <c r="B76" i="1"/>
  <c r="C76" i="1"/>
  <c r="B84" i="1"/>
  <c r="C84" i="1"/>
  <c r="B92" i="1"/>
  <c r="C92" i="1"/>
  <c r="C100" i="1"/>
  <c r="B100" i="1"/>
  <c r="B108" i="1"/>
  <c r="C108" i="1"/>
  <c r="B116" i="1"/>
  <c r="C116" i="1"/>
  <c r="B124" i="1"/>
  <c r="C124" i="1"/>
  <c r="C132" i="1"/>
  <c r="B132" i="1"/>
  <c r="B140" i="1"/>
  <c r="C140" i="1"/>
  <c r="C148" i="1"/>
  <c r="B148" i="1"/>
  <c r="B156" i="1"/>
  <c r="C156" i="1"/>
  <c r="B164" i="1"/>
  <c r="C164" i="1"/>
  <c r="B172" i="1"/>
  <c r="C172" i="1"/>
  <c r="B180" i="1"/>
  <c r="C180" i="1"/>
  <c r="B188" i="1"/>
  <c r="C188" i="1"/>
  <c r="B196" i="1"/>
  <c r="C196" i="1"/>
  <c r="B204" i="1"/>
  <c r="C204" i="1"/>
  <c r="B212" i="1"/>
  <c r="C212" i="1"/>
  <c r="B220" i="1"/>
  <c r="C220" i="1"/>
  <c r="B228" i="1"/>
  <c r="C228" i="1"/>
  <c r="B94" i="1"/>
  <c r="B206" i="1"/>
  <c r="B58" i="1"/>
  <c r="B170" i="1"/>
  <c r="B292" i="1"/>
  <c r="C292" i="1"/>
  <c r="C312" i="1"/>
  <c r="B312" i="1"/>
  <c r="B299" i="1"/>
  <c r="C299" i="1"/>
  <c r="B315" i="1"/>
  <c r="C315" i="1"/>
  <c r="C551" i="1"/>
  <c r="B551" i="1"/>
  <c r="B659" i="1"/>
  <c r="B573" i="1"/>
  <c r="C573" i="1"/>
  <c r="C581" i="1"/>
  <c r="B581" i="1"/>
  <c r="B589" i="1"/>
  <c r="C589" i="1"/>
  <c r="B597" i="1"/>
  <c r="C597" i="1"/>
  <c r="B605" i="1"/>
  <c r="C605" i="1"/>
  <c r="C613" i="1"/>
  <c r="B613" i="1"/>
  <c r="B621" i="1"/>
  <c r="C621" i="1"/>
  <c r="B629" i="1"/>
  <c r="C629" i="1"/>
  <c r="B637" i="1"/>
  <c r="C637" i="1"/>
  <c r="C645" i="1"/>
  <c r="B645" i="1"/>
  <c r="B653" i="1"/>
  <c r="C653" i="1"/>
  <c r="B661" i="1"/>
  <c r="C661" i="1"/>
  <c r="B669" i="1"/>
  <c r="C669" i="1"/>
  <c r="B677" i="1"/>
  <c r="C677" i="1"/>
  <c r="B685" i="1"/>
  <c r="C685" i="1"/>
  <c r="C693" i="1"/>
  <c r="B693" i="1"/>
  <c r="B701" i="1"/>
  <c r="C701" i="1"/>
  <c r="C30" i="1"/>
  <c r="B186" i="1"/>
  <c r="B639" i="1"/>
  <c r="B922" i="1"/>
  <c r="C922" i="1"/>
  <c r="C988" i="1"/>
  <c r="B988" i="1"/>
  <c r="B945" i="1"/>
  <c r="C945" i="1"/>
  <c r="B961" i="1"/>
  <c r="C961" i="1"/>
  <c r="B90" i="1"/>
  <c r="C238" i="1"/>
  <c r="C254" i="1"/>
  <c r="C274" i="1"/>
  <c r="C290" i="1"/>
  <c r="B361" i="1"/>
  <c r="B307" i="1"/>
  <c r="C307" i="1"/>
  <c r="B619" i="1"/>
  <c r="C452" i="1"/>
  <c r="B452" i="1"/>
  <c r="B460" i="1"/>
  <c r="C460" i="1"/>
  <c r="B468" i="1"/>
  <c r="C468" i="1"/>
  <c r="B476" i="1"/>
  <c r="C476" i="1"/>
  <c r="C484" i="1"/>
  <c r="B484" i="1"/>
  <c r="B492" i="1"/>
  <c r="C492" i="1"/>
  <c r="B500" i="1"/>
  <c r="C500" i="1"/>
  <c r="B508" i="1"/>
  <c r="C508" i="1"/>
  <c r="C516" i="1"/>
  <c r="B516" i="1"/>
  <c r="B524" i="1"/>
  <c r="C524" i="1"/>
  <c r="B532" i="1"/>
  <c r="C532" i="1"/>
  <c r="B540" i="1"/>
  <c r="C540" i="1"/>
  <c r="C548" i="1"/>
  <c r="B548" i="1"/>
  <c r="B599" i="1"/>
  <c r="B683" i="1"/>
  <c r="B577" i="1"/>
  <c r="C577" i="1"/>
  <c r="B585" i="1"/>
  <c r="C585" i="1"/>
  <c r="B593" i="1"/>
  <c r="C593" i="1"/>
  <c r="B601" i="1"/>
  <c r="C601" i="1"/>
  <c r="B609" i="1"/>
  <c r="C609" i="1"/>
  <c r="B617" i="1"/>
  <c r="C617" i="1"/>
  <c r="B625" i="1"/>
  <c r="C625" i="1"/>
  <c r="B633" i="1"/>
  <c r="C633" i="1"/>
  <c r="B641" i="1"/>
  <c r="C641" i="1"/>
  <c r="B649" i="1"/>
  <c r="C649" i="1"/>
  <c r="B657" i="1"/>
  <c r="C657" i="1"/>
  <c r="B665" i="1"/>
  <c r="C665" i="1"/>
  <c r="B673" i="1"/>
  <c r="C673" i="1"/>
  <c r="B681" i="1"/>
  <c r="C681" i="1"/>
  <c r="B689" i="1"/>
  <c r="C689" i="1"/>
  <c r="B697" i="1"/>
  <c r="C697" i="1"/>
  <c r="B705" i="1"/>
  <c r="C705" i="1"/>
  <c r="B836" i="1"/>
  <c r="B816" i="1"/>
  <c r="B74" i="1"/>
  <c r="C158" i="1"/>
  <c r="B345" i="1"/>
  <c r="B295" i="1"/>
  <c r="C295" i="1"/>
  <c r="B311" i="1"/>
  <c r="C311" i="1"/>
  <c r="B444" i="1"/>
  <c r="C444" i="1"/>
  <c r="B591" i="1"/>
  <c r="B738" i="1"/>
  <c r="B710" i="1"/>
  <c r="C710" i="1"/>
  <c r="B804" i="1"/>
  <c r="B784" i="1"/>
  <c r="C784" i="1"/>
  <c r="C854" i="1"/>
  <c r="B902" i="1"/>
  <c r="C902" i="1"/>
  <c r="B930" i="1"/>
  <c r="C930" i="1"/>
  <c r="C943" i="1"/>
  <c r="B943" i="1"/>
  <c r="C872" i="1"/>
  <c r="B872" i="1"/>
  <c r="B888" i="1"/>
  <c r="C888" i="1"/>
  <c r="B904" i="1"/>
  <c r="C904" i="1"/>
  <c r="B991" i="1"/>
  <c r="C991" i="1"/>
  <c r="C1007" i="1"/>
  <c r="B1007" i="1"/>
  <c r="C995" i="1"/>
  <c r="B995" i="1"/>
  <c r="C458" i="1"/>
  <c r="C881" i="1"/>
  <c r="C978" i="1"/>
  <c r="C889" i="1"/>
  <c r="B563" i="1"/>
  <c r="C699" i="1"/>
  <c r="C329" i="1"/>
  <c r="B522" i="1"/>
  <c r="B986" i="1"/>
  <c r="B62" i="1"/>
  <c r="B202" i="1"/>
  <c r="C851" i="1"/>
  <c r="B851" i="1"/>
  <c r="B955" i="1"/>
  <c r="C955" i="1"/>
  <c r="B957" i="1"/>
  <c r="C957" i="1"/>
  <c r="B607" i="1"/>
  <c r="B716" i="1"/>
  <c r="C716" i="1"/>
  <c r="B724" i="1"/>
  <c r="C724" i="1"/>
  <c r="B732" i="1"/>
  <c r="C732" i="1"/>
  <c r="B740" i="1"/>
  <c r="C740" i="1"/>
  <c r="B748" i="1"/>
  <c r="C748" i="1"/>
  <c r="B756" i="1"/>
  <c r="C756" i="1"/>
  <c r="C764" i="1"/>
  <c r="B764" i="1"/>
  <c r="B772" i="1"/>
  <c r="C772" i="1"/>
  <c r="C786" i="1"/>
  <c r="B786" i="1"/>
  <c r="B794" i="1"/>
  <c r="C794" i="1"/>
  <c r="B802" i="1"/>
  <c r="C802" i="1"/>
  <c r="B810" i="1"/>
  <c r="C810" i="1"/>
  <c r="B818" i="1"/>
  <c r="C818" i="1"/>
  <c r="C826" i="1"/>
  <c r="B826" i="1"/>
  <c r="C834" i="1"/>
  <c r="B834" i="1"/>
  <c r="B938" i="1"/>
  <c r="C938" i="1"/>
  <c r="C954" i="1"/>
  <c r="B954" i="1"/>
  <c r="B154" i="1"/>
  <c r="C106" i="1"/>
  <c r="C242" i="1"/>
  <c r="C258" i="1"/>
  <c r="B832" i="1"/>
  <c r="B884" i="1"/>
  <c r="C884" i="1"/>
  <c r="C900" i="1"/>
  <c r="B900" i="1"/>
  <c r="C951" i="1"/>
  <c r="C166" i="1"/>
  <c r="B413" i="1"/>
  <c r="B788" i="1"/>
  <c r="B790" i="1"/>
  <c r="C790" i="1"/>
  <c r="B798" i="1"/>
  <c r="C798" i="1"/>
  <c r="B806" i="1"/>
  <c r="C806" i="1"/>
  <c r="B814" i="1"/>
  <c r="C814" i="1"/>
  <c r="B822" i="1"/>
  <c r="C822" i="1"/>
  <c r="B830" i="1"/>
  <c r="C830" i="1"/>
  <c r="B838" i="1"/>
  <c r="C838" i="1"/>
  <c r="C941" i="1"/>
  <c r="B928" i="1"/>
  <c r="C928" i="1"/>
  <c r="B845" i="1"/>
  <c r="C871" i="1"/>
  <c r="B982" i="1"/>
  <c r="B438" i="1"/>
  <c r="B655" i="1"/>
  <c r="C774" i="1"/>
  <c r="B734" i="1"/>
  <c r="B240" i="1"/>
  <c r="C240" i="1"/>
  <c r="B244" i="1"/>
  <c r="C244" i="1"/>
  <c r="B252" i="1"/>
  <c r="C252" i="1"/>
  <c r="B260" i="1"/>
  <c r="C260" i="1"/>
  <c r="C268" i="1"/>
  <c r="B268" i="1"/>
  <c r="B288" i="1"/>
  <c r="C288" i="1"/>
  <c r="B569" i="1"/>
  <c r="C569" i="1"/>
  <c r="C962" i="1"/>
  <c r="B962" i="1"/>
  <c r="B319" i="1"/>
  <c r="C319" i="1"/>
  <c r="C335" i="1"/>
  <c r="B335" i="1"/>
  <c r="B351" i="1"/>
  <c r="C351" i="1"/>
  <c r="B367" i="1"/>
  <c r="C367" i="1"/>
  <c r="B383" i="1"/>
  <c r="C383" i="1"/>
  <c r="C399" i="1"/>
  <c r="B399" i="1"/>
  <c r="B415" i="1"/>
  <c r="C415" i="1"/>
  <c r="B431" i="1"/>
  <c r="C431" i="1"/>
  <c r="B920" i="1"/>
  <c r="C920" i="1"/>
  <c r="C970" i="1"/>
  <c r="B970" i="1"/>
  <c r="C246" i="1"/>
  <c r="C262" i="1"/>
  <c r="C282" i="1"/>
  <c r="B587" i="1"/>
  <c r="B651" i="1"/>
  <c r="B631" i="1"/>
  <c r="B949" i="1"/>
  <c r="C949" i="1"/>
  <c r="B965" i="1"/>
  <c r="C965" i="1"/>
  <c r="B1003" i="1"/>
  <c r="C1003" i="1"/>
  <c r="B712" i="1"/>
  <c r="C712" i="1"/>
  <c r="B1004" i="1"/>
  <c r="C1004" i="1"/>
  <c r="B947" i="1"/>
  <c r="C873" i="1"/>
  <c r="B490" i="1"/>
  <c r="C843" i="1"/>
  <c r="B758" i="1"/>
  <c r="B554" i="1"/>
  <c r="C5" i="1" l="1"/>
  <c r="B803" i="1"/>
  <c r="C803" i="1"/>
  <c r="C287" i="1"/>
  <c r="B287" i="1"/>
  <c r="C167" i="1"/>
  <c r="B167" i="1"/>
  <c r="B435" i="1"/>
  <c r="C435" i="1"/>
  <c r="B199" i="1"/>
  <c r="C199" i="1"/>
  <c r="B67" i="1"/>
  <c r="C67" i="1"/>
  <c r="B35" i="1"/>
  <c r="B5" i="1" s="1"/>
  <c r="C35" i="1"/>
  <c r="C3" i="1" s="1"/>
  <c r="B923" i="1"/>
  <c r="C923" i="1"/>
  <c r="C783" i="1"/>
  <c r="B783" i="1"/>
  <c r="C127" i="1"/>
  <c r="B127" i="1"/>
  <c r="B787" i="1"/>
  <c r="C787" i="1"/>
  <c r="B868" i="1"/>
  <c r="C868" i="1"/>
  <c r="C960" i="1"/>
  <c r="B960" i="1"/>
  <c r="B852" i="1"/>
  <c r="C852" i="1"/>
  <c r="B968" i="1"/>
  <c r="C968" i="1"/>
  <c r="C7" i="1" l="1"/>
  <c r="C6" i="1"/>
  <c r="B3" i="1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B6" i="1" l="1"/>
  <c r="B7" i="1"/>
  <c r="AL9" i="1"/>
  <c r="AM9" i="1" s="1"/>
  <c r="AK9" i="1"/>
  <c r="AJ9" i="1"/>
  <c r="AI9" i="1"/>
  <c r="AH9" i="1"/>
  <c r="AN9" i="1" s="1"/>
  <c r="Q9" i="1"/>
  <c r="N9" i="1"/>
  <c r="I9" i="1"/>
  <c r="J9" i="1" s="1"/>
  <c r="AL8" i="1"/>
  <c r="AM8" i="1" s="1"/>
  <c r="AH8" i="1"/>
  <c r="AO8" i="1" s="1"/>
  <c r="N8" i="1"/>
  <c r="X8" i="1" s="1"/>
  <c r="M8" i="1"/>
  <c r="I8" i="1"/>
  <c r="J8" i="1" s="1"/>
  <c r="W9" i="1" l="1"/>
  <c r="AT8" i="1"/>
  <c r="AU8" i="1" s="1"/>
  <c r="AS8" i="1"/>
  <c r="AV8" i="1"/>
  <c r="AX8" i="1" s="1"/>
  <c r="AR8" i="1"/>
  <c r="AQ9" i="1"/>
  <c r="AQ8" i="1"/>
  <c r="W8" i="1"/>
  <c r="AN8" i="1"/>
  <c r="X9" i="1"/>
  <c r="AT9" i="1"/>
  <c r="AU9" i="1" s="1"/>
  <c r="B8" i="1" l="1"/>
  <c r="AV9" i="1"/>
  <c r="AX9" i="1" s="1"/>
  <c r="AS9" i="1"/>
  <c r="C8" i="1"/>
  <c r="AR9" i="1"/>
  <c r="B9" i="1" s="1"/>
  <c r="C9" i="1" l="1"/>
</calcChain>
</file>

<file path=xl/sharedStrings.xml><?xml version="1.0" encoding="utf-8"?>
<sst xmlns="http://schemas.openxmlformats.org/spreadsheetml/2006/main" count="1169" uniqueCount="119">
  <si>
    <t>Sum of CO2e emissions - adjusted</t>
  </si>
  <si>
    <t>Direct CO2 emissions from fermentation, mg/kg, DM basis. GWP20, GWP100</t>
  </si>
  <si>
    <t>Evaporation of non-CO2 volatile organic compounds</t>
  </si>
  <si>
    <t>CO2 from respiration</t>
  </si>
  <si>
    <t>Sample</t>
  </si>
  <si>
    <t>(A) Acetic acid, mg/kg</t>
  </si>
  <si>
    <t>(E) Ethanol, mg/kg</t>
  </si>
  <si>
    <t>(Ma)</t>
  </si>
  <si>
    <t>(Me)</t>
  </si>
  <si>
    <t>(Mc)</t>
  </si>
  <si>
    <t>(Cm) mg CO2 per kg silage, DM basis - assumes 100% from hexose</t>
  </si>
  <si>
    <t>(Cm) mg CO2 per kg silage DM basis - assumes 65% hexose (arabinose)</t>
  </si>
  <si>
    <t>(A) acetic acid mg/kg</t>
  </si>
  <si>
    <t>acetic acid residual constant (0.51%)</t>
  </si>
  <si>
    <t>corrected acetic acid</t>
  </si>
  <si>
    <t>EBIRa</t>
  </si>
  <si>
    <t>(E) ethanol mg/kg</t>
  </si>
  <si>
    <t>corrected ethanol</t>
  </si>
  <si>
    <t>EBIRe</t>
  </si>
  <si>
    <t>GWP20 constant</t>
  </si>
  <si>
    <t>GWP100 constant</t>
  </si>
  <si>
    <t>GWP20 from minor VOC</t>
  </si>
  <si>
    <t>GWP100 from minor VOC</t>
  </si>
  <si>
    <t>GWP20 (CO2e, mg/kg</t>
  </si>
  <si>
    <t>GWP100 (CO2e mg/kg)</t>
  </si>
  <si>
    <t>(L) Lactic acid, mg/kg</t>
  </si>
  <si>
    <t>N (ammonia), mg/kg</t>
  </si>
  <si>
    <t>ML</t>
  </si>
  <si>
    <t>MA</t>
  </si>
  <si>
    <t>ME</t>
  </si>
  <si>
    <t>residual acetic acid in DM (0.51%)</t>
  </si>
  <si>
    <t>A corrected</t>
  </si>
  <si>
    <t>E corrected</t>
  </si>
  <si>
    <t>N corrected</t>
  </si>
  <si>
    <t>L corrected</t>
  </si>
  <si>
    <t>P (Dry matter loss from glycolyis to pyruvate, mg/kg DM)</t>
  </si>
  <si>
    <t>P x 0.65</t>
  </si>
  <si>
    <t>V (evaporated loss of non Co2 volatile compounds, mg/kg DM</t>
  </si>
  <si>
    <t>V (minor VOC set concentration)</t>
  </si>
  <si>
    <t>CR (CO2 emissions from respiration)</t>
  </si>
  <si>
    <t>CR Adj</t>
  </si>
  <si>
    <t>CR Adj with DM loss correction</t>
  </si>
  <si>
    <t>DR dry matter loss from respiration per kg silage</t>
  </si>
  <si>
    <t>DR% (estimated DM loss from respiration out of total empirical DM loss)</t>
  </si>
  <si>
    <t>Minimum DM loss to achieve "0" CR term</t>
  </si>
  <si>
    <t>Reported DM loss</t>
  </si>
  <si>
    <t>DM loss difference</t>
  </si>
  <si>
    <t>GWP20</t>
  </si>
  <si>
    <t>GWP100</t>
  </si>
  <si>
    <t>Meta-analysis values</t>
  </si>
  <si>
    <t>Lactate sqrt</t>
  </si>
  <si>
    <t>Lactate %DM</t>
  </si>
  <si>
    <t>Acetic acid transformed value</t>
  </si>
  <si>
    <t>Ethanol transformed value</t>
  </si>
  <si>
    <t>Ammonia transformed value</t>
  </si>
  <si>
    <t>vcDML transformed value</t>
  </si>
  <si>
    <t>Acetic acid % DM</t>
  </si>
  <si>
    <t>vcDML % DM</t>
  </si>
  <si>
    <t>Ethanol % DM</t>
  </si>
  <si>
    <t>Ammonia % DM</t>
  </si>
  <si>
    <t>A</t>
  </si>
  <si>
    <t>E</t>
  </si>
  <si>
    <t>N</t>
  </si>
  <si>
    <t>D</t>
  </si>
  <si>
    <t>L</t>
  </si>
  <si>
    <t>D (empirical dry matter loss), mg/kg: model manipulation for vcDML data</t>
  </si>
  <si>
    <t>Mean</t>
  </si>
  <si>
    <t>SD</t>
  </si>
  <si>
    <t>SEM</t>
  </si>
  <si>
    <t>vcDM 60C corrected meta-analysis mean</t>
  </si>
  <si>
    <t>vcDM 60C corrected meta-analysis random data</t>
  </si>
  <si>
    <t>CI95 lower</t>
  </si>
  <si>
    <t>CI95 upper</t>
  </si>
  <si>
    <t xml:space="preserve">Stepwise Linear Regression of GWP20  </t>
  </si>
  <si>
    <t xml:space="preserve">Unforced Variables: A E L N D </t>
  </si>
  <si>
    <t xml:space="preserve">  P to Enter 0.0500</t>
  </si>
  <si>
    <t xml:space="preserve">  P to Exit  0.0500</t>
  </si>
  <si>
    <t>Step</t>
  </si>
  <si>
    <t xml:space="preserve">    R²</t>
  </si>
  <si>
    <t xml:space="preserve">      MSE</t>
  </si>
  <si>
    <t xml:space="preserve">    P</t>
  </si>
  <si>
    <t xml:space="preserve"> </t>
  </si>
  <si>
    <t>A E L N D</t>
  </si>
  <si>
    <t xml:space="preserve">     </t>
  </si>
  <si>
    <t>A B C D E</t>
  </si>
  <si>
    <t>-</t>
  </si>
  <si>
    <t>A B C . E</t>
  </si>
  <si>
    <t>Resulting Stepwise Model</t>
  </si>
  <si>
    <t>Variable</t>
  </si>
  <si>
    <t>Coefficient</t>
  </si>
  <si>
    <t>Std Error</t>
  </si>
  <si>
    <t xml:space="preserve">           T</t>
  </si>
  <si>
    <t xml:space="preserve">     P</t>
  </si>
  <si>
    <t>VIF</t>
  </si>
  <si>
    <t>Constant</t>
  </si>
  <si>
    <t>Cases Included</t>
  </si>
  <si>
    <t>R²</t>
  </si>
  <si>
    <t>MSE</t>
  </si>
  <si>
    <t>Missing Cases</t>
  </si>
  <si>
    <t>Adjusted R²</t>
  </si>
  <si>
    <t>Variables Not in the Model</t>
  </si>
  <si>
    <t xml:space="preserve">         </t>
  </si>
  <si>
    <t xml:space="preserve">   Correlations</t>
  </si>
  <si>
    <t>Multiple</t>
  </si>
  <si>
    <t>Partial</t>
  </si>
  <si>
    <t xml:space="preserve">   T</t>
  </si>
  <si>
    <t>Statistix 10.0                                            10/19/2022, 6:33:51 AM</t>
  </si>
  <si>
    <t xml:space="preserve">    T</t>
  </si>
  <si>
    <t>Statistix 10.0                                            10/19/2022, 6:34:33 AM</t>
  </si>
  <si>
    <t xml:space="preserve">Stepwise Linear Regression of GWP100  </t>
  </si>
  <si>
    <t xml:space="preserve">       MSE</t>
  </si>
  <si>
    <t>P</t>
  </si>
  <si>
    <t xml:space="preserve">        M</t>
  </si>
  <si>
    <t xml:space="preserve">   M</t>
  </si>
  <si>
    <t xml:space="preserve">         M</t>
  </si>
  <si>
    <t>Statistix 10.0                                            10/19/2022, 2:58:45 PM</t>
  </si>
  <si>
    <t xml:space="preserve">Unforced Variables: A E L D </t>
  </si>
  <si>
    <t>A E L D</t>
  </si>
  <si>
    <t>A B 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</si>
</sst>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E+00"/>
    <numFmt numFmtId="167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horizontal="center"/>
    </xf>
    <xf numFmtId="11" fontId="0" fillId="2" borderId="0" xfId="0" applyNumberFormat="1" applyFill="1"/>
    <xf numFmtId="11" fontId="0" fillId="0" borderId="0" xfId="0" applyNumberFormat="1" applyFont="1"/>
    <xf numFmtId="11" fontId="1" fillId="0" borderId="0" xfId="0" applyNumberFormat="1" applyFont="1" applyFill="1"/>
    <xf numFmtId="11" fontId="0" fillId="0" borderId="0" xfId="0" applyNumberFormat="1" applyFill="1"/>
    <xf numFmtId="0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1" fontId="1" fillId="0" borderId="0" xfId="0" applyNumberFormat="1" applyFont="1" applyBorder="1" applyAlignment="1">
      <alignment horizontal="center" wrapText="1"/>
    </xf>
    <xf numFmtId="11" fontId="0" fillId="2" borderId="0" xfId="0" applyNumberFormat="1" applyFill="1" applyBorder="1" applyAlignment="1">
      <alignment wrapText="1"/>
    </xf>
    <xf numFmtId="0" fontId="0" fillId="0" borderId="0" xfId="0" applyFont="1" applyBorder="1" applyAlignment="1">
      <alignment wrapText="1"/>
    </xf>
    <xf numFmtId="11" fontId="1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11" fontId="1" fillId="0" borderId="1" xfId="0" applyNumberFormat="1" applyFont="1" applyBorder="1" applyAlignment="1">
      <alignment horizontal="center" wrapText="1"/>
    </xf>
    <xf numFmtId="11" fontId="0" fillId="2" borderId="1" xfId="0" applyNumberFormat="1" applyFill="1" applyBorder="1" applyAlignment="1">
      <alignment wrapText="1"/>
    </xf>
    <xf numFmtId="0" fontId="0" fillId="0" borderId="1" xfId="0" applyFont="1" applyBorder="1" applyAlignment="1">
      <alignment wrapText="1"/>
    </xf>
    <xf numFmtId="11" fontId="1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66" fontId="1" fillId="0" borderId="0" xfId="0" applyNumberFormat="1" applyFont="1" applyBorder="1" applyAlignment="1">
      <alignment horizontal="center" wrapText="1"/>
    </xf>
    <xf numFmtId="166" fontId="1" fillId="0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167" fontId="1" fillId="0" borderId="0" xfId="0" applyNumberFormat="1" applyFont="1" applyFill="1" applyBorder="1" applyAlignment="1">
      <alignment wrapText="1"/>
    </xf>
    <xf numFmtId="16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9"/>
  <sheetViews>
    <sheetView tabSelected="1" workbookViewId="0">
      <pane xSplit="1" ySplit="2" topLeftCell="B995" activePane="bottomRight" state="frozen"/>
      <selection pane="topRight" activeCell="B1" sqref="B1"/>
      <selection pane="bottomLeft" activeCell="A3" sqref="A3"/>
      <selection pane="bottomRight" activeCell="B995" sqref="B995"/>
    </sheetView>
  </sheetViews>
  <sheetFormatPr defaultRowHeight="15" x14ac:dyDescent="0.25"/>
  <cols>
    <col min="1" max="1" width="33.140625" customWidth="1"/>
    <col min="2" max="2" width="15.42578125" customWidth="1"/>
    <col min="3" max="3" width="17.85546875" customWidth="1"/>
    <col min="4" max="4" width="15.28515625" customWidth="1"/>
    <col min="5" max="5" width="14.5703125" customWidth="1"/>
    <col min="9" max="9" width="23.85546875" customWidth="1"/>
    <col min="10" max="10" width="24.85546875" customWidth="1"/>
    <col min="12" max="12" width="12.140625" customWidth="1"/>
    <col min="13" max="13" width="15.42578125" customWidth="1"/>
    <col min="14" max="14" width="13.7109375" customWidth="1"/>
    <col min="16" max="16" width="13.42578125" customWidth="1"/>
    <col min="21" max="21" width="15.140625" customWidth="1"/>
    <col min="22" max="22" width="14.85546875" customWidth="1"/>
    <col min="23" max="23" width="14.7109375" customWidth="1"/>
    <col min="24" max="24" width="13.28515625" customWidth="1"/>
    <col min="25" max="25" width="3.42578125" customWidth="1"/>
    <col min="26" max="26" width="12.28515625" customWidth="1"/>
    <col min="27" max="27" width="13.28515625" customWidth="1"/>
    <col min="28" max="28" width="13.5703125" customWidth="1"/>
    <col min="29" max="29" width="14.140625" customWidth="1"/>
    <col min="33" max="33" width="16.85546875" customWidth="1"/>
    <col min="38" max="38" width="26.7109375" customWidth="1"/>
    <col min="40" max="40" width="23.140625" customWidth="1"/>
    <col min="41" max="41" width="17.42578125" customWidth="1"/>
    <col min="42" max="42" width="19.5703125" customWidth="1"/>
    <col min="43" max="43" width="18.28515625" customWidth="1"/>
    <col min="44" max="44" width="10.28515625" bestFit="1" customWidth="1"/>
    <col min="45" max="45" width="21.5703125" style="36" customWidth="1"/>
    <col min="46" max="46" width="20.5703125" customWidth="1"/>
    <col min="47" max="47" width="24.85546875" customWidth="1"/>
    <col min="48" max="48" width="21.5703125" customWidth="1"/>
    <col min="50" max="50" width="18.85546875" customWidth="1"/>
  </cols>
  <sheetData>
    <row r="1" spans="1:50" x14ac:dyDescent="0.25">
      <c r="B1" s="34" t="s">
        <v>0</v>
      </c>
      <c r="C1" s="34"/>
      <c r="D1" s="35" t="s">
        <v>1</v>
      </c>
      <c r="E1" s="35"/>
      <c r="F1" s="35"/>
      <c r="G1" s="35"/>
      <c r="H1" s="35"/>
      <c r="I1" s="35"/>
      <c r="J1" s="1"/>
      <c r="L1" s="35" t="s">
        <v>2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Z1" s="35" t="s">
        <v>3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</row>
    <row r="2" spans="1:50" s="2" customFormat="1" ht="60" x14ac:dyDescent="0.25">
      <c r="A2" s="2" t="s">
        <v>4</v>
      </c>
      <c r="B2" s="3" t="s">
        <v>47</v>
      </c>
      <c r="C2" s="3" t="s">
        <v>48</v>
      </c>
      <c r="D2" s="4" t="s">
        <v>5</v>
      </c>
      <c r="E2" s="4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6" t="s">
        <v>11</v>
      </c>
      <c r="L2" s="4" t="s">
        <v>12</v>
      </c>
      <c r="M2" s="7" t="s">
        <v>13</v>
      </c>
      <c r="N2" s="7" t="s">
        <v>14</v>
      </c>
      <c r="O2" s="2" t="s">
        <v>15</v>
      </c>
      <c r="P2" s="4" t="s">
        <v>16</v>
      </c>
      <c r="Q2" s="7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8" t="s">
        <v>23</v>
      </c>
      <c r="X2" s="8" t="s">
        <v>24</v>
      </c>
      <c r="Z2" s="4" t="s">
        <v>25</v>
      </c>
      <c r="AA2" s="4" t="s">
        <v>5</v>
      </c>
      <c r="AB2" s="4" t="s">
        <v>6</v>
      </c>
      <c r="AC2" s="4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5" t="s">
        <v>35</v>
      </c>
      <c r="AM2" s="8" t="s">
        <v>36</v>
      </c>
      <c r="AN2" s="5" t="s">
        <v>37</v>
      </c>
      <c r="AO2" s="8" t="s">
        <v>38</v>
      </c>
      <c r="AP2" s="4" t="s">
        <v>65</v>
      </c>
      <c r="AQ2" s="5" t="s">
        <v>39</v>
      </c>
      <c r="AR2" s="8" t="s">
        <v>40</v>
      </c>
      <c r="AS2" s="5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</row>
    <row r="3" spans="1:50" s="20" customFormat="1" x14ac:dyDescent="0.25">
      <c r="A3" s="20" t="s">
        <v>66</v>
      </c>
      <c r="B3" s="21">
        <f>AVERAGE(B10:B1009)</f>
        <v>19359.193352433933</v>
      </c>
      <c r="C3" s="21">
        <f>AVERAGE(C10:C1009)</f>
        <v>1939.0072814091177</v>
      </c>
      <c r="D3" s="22">
        <f>AVERAGE(D10:D1009)</f>
        <v>15777.871386016081</v>
      </c>
      <c r="E3" s="22">
        <f>AVERAGE(E10:E1009)</f>
        <v>10503.138066323905</v>
      </c>
      <c r="I3" s="23"/>
      <c r="J3" s="24">
        <f>AVERAGE(J10:J1009)</f>
        <v>15078.002736322533</v>
      </c>
      <c r="L3" s="22">
        <f>AVERAGE(L10:L1009)</f>
        <v>15777.871386016081</v>
      </c>
      <c r="M3" s="25"/>
      <c r="N3" s="25"/>
      <c r="P3" s="22">
        <f>AVERAGE(P10:P1009)</f>
        <v>10503.138066323905</v>
      </c>
      <c r="Q3" s="25"/>
      <c r="W3" s="24">
        <f>AVERAGE(W10:W1009)</f>
        <v>21869.435328153741</v>
      </c>
      <c r="X3" s="24">
        <f>AVERAGE(X10:X1009)</f>
        <v>4449.2492571289386</v>
      </c>
      <c r="Z3" s="22">
        <f>AVERAGE(Z10:Z1009)</f>
        <v>53775.424698795177</v>
      </c>
      <c r="AA3" s="22">
        <f>AVERAGE(AA10:AA1009)</f>
        <v>15777.871386016081</v>
      </c>
      <c r="AB3" s="22">
        <f>AVERAGE(AB10:AB1009)</f>
        <v>10503.138066323905</v>
      </c>
      <c r="AC3" s="22">
        <f>AVERAGE(AC10:AC1009)</f>
        <v>2271.4783607206055</v>
      </c>
      <c r="AL3" s="23"/>
      <c r="AM3" s="24">
        <f>AVERAGE(AM10:AM1009)</f>
        <v>2314.4585153407684</v>
      </c>
      <c r="AN3" s="23"/>
      <c r="AO3" s="24">
        <f>AVERAGE(AO10:AO1009)</f>
        <v>6180</v>
      </c>
      <c r="AP3" s="22">
        <f>AVERAGE(AP10:AP1009)</f>
        <v>11572.810360416232</v>
      </c>
      <c r="AQ3" s="23"/>
      <c r="AR3" s="24">
        <f>AVERAGE(AR10:AR1009)</f>
        <v>-17588.244712042364</v>
      </c>
      <c r="AS3" s="23"/>
    </row>
    <row r="4" spans="1:50" s="20" customFormat="1" x14ac:dyDescent="0.25">
      <c r="A4" s="20" t="s">
        <v>67</v>
      </c>
      <c r="B4" s="21">
        <f>STDEV(B10:B1009)</f>
        <v>55755.96640025833</v>
      </c>
      <c r="C4" s="21">
        <f>STDEV(C10:C1009)</f>
        <v>54780.241675146666</v>
      </c>
      <c r="D4" s="22">
        <f>STDEV(D10:D85)</f>
        <v>7885.4902176485948</v>
      </c>
      <c r="E4" s="22">
        <f>STDEV(E10:E85)</f>
        <v>7637.4126352497005</v>
      </c>
      <c r="I4" s="23"/>
      <c r="J4" s="24">
        <f>STDEV(J10:J85)</f>
        <v>6140.7640954965873</v>
      </c>
      <c r="L4" s="22">
        <f>STDEV(L10:L85)</f>
        <v>7885.4902176485948</v>
      </c>
      <c r="M4" s="25"/>
      <c r="N4" s="25"/>
      <c r="P4" s="22">
        <f>STDEV(P10:P85)</f>
        <v>7637.4126352497005</v>
      </c>
      <c r="Q4" s="25"/>
      <c r="W4" s="24">
        <f>STDEV(W10:W1009)</f>
        <v>10697.118972623326</v>
      </c>
      <c r="X4" s="24">
        <f>STDEV(X10:X1009)</f>
        <v>2149.9111660664562</v>
      </c>
      <c r="Z4" s="22">
        <f>STDEV(Z10:Z85)</f>
        <v>23160.513203276016</v>
      </c>
      <c r="AA4" s="22">
        <f>STDEV(AA10:AA85)</f>
        <v>7885.4902176485948</v>
      </c>
      <c r="AB4" s="22">
        <f>STDEV(AB10:AB85)</f>
        <v>7637.4126352497005</v>
      </c>
      <c r="AC4" s="22">
        <f>STDEV(AC10:AC85)</f>
        <v>2185.5975766122051</v>
      </c>
      <c r="AL4" s="23"/>
      <c r="AM4" s="24">
        <f>STDEV(AM10:AM85)</f>
        <v>645.8899182187613</v>
      </c>
      <c r="AN4" s="23"/>
      <c r="AO4" s="24">
        <f>STDEV(AO10:AO85)</f>
        <v>0</v>
      </c>
      <c r="AP4" s="22">
        <f>STDEV(AP10:AP85)</f>
        <v>33541.473361298536</v>
      </c>
      <c r="AQ4" s="23"/>
      <c r="AR4" s="24">
        <f>STDEV(AR10:AR1009)</f>
        <v>55352.846224618508</v>
      </c>
      <c r="AS4" s="23"/>
    </row>
    <row r="5" spans="1:50" s="20" customFormat="1" x14ac:dyDescent="0.25">
      <c r="A5" s="20" t="s">
        <v>68</v>
      </c>
      <c r="B5" s="21">
        <f>B4/(996^0.5)</f>
        <v>1766.6954009635842</v>
      </c>
      <c r="C5" s="21">
        <f>C4/(996^0.5)</f>
        <v>1735.7783799566046</v>
      </c>
      <c r="D5" s="22">
        <f>D4/(996^0.5)</f>
        <v>249.86131890987292</v>
      </c>
      <c r="E5" s="22">
        <f>E4/(996^0.5)</f>
        <v>242.00067991098973</v>
      </c>
      <c r="I5" s="23"/>
      <c r="J5" s="24">
        <f>J4/(996^0.5)</f>
        <v>194.57755620330991</v>
      </c>
      <c r="L5" s="22">
        <f>L4/(996^0.5)</f>
        <v>249.86131890987292</v>
      </c>
      <c r="M5" s="25"/>
      <c r="N5" s="25"/>
      <c r="P5" s="22">
        <f>P4/(996^0.5)</f>
        <v>242.00067991098973</v>
      </c>
      <c r="Q5" s="25"/>
      <c r="W5" s="24">
        <f>W4/(996^0.5)</f>
        <v>338.95118518484452</v>
      </c>
      <c r="X5" s="24">
        <f>X4/(996^0.5)</f>
        <v>68.122542120483573</v>
      </c>
      <c r="Z5" s="22">
        <f>Z4/(996^0.5)</f>
        <v>733.86894357541848</v>
      </c>
      <c r="AA5" s="22">
        <f>AA4/(996^0.5)</f>
        <v>249.86131890987292</v>
      </c>
      <c r="AB5" s="22">
        <f>AB4/(996^0.5)</f>
        <v>242.00067991098973</v>
      </c>
      <c r="AC5" s="22">
        <f>AC4/(996^0.5)</f>
        <v>69.253309309334242</v>
      </c>
      <c r="AL5" s="23"/>
      <c r="AM5" s="24">
        <f>AM4/(996^0.5)</f>
        <v>20.465805217225043</v>
      </c>
      <c r="AN5" s="23"/>
      <c r="AO5" s="24">
        <f>AO4/(996^0.5)</f>
        <v>0</v>
      </c>
      <c r="AP5" s="22">
        <f>AP4/(996^0.5)</f>
        <v>1062.8022533687829</v>
      </c>
      <c r="AQ5" s="23"/>
      <c r="AR5" s="24">
        <f>AR4/(996^0.5)</f>
        <v>1753.9220494046522</v>
      </c>
      <c r="AS5" s="23"/>
    </row>
    <row r="6" spans="1:50" s="20" customFormat="1" x14ac:dyDescent="0.25">
      <c r="A6" s="20" t="s">
        <v>72</v>
      </c>
      <c r="B6" s="32">
        <f>B3+(2*B4)</f>
        <v>130871.1261529506</v>
      </c>
      <c r="C6" s="32">
        <f>C3+(2*C4)</f>
        <v>111499.49063170244</v>
      </c>
      <c r="D6" s="22">
        <f>D3+(2*D4)</f>
        <v>31548.85182131327</v>
      </c>
      <c r="E6" s="22">
        <f>E3+(2*E4)</f>
        <v>25777.963336823304</v>
      </c>
      <c r="I6" s="23"/>
      <c r="J6" s="24">
        <f>J3+(2*J4)</f>
        <v>27359.530927315707</v>
      </c>
      <c r="L6" s="22">
        <f>L3+(2*L4)</f>
        <v>31548.85182131327</v>
      </c>
      <c r="M6" s="25"/>
      <c r="N6" s="25"/>
      <c r="P6" s="22">
        <f>P3+(2*P4)</f>
        <v>25777.963336823304</v>
      </c>
      <c r="Q6" s="25"/>
      <c r="W6" s="24">
        <f>W3+(2*W4)</f>
        <v>43263.673273400389</v>
      </c>
      <c r="X6" s="37">
        <f>X3+(2*X4)</f>
        <v>8749.07158926185</v>
      </c>
      <c r="Z6" s="22">
        <f>Z3+(2*Z4)</f>
        <v>100096.45110534721</v>
      </c>
      <c r="AA6" s="22">
        <f>AA3+(2*AA4)</f>
        <v>31548.85182131327</v>
      </c>
      <c r="AB6" s="22">
        <f>AB3+(2*AB4)</f>
        <v>25777.963336823304</v>
      </c>
      <c r="AC6" s="22">
        <f>AC3+(2*AC4)</f>
        <v>6642.6735139450157</v>
      </c>
      <c r="AL6" s="23"/>
      <c r="AM6" s="24">
        <f>AM3+(2*AM4)</f>
        <v>3606.238351778291</v>
      </c>
      <c r="AN6" s="23"/>
      <c r="AO6" s="24">
        <f>AO3+(2*AO4)</f>
        <v>6180</v>
      </c>
      <c r="AP6" s="22">
        <f>AP3+(2*AP4)</f>
        <v>78655.757083013305</v>
      </c>
      <c r="AQ6" s="23"/>
      <c r="AR6" s="24">
        <f>AR3+(2*AR4)</f>
        <v>93117.447737194656</v>
      </c>
      <c r="AS6" s="23"/>
    </row>
    <row r="7" spans="1:50" s="26" customFormat="1" x14ac:dyDescent="0.25">
      <c r="A7" s="26" t="s">
        <v>71</v>
      </c>
      <c r="B7" s="27">
        <f>B3-(2*B4)</f>
        <v>-92152.739448082721</v>
      </c>
      <c r="C7" s="38">
        <f>C3-(2*C4)</f>
        <v>-107621.47606888422</v>
      </c>
      <c r="D7" s="28">
        <f>D3-(2*D4)</f>
        <v>6.8909507188909629</v>
      </c>
      <c r="E7" s="28">
        <f>E3-(2*E4)</f>
        <v>-4771.6872041754959</v>
      </c>
      <c r="I7" s="29"/>
      <c r="J7" s="30">
        <f>J3-(2*J4)</f>
        <v>2796.4745453293581</v>
      </c>
      <c r="L7" s="28">
        <f>L3-(2*L4)</f>
        <v>6.8909507188909629</v>
      </c>
      <c r="M7" s="31"/>
      <c r="N7" s="31"/>
      <c r="P7" s="28">
        <f>P3-(2*P4)</f>
        <v>-4771.6872041754959</v>
      </c>
      <c r="Q7" s="31"/>
      <c r="W7" s="30">
        <f>W3-(2*W4)</f>
        <v>475.19738290708847</v>
      </c>
      <c r="X7" s="30">
        <f>X3-(2*X4)</f>
        <v>149.42692499602617</v>
      </c>
      <c r="Z7" s="28">
        <f>Z3-(2*Z4)</f>
        <v>7454.398292243146</v>
      </c>
      <c r="AA7" s="28">
        <f>AA3-(2*AA4)</f>
        <v>6.8909507188909629</v>
      </c>
      <c r="AB7" s="28">
        <f>AB3-(2*AB4)</f>
        <v>-4771.6872041754959</v>
      </c>
      <c r="AC7" s="28">
        <f>AC3-(2*AC4)</f>
        <v>-2099.7167925038048</v>
      </c>
      <c r="AL7" s="29"/>
      <c r="AM7" s="30">
        <f>AM3-(2*AM4)</f>
        <v>1022.6786789032458</v>
      </c>
      <c r="AN7" s="29"/>
      <c r="AO7" s="30">
        <f>AO3-(2*AO4)</f>
        <v>6180</v>
      </c>
      <c r="AP7" s="28">
        <f>AP3-(2*AP4)</f>
        <v>-55510.136362180841</v>
      </c>
      <c r="AQ7" s="29"/>
      <c r="AR7" s="33">
        <f>AR3-(2*AR4)</f>
        <v>-128293.93716127938</v>
      </c>
      <c r="AS7" s="29"/>
    </row>
    <row r="8" spans="1:50" s="2" customFormat="1" x14ac:dyDescent="0.25">
      <c r="A8" s="2" t="s">
        <v>49</v>
      </c>
      <c r="B8" s="9">
        <f t="shared" ref="B8:B9" si="0">SUM(J8+W8+AR8)</f>
        <v>20760.334443765401</v>
      </c>
      <c r="C8" s="9">
        <f t="shared" ref="C8:C9" si="1">SUM(J8+X8+AR8)</f>
        <v>3048.5344437654039</v>
      </c>
      <c r="D8" s="10">
        <v>15900</v>
      </c>
      <c r="E8" s="10">
        <v>10000</v>
      </c>
      <c r="F8">
        <v>60.05</v>
      </c>
      <c r="G8">
        <v>46.07</v>
      </c>
      <c r="H8">
        <v>44.01</v>
      </c>
      <c r="I8" s="11">
        <f>(D8/F8*H8)+(E8/G8*H8)+(1.6*10^3)</f>
        <v>22805.793569391833</v>
      </c>
      <c r="J8" s="12">
        <f>I8*0.65</f>
        <v>14823.765820104692</v>
      </c>
      <c r="K8"/>
      <c r="L8" s="10">
        <f>D8</f>
        <v>15900</v>
      </c>
      <c r="M8" s="13">
        <f>5100</f>
        <v>5100</v>
      </c>
      <c r="N8" s="13">
        <f>L8-M8</f>
        <v>10800</v>
      </c>
      <c r="O8">
        <v>0.2</v>
      </c>
      <c r="P8" s="10">
        <f>E8</f>
        <v>10000</v>
      </c>
      <c r="Q8" s="13"/>
      <c r="R8">
        <v>0.56999999999999995</v>
      </c>
      <c r="S8" s="14">
        <v>2.04</v>
      </c>
      <c r="T8" s="14">
        <v>0.41</v>
      </c>
      <c r="U8" s="15">
        <v>6200</v>
      </c>
      <c r="V8" s="15">
        <v>1300</v>
      </c>
      <c r="W8" s="16">
        <f>U8+S8*(N8*O8+P8*R8)</f>
        <v>22234.399999999998</v>
      </c>
      <c r="X8" s="16">
        <f>V8+T8*(N8*O8+P8*R8)</f>
        <v>4522.5999999999995</v>
      </c>
      <c r="Y8"/>
      <c r="Z8" s="10">
        <v>53700</v>
      </c>
      <c r="AA8" s="10">
        <f>D8</f>
        <v>15900</v>
      </c>
      <c r="AB8" s="10">
        <f>E8</f>
        <v>10000</v>
      </c>
      <c r="AC8" s="10">
        <v>2520</v>
      </c>
      <c r="AD8">
        <v>90.08</v>
      </c>
      <c r="AE8">
        <v>60.05</v>
      </c>
      <c r="AF8">
        <v>46.07</v>
      </c>
      <c r="AG8" s="15">
        <v>5100</v>
      </c>
      <c r="AH8" s="15">
        <f>AA8-AG8</f>
        <v>10800</v>
      </c>
      <c r="AI8" s="15"/>
      <c r="AJ8" s="15"/>
      <c r="AK8" s="15"/>
      <c r="AL8" s="11">
        <f>3*((Z8/AD8)+(AA8/AE8)+(AB8/AF8)+99.2)</f>
        <v>3531.5313359955253</v>
      </c>
      <c r="AM8" s="16">
        <f>AL8*0.65</f>
        <v>2295.4953683970916</v>
      </c>
      <c r="AN8" s="11">
        <f>1.351*(AH8+AB8)+AC8</f>
        <v>30620.799999999999</v>
      </c>
      <c r="AO8" s="16">
        <f>AH8+AB8+AC8+(6.18*10^3)</f>
        <v>29500</v>
      </c>
      <c r="AP8" s="10">
        <v>35500</v>
      </c>
      <c r="AQ8" s="11">
        <f t="shared" ref="AQ8:AQ9" si="2">6*44.01*(AP8-AL8-I8-AN8)/180.156</f>
        <v>-31451.811000003247</v>
      </c>
      <c r="AR8" s="16">
        <f t="shared" ref="AR8:AR9" si="3">6*44.01*(AP8-AM8-J8-AO8)/180.156</f>
        <v>-16297.831376339289</v>
      </c>
      <c r="AS8" s="11">
        <f t="shared" ref="AS8:AS9" si="4">6*44.01*(AP8-AM8-J8-AO8+(4.13*10^4))/180.156</f>
        <v>44236.805271898906</v>
      </c>
      <c r="AT8" s="15">
        <f t="shared" ref="AT8:AT9" si="5">AP8-AM8-AO8-J8</f>
        <v>-11119.261188501781</v>
      </c>
      <c r="AU8" s="17">
        <f>AT8/AP8*100</f>
        <v>-31.321862502821919</v>
      </c>
      <c r="AV8" s="15">
        <f t="shared" ref="AV8:AV9" si="6">SUM(AM8+J8+AO8)</f>
        <v>46619.261188501783</v>
      </c>
      <c r="AW8" s="13">
        <v>70000</v>
      </c>
      <c r="AX8" s="15">
        <f t="shared" ref="AX8:AX9" si="7">AP8-AV8</f>
        <v>-11119.261188501783</v>
      </c>
    </row>
    <row r="9" spans="1:50" s="2" customFormat="1" ht="30" x14ac:dyDescent="0.25">
      <c r="A9" s="2" t="s">
        <v>69</v>
      </c>
      <c r="B9" s="9">
        <f t="shared" si="0"/>
        <v>1992.2744183474351</v>
      </c>
      <c r="C9" s="9">
        <f t="shared" si="1"/>
        <v>-14986.710181652568</v>
      </c>
      <c r="D9" s="10">
        <v>15900</v>
      </c>
      <c r="E9" s="10">
        <v>10000</v>
      </c>
      <c r="F9">
        <v>60.05</v>
      </c>
      <c r="G9">
        <v>46.07</v>
      </c>
      <c r="H9">
        <v>44.01</v>
      </c>
      <c r="I9" s="11">
        <f>(D9/F9*H9)+(E9/G9*H9)+(1.6*10^3)</f>
        <v>22805.793569391833</v>
      </c>
      <c r="J9" s="12">
        <f>I9*0.65</f>
        <v>14823.765820104692</v>
      </c>
      <c r="K9"/>
      <c r="L9" s="10">
        <f t="shared" ref="L9:L72" si="8">D9</f>
        <v>15900</v>
      </c>
      <c r="M9" s="13"/>
      <c r="N9" s="13">
        <f>L9*0.554</f>
        <v>8808.6</v>
      </c>
      <c r="O9">
        <v>0.2</v>
      </c>
      <c r="P9" s="10">
        <f t="shared" ref="P9:P72" si="9">E9</f>
        <v>10000</v>
      </c>
      <c r="Q9" s="13">
        <f>P9*0.991</f>
        <v>9910</v>
      </c>
      <c r="R9">
        <v>0.56999999999999995</v>
      </c>
      <c r="S9" s="14">
        <v>2.04</v>
      </c>
      <c r="T9" s="14">
        <v>0.41</v>
      </c>
      <c r="U9" s="15">
        <v>6200</v>
      </c>
      <c r="V9" s="15">
        <v>1300</v>
      </c>
      <c r="W9" s="16">
        <f>U9+S9*(N9*O9+Q9*R9)</f>
        <v>21317.256800000003</v>
      </c>
      <c r="X9" s="16">
        <f>V9+T9*(N9*O9+Q9*R9)</f>
        <v>4338.2721999999994</v>
      </c>
      <c r="Y9"/>
      <c r="Z9" s="10">
        <v>53700</v>
      </c>
      <c r="AA9" s="10">
        <f t="shared" ref="AA9:AA72" si="10">D9</f>
        <v>15900</v>
      </c>
      <c r="AB9" s="10">
        <f t="shared" ref="AB9:AB72" si="11">E9</f>
        <v>10000</v>
      </c>
      <c r="AC9" s="10">
        <v>2520</v>
      </c>
      <c r="AD9">
        <v>90.08</v>
      </c>
      <c r="AE9">
        <v>60.05</v>
      </c>
      <c r="AF9">
        <v>46.07</v>
      </c>
      <c r="AG9" s="15"/>
      <c r="AH9" s="15">
        <f>AA9*0.554</f>
        <v>8808.6</v>
      </c>
      <c r="AI9" s="15">
        <f>AB9*0.991</f>
        <v>9910</v>
      </c>
      <c r="AJ9" s="15">
        <f>AC9*1.003</f>
        <v>2527.56</v>
      </c>
      <c r="AK9" s="15">
        <f>Z9*0.09</f>
        <v>4833</v>
      </c>
      <c r="AL9" s="11">
        <f>3*((Z9/AD9)+(AA9/AE9)+(AB9/AF9)+99.2)</f>
        <v>3531.5313359955253</v>
      </c>
      <c r="AM9" s="16">
        <f>AL9*0.65</f>
        <v>2295.4953683970916</v>
      </c>
      <c r="AN9" s="11">
        <f>1.351*(AH9+AB9)+AC9</f>
        <v>27930.418599999997</v>
      </c>
      <c r="AO9" s="16">
        <f>(6.18*10^3)</f>
        <v>6180</v>
      </c>
      <c r="AP9" s="10">
        <v>1.1399999999999999</v>
      </c>
      <c r="AQ9" s="11">
        <f t="shared" si="2"/>
        <v>-79540.172526213864</v>
      </c>
      <c r="AR9" s="16">
        <f t="shared" si="3"/>
        <v>-34148.748201757262</v>
      </c>
      <c r="AS9" s="11">
        <f t="shared" si="4"/>
        <v>26385.888446480934</v>
      </c>
      <c r="AT9" s="15">
        <f t="shared" si="5"/>
        <v>-23298.121188501784</v>
      </c>
      <c r="AU9" s="17">
        <f>AT9/AP9*100</f>
        <v>-2043694.8410966478</v>
      </c>
      <c r="AV9" s="15">
        <f t="shared" si="6"/>
        <v>23299.261188501783</v>
      </c>
      <c r="AW9" s="13">
        <v>70000</v>
      </c>
      <c r="AX9" s="15">
        <f t="shared" si="7"/>
        <v>-23298.121188501784</v>
      </c>
    </row>
    <row r="10" spans="1:50" ht="30" x14ac:dyDescent="0.25">
      <c r="A10" s="2" t="s">
        <v>70</v>
      </c>
      <c r="B10" s="9">
        <f t="shared" ref="B10:B73" si="12">SUM(J10+W10+AR10)</f>
        <v>113301.80895378249</v>
      </c>
      <c r="C10" s="9">
        <f t="shared" ref="C10:C73" si="13">SUM(J10+X10+AR10)</f>
        <v>89989.273885525283</v>
      </c>
      <c r="D10" s="10">
        <v>13708.35455417684</v>
      </c>
      <c r="E10" s="10">
        <v>17308.669427663142</v>
      </c>
      <c r="F10">
        <v>60.05</v>
      </c>
      <c r="G10">
        <v>46.07</v>
      </c>
      <c r="H10">
        <v>44.01</v>
      </c>
      <c r="I10" s="11">
        <f t="shared" ref="I10:I73" si="14">(D10/F10*H10)+(E10/G10*H10)+(1.6*10^3)</f>
        <v>28181.425617710862</v>
      </c>
      <c r="J10" s="12">
        <f t="shared" ref="J10:J73" si="15">I10*0.65</f>
        <v>18317.926651512062</v>
      </c>
      <c r="L10" s="10">
        <f t="shared" si="8"/>
        <v>13708.35455417684</v>
      </c>
      <c r="M10" s="13"/>
      <c r="N10" s="13">
        <f t="shared" ref="N10:N73" si="16">L10*0.554</f>
        <v>7594.4284230139701</v>
      </c>
      <c r="O10">
        <v>0.2</v>
      </c>
      <c r="P10" s="10">
        <f t="shared" si="9"/>
        <v>17308.669427663142</v>
      </c>
      <c r="Q10" s="13">
        <f t="shared" ref="Q10:Q73" si="17">P10*0.991</f>
        <v>17152.891402814173</v>
      </c>
      <c r="R10">
        <v>0.56999999999999995</v>
      </c>
      <c r="S10" s="14">
        <v>2.04</v>
      </c>
      <c r="T10" s="14">
        <v>0.41</v>
      </c>
      <c r="U10" s="15">
        <v>6200</v>
      </c>
      <c r="V10" s="15">
        <v>1300</v>
      </c>
      <c r="W10" s="16">
        <f t="shared" ref="W10:W73" si="18">U10+S10*(N10*O10+Q10*R10)</f>
        <v>29243.908919782018</v>
      </c>
      <c r="X10" s="16">
        <f t="shared" ref="X10:X73" si="19">V10+T10*(N10*O10+Q10*R10)</f>
        <v>5931.3738515248169</v>
      </c>
      <c r="Z10" s="10">
        <v>81225</v>
      </c>
      <c r="AA10" s="10">
        <f t="shared" si="10"/>
        <v>13708.35455417684</v>
      </c>
      <c r="AB10" s="10">
        <f t="shared" si="11"/>
        <v>17308.669427663142</v>
      </c>
      <c r="AC10" s="10">
        <v>9705.3686158954315</v>
      </c>
      <c r="AD10">
        <v>90.08</v>
      </c>
      <c r="AE10">
        <v>60.05</v>
      </c>
      <c r="AF10">
        <v>46.07</v>
      </c>
      <c r="AG10" s="15"/>
      <c r="AH10" s="15">
        <f t="shared" ref="AH10:AH73" si="20">AA10*0.554</f>
        <v>7594.4284230139701</v>
      </c>
      <c r="AI10" s="15">
        <f t="shared" ref="AI10:AI73" si="21">AB10*0.991</f>
        <v>17152.891402814173</v>
      </c>
      <c r="AJ10" s="15">
        <f t="shared" ref="AJ10:AJ73" si="22">AC10*1.003</f>
        <v>9734.4847217431161</v>
      </c>
      <c r="AK10" s="15">
        <f t="shared" ref="AK10:AK73" si="23">Z10*0.09</f>
        <v>7310.25</v>
      </c>
      <c r="AL10" s="11">
        <f t="shared" ref="AL10:AL73" si="24">3*((Z10/AD10)+(AA10/AE10)+(AB10/AF10)+99.2)</f>
        <v>4814.6535905094097</v>
      </c>
      <c r="AM10" s="16">
        <f t="shared" ref="AM10:AM73" si="25">AL10*0.65</f>
        <v>3129.5248338311162</v>
      </c>
      <c r="AN10" s="11">
        <f t="shared" ref="AN10:AN73" si="26">1.351*(AH10+AB10)+AC10</f>
        <v>43349.453812160209</v>
      </c>
      <c r="AO10" s="16">
        <f>(6.18*10^3)</f>
        <v>6180</v>
      </c>
      <c r="AP10" s="10">
        <v>72478.813466315623</v>
      </c>
      <c r="AQ10" s="11">
        <f t="shared" ref="AQ10:AQ73" si="27">6*44.01*(AP10-AL10-I10-AN10)/180.156</f>
        <v>-5667.5656955436689</v>
      </c>
      <c r="AR10" s="16">
        <f t="shared" ref="AR10:AR73" si="28">6*44.01*(AP10-AM10-J10-AO10)/180.156</f>
        <v>65739.973382488402</v>
      </c>
      <c r="AS10" s="11">
        <f t="shared" ref="AS10:AS73" si="29">6*44.01*(AP10-AM10-J10-AO10+(4.13*10^4))/180.156</f>
        <v>126274.61003072659</v>
      </c>
      <c r="AT10" s="15">
        <f t="shared" ref="AT10:AT73" si="30">AP10-AM10-AO10-J10</f>
        <v>44851.361980972441</v>
      </c>
      <c r="AU10" s="17">
        <f t="shared" ref="AU10:AU73" si="31">AT10/AP10*100</f>
        <v>61.88203122532768</v>
      </c>
      <c r="AV10" s="15">
        <f t="shared" ref="AV10:AV73" si="32">SUM(AM10+J10+AO10)</f>
        <v>27627.451485343179</v>
      </c>
      <c r="AW10" s="13">
        <v>70000</v>
      </c>
      <c r="AX10" s="15">
        <f t="shared" ref="AX10:AX73" si="33">AP10-AV10</f>
        <v>44851.361980972448</v>
      </c>
    </row>
    <row r="11" spans="1:50" ht="30" x14ac:dyDescent="0.25">
      <c r="A11" s="2" t="s">
        <v>70</v>
      </c>
      <c r="B11" s="9">
        <f t="shared" si="12"/>
        <v>-29548.877932325013</v>
      </c>
      <c r="C11" s="9">
        <f t="shared" si="13"/>
        <v>-37052.539699878005</v>
      </c>
      <c r="D11" s="10">
        <v>10404.243378189833</v>
      </c>
      <c r="E11" s="10">
        <v>786.99230158759906</v>
      </c>
      <c r="F11">
        <v>60.05</v>
      </c>
      <c r="G11">
        <v>46.07</v>
      </c>
      <c r="H11">
        <v>44.01</v>
      </c>
      <c r="I11" s="11">
        <f t="shared" si="14"/>
        <v>9976.9605027129855</v>
      </c>
      <c r="J11" s="12">
        <f t="shared" si="15"/>
        <v>6485.0243267634405</v>
      </c>
      <c r="L11" s="10">
        <f t="shared" si="8"/>
        <v>10404.243378189833</v>
      </c>
      <c r="M11" s="13"/>
      <c r="N11" s="13">
        <f t="shared" si="16"/>
        <v>5763.9508315171679</v>
      </c>
      <c r="O11">
        <v>0.2</v>
      </c>
      <c r="P11" s="10">
        <f t="shared" si="9"/>
        <v>786.99230158759906</v>
      </c>
      <c r="Q11" s="13">
        <f t="shared" si="17"/>
        <v>779.90937087331065</v>
      </c>
      <c r="R11">
        <v>0.56999999999999995</v>
      </c>
      <c r="S11" s="14">
        <v>2.04</v>
      </c>
      <c r="T11" s="14">
        <v>0.41</v>
      </c>
      <c r="U11" s="15">
        <v>6200</v>
      </c>
      <c r="V11" s="15">
        <v>1300</v>
      </c>
      <c r="W11" s="16">
        <f t="shared" si="18"/>
        <v>9458.5705557104902</v>
      </c>
      <c r="X11" s="16">
        <f t="shared" si="19"/>
        <v>1954.9087881575006</v>
      </c>
      <c r="Z11" s="10">
        <v>48400.000000000007</v>
      </c>
      <c r="AA11" s="10">
        <f t="shared" si="10"/>
        <v>10404.243378189833</v>
      </c>
      <c r="AB11" s="10">
        <f t="shared" si="11"/>
        <v>786.99230158759906</v>
      </c>
      <c r="AC11" s="10">
        <v>296.10168064361596</v>
      </c>
      <c r="AD11">
        <v>90.08</v>
      </c>
      <c r="AE11">
        <v>60.05</v>
      </c>
      <c r="AF11">
        <v>46.07</v>
      </c>
      <c r="AG11" s="15"/>
      <c r="AH11" s="15">
        <f t="shared" si="20"/>
        <v>5763.9508315171679</v>
      </c>
      <c r="AI11" s="15">
        <f t="shared" si="21"/>
        <v>779.90937087331065</v>
      </c>
      <c r="AJ11" s="15">
        <f t="shared" si="22"/>
        <v>296.9899856855468</v>
      </c>
      <c r="AK11" s="15">
        <f t="shared" si="23"/>
        <v>4356.0000000000009</v>
      </c>
      <c r="AL11" s="11">
        <f t="shared" si="24"/>
        <v>2480.5271519948537</v>
      </c>
      <c r="AM11" s="16">
        <f t="shared" si="25"/>
        <v>1612.3426487966549</v>
      </c>
      <c r="AN11" s="11">
        <f t="shared" si="26"/>
        <v>9146.4258534681576</v>
      </c>
      <c r="AO11" s="16">
        <f t="shared" ref="AO11:AO74" si="34">(6.18*10^3)</f>
        <v>6180</v>
      </c>
      <c r="AP11" s="10">
        <v>-16760.056081407714</v>
      </c>
      <c r="AQ11" s="11">
        <f t="shared" si="27"/>
        <v>-56231.209672869489</v>
      </c>
      <c r="AR11" s="16">
        <f t="shared" si="28"/>
        <v>-45492.472814798944</v>
      </c>
      <c r="AS11" s="11">
        <f t="shared" si="29"/>
        <v>15042.163833439245</v>
      </c>
      <c r="AT11" s="15">
        <f t="shared" si="30"/>
        <v>-31037.423056967807</v>
      </c>
      <c r="AU11" s="17">
        <f t="shared" si="31"/>
        <v>185.18686874442071</v>
      </c>
      <c r="AV11" s="15">
        <f t="shared" si="32"/>
        <v>14277.366975560095</v>
      </c>
      <c r="AW11" s="13">
        <v>70000</v>
      </c>
      <c r="AX11" s="15">
        <f t="shared" si="33"/>
        <v>-31037.423056967811</v>
      </c>
    </row>
    <row r="12" spans="1:50" ht="30" x14ac:dyDescent="0.25">
      <c r="A12" s="2" t="s">
        <v>70</v>
      </c>
      <c r="B12" s="9">
        <f t="shared" si="12"/>
        <v>-65489.643987105803</v>
      </c>
      <c r="C12" s="9">
        <f t="shared" si="13"/>
        <v>-81457.075709062832</v>
      </c>
      <c r="D12" s="10">
        <v>5581.8296144948554</v>
      </c>
      <c r="E12" s="10">
        <v>10925.290227764872</v>
      </c>
      <c r="F12">
        <v>60.05</v>
      </c>
      <c r="G12">
        <v>46.07</v>
      </c>
      <c r="H12">
        <v>44.01</v>
      </c>
      <c r="I12" s="11">
        <f t="shared" si="14"/>
        <v>16127.633599753532</v>
      </c>
      <c r="J12" s="12">
        <f t="shared" si="15"/>
        <v>10482.961839839796</v>
      </c>
      <c r="L12" s="10">
        <f t="shared" si="8"/>
        <v>5581.8296144948554</v>
      </c>
      <c r="M12" s="13"/>
      <c r="N12" s="13">
        <f t="shared" si="16"/>
        <v>3092.3336064301502</v>
      </c>
      <c r="O12">
        <v>0.2</v>
      </c>
      <c r="P12" s="10">
        <f t="shared" si="9"/>
        <v>10925.290227764872</v>
      </c>
      <c r="Q12" s="13">
        <f t="shared" si="17"/>
        <v>10826.962615714989</v>
      </c>
      <c r="R12">
        <v>0.56999999999999995</v>
      </c>
      <c r="S12" s="14">
        <v>2.04</v>
      </c>
      <c r="T12" s="14">
        <v>0.41</v>
      </c>
      <c r="U12" s="15">
        <v>6200</v>
      </c>
      <c r="V12" s="15">
        <v>1300</v>
      </c>
      <c r="W12" s="16">
        <f t="shared" si="18"/>
        <v>20051.264240976889</v>
      </c>
      <c r="X12" s="16">
        <f t="shared" si="19"/>
        <v>4083.8325190198648</v>
      </c>
      <c r="Z12" s="10">
        <v>73984.000000000015</v>
      </c>
      <c r="AA12" s="10">
        <f t="shared" si="10"/>
        <v>5581.8296144948554</v>
      </c>
      <c r="AB12" s="10">
        <f t="shared" si="11"/>
        <v>10925.290227764872</v>
      </c>
      <c r="AC12" s="10">
        <v>1000.6171111590588</v>
      </c>
      <c r="AD12">
        <v>90.08</v>
      </c>
      <c r="AE12">
        <v>60.05</v>
      </c>
      <c r="AF12">
        <v>46.07</v>
      </c>
      <c r="AG12" s="15"/>
      <c r="AH12" s="15">
        <f t="shared" si="20"/>
        <v>3092.3336064301502</v>
      </c>
      <c r="AI12" s="15">
        <f t="shared" si="21"/>
        <v>10826.962615714989</v>
      </c>
      <c r="AJ12" s="15">
        <f t="shared" si="22"/>
        <v>1003.6189624925358</v>
      </c>
      <c r="AK12" s="15">
        <f t="shared" si="23"/>
        <v>6658.5600000000013</v>
      </c>
      <c r="AL12" s="11">
        <f t="shared" si="24"/>
        <v>3751.8385672069417</v>
      </c>
      <c r="AM12" s="16">
        <f t="shared" si="25"/>
        <v>2438.6950686845121</v>
      </c>
      <c r="AN12" s="11">
        <f t="shared" si="26"/>
        <v>19938.426911156534</v>
      </c>
      <c r="AO12" s="16">
        <f t="shared" si="34"/>
        <v>6180</v>
      </c>
      <c r="AP12" s="10">
        <v>-46411.015726318692</v>
      </c>
      <c r="AQ12" s="11">
        <f t="shared" si="27"/>
        <v>-126388.28150746737</v>
      </c>
      <c r="AR12" s="16">
        <f t="shared" si="28"/>
        <v>-96023.870067922486</v>
      </c>
      <c r="AS12" s="11">
        <f t="shared" si="29"/>
        <v>-35489.233419684293</v>
      </c>
      <c r="AT12" s="15">
        <f t="shared" si="30"/>
        <v>-65512.672634843002</v>
      </c>
      <c r="AU12" s="17">
        <f t="shared" si="31"/>
        <v>141.15759288950912</v>
      </c>
      <c r="AV12" s="15">
        <f t="shared" si="32"/>
        <v>19101.65690852431</v>
      </c>
      <c r="AW12" s="13">
        <v>70000</v>
      </c>
      <c r="AX12" s="15">
        <f t="shared" si="33"/>
        <v>-65512.672634843002</v>
      </c>
    </row>
    <row r="13" spans="1:50" ht="30" x14ac:dyDescent="0.25">
      <c r="A13" s="2" t="s">
        <v>70</v>
      </c>
      <c r="B13" s="9">
        <f t="shared" si="12"/>
        <v>12479.866319988907</v>
      </c>
      <c r="C13" s="9">
        <f t="shared" si="13"/>
        <v>1873.6441826326864</v>
      </c>
      <c r="D13" s="10">
        <v>11668.053624547603</v>
      </c>
      <c r="E13" s="10">
        <v>3908.7390654828187</v>
      </c>
      <c r="F13">
        <v>60.05</v>
      </c>
      <c r="G13">
        <v>46.07</v>
      </c>
      <c r="H13">
        <v>44.01</v>
      </c>
      <c r="I13" s="11">
        <f t="shared" si="14"/>
        <v>13885.352673575258</v>
      </c>
      <c r="J13" s="12">
        <f t="shared" si="15"/>
        <v>9025.4792378239181</v>
      </c>
      <c r="L13" s="10">
        <f t="shared" si="8"/>
        <v>11668.053624547603</v>
      </c>
      <c r="M13" s="13"/>
      <c r="N13" s="13">
        <f t="shared" si="16"/>
        <v>6464.1017079993726</v>
      </c>
      <c r="O13">
        <v>0.2</v>
      </c>
      <c r="P13" s="10">
        <f t="shared" si="9"/>
        <v>3908.7390654828187</v>
      </c>
      <c r="Q13" s="13">
        <f t="shared" si="17"/>
        <v>3873.5604138934732</v>
      </c>
      <c r="R13">
        <v>0.56999999999999995</v>
      </c>
      <c r="S13" s="14">
        <v>2.04</v>
      </c>
      <c r="T13" s="14">
        <v>0.41</v>
      </c>
      <c r="U13" s="15">
        <v>6200</v>
      </c>
      <c r="V13" s="15">
        <v>1300</v>
      </c>
      <c r="W13" s="16">
        <f t="shared" si="18"/>
        <v>13341.529546139074</v>
      </c>
      <c r="X13" s="16">
        <f t="shared" si="19"/>
        <v>2735.3074087828531</v>
      </c>
      <c r="Z13" s="10">
        <v>41616</v>
      </c>
      <c r="AA13" s="10">
        <f t="shared" si="10"/>
        <v>11668.053624547603</v>
      </c>
      <c r="AB13" s="10">
        <f t="shared" si="11"/>
        <v>3908.7390654828187</v>
      </c>
      <c r="AC13" s="10">
        <v>1843.5820275337451</v>
      </c>
      <c r="AD13">
        <v>90.08</v>
      </c>
      <c r="AE13">
        <v>60.05</v>
      </c>
      <c r="AF13">
        <v>46.07</v>
      </c>
      <c r="AG13" s="15"/>
      <c r="AH13" s="15">
        <f t="shared" si="20"/>
        <v>6464.1017079993726</v>
      </c>
      <c r="AI13" s="15">
        <f t="shared" si="21"/>
        <v>3873.5604138934732</v>
      </c>
      <c r="AJ13" s="15">
        <f t="shared" si="22"/>
        <v>1849.1127736163462</v>
      </c>
      <c r="AK13" s="15">
        <f t="shared" si="23"/>
        <v>3745.44</v>
      </c>
      <c r="AL13" s="11">
        <f t="shared" si="24"/>
        <v>2521.0153817644632</v>
      </c>
      <c r="AM13" s="16">
        <f t="shared" si="25"/>
        <v>1638.6599981469012</v>
      </c>
      <c r="AN13" s="11">
        <f t="shared" si="26"/>
        <v>15857.289912508186</v>
      </c>
      <c r="AO13" s="16">
        <f t="shared" si="34"/>
        <v>6180</v>
      </c>
      <c r="AP13" s="10">
        <v>10098.596413355825</v>
      </c>
      <c r="AQ13" s="11">
        <f t="shared" si="27"/>
        <v>-32487.989043269052</v>
      </c>
      <c r="AR13" s="16">
        <f t="shared" si="28"/>
        <v>-9887.1424639740853</v>
      </c>
      <c r="AS13" s="11">
        <f t="shared" si="29"/>
        <v>50647.494184264098</v>
      </c>
      <c r="AT13" s="15">
        <f t="shared" si="30"/>
        <v>-6745.5428226149943</v>
      </c>
      <c r="AU13" s="17">
        <f t="shared" si="31"/>
        <v>-66.79683538688333</v>
      </c>
      <c r="AV13" s="15">
        <f t="shared" si="32"/>
        <v>16844.139235970819</v>
      </c>
      <c r="AW13" s="13">
        <v>70000</v>
      </c>
      <c r="AX13" s="15">
        <f t="shared" si="33"/>
        <v>-6745.5428226149943</v>
      </c>
    </row>
    <row r="14" spans="1:50" ht="30" x14ac:dyDescent="0.25">
      <c r="A14" s="2" t="s">
        <v>70</v>
      </c>
      <c r="B14" s="9">
        <f t="shared" si="12"/>
        <v>-1584.4188573466527</v>
      </c>
      <c r="C14" s="9">
        <f t="shared" si="13"/>
        <v>-13837.262767454838</v>
      </c>
      <c r="D14" s="10">
        <v>17498.512171613671</v>
      </c>
      <c r="E14" s="10">
        <v>4553.4583806905221</v>
      </c>
      <c r="F14">
        <v>60.05</v>
      </c>
      <c r="G14">
        <v>46.07</v>
      </c>
      <c r="H14">
        <v>44.01</v>
      </c>
      <c r="I14" s="11">
        <f t="shared" si="14"/>
        <v>18774.324089093039</v>
      </c>
      <c r="J14" s="12">
        <f t="shared" si="15"/>
        <v>12203.310657910475</v>
      </c>
      <c r="L14" s="10">
        <f t="shared" si="8"/>
        <v>17498.512171613671</v>
      </c>
      <c r="M14" s="13"/>
      <c r="N14" s="13">
        <f t="shared" si="16"/>
        <v>9694.1757430739744</v>
      </c>
      <c r="O14">
        <v>0.2</v>
      </c>
      <c r="P14" s="10">
        <f t="shared" si="9"/>
        <v>4553.4583806905221</v>
      </c>
      <c r="Q14" s="13">
        <f t="shared" si="17"/>
        <v>4512.4772552643071</v>
      </c>
      <c r="R14">
        <v>0.56999999999999995</v>
      </c>
      <c r="S14" s="14">
        <v>2.04</v>
      </c>
      <c r="T14" s="14">
        <v>0.41</v>
      </c>
      <c r="U14" s="15">
        <v>6200</v>
      </c>
      <c r="V14" s="15">
        <v>1300</v>
      </c>
      <c r="W14" s="16">
        <f t="shared" si="18"/>
        <v>15402.332255595518</v>
      </c>
      <c r="X14" s="16">
        <f t="shared" si="19"/>
        <v>3149.4883454873343</v>
      </c>
      <c r="Z14" s="10">
        <v>17161</v>
      </c>
      <c r="AA14" s="10">
        <f t="shared" si="10"/>
        <v>17498.512171613671</v>
      </c>
      <c r="AB14" s="10">
        <f t="shared" si="11"/>
        <v>4553.4583806905221</v>
      </c>
      <c r="AC14" s="10">
        <v>669.46571032764359</v>
      </c>
      <c r="AD14">
        <v>90.08</v>
      </c>
      <c r="AE14">
        <v>60.05</v>
      </c>
      <c r="AF14">
        <v>46.07</v>
      </c>
      <c r="AG14" s="15"/>
      <c r="AH14" s="15">
        <f t="shared" si="20"/>
        <v>9694.1757430739744</v>
      </c>
      <c r="AI14" s="15">
        <f t="shared" si="21"/>
        <v>4512.4772552643071</v>
      </c>
      <c r="AJ14" s="15">
        <f t="shared" si="22"/>
        <v>671.47410745862646</v>
      </c>
      <c r="AK14" s="15">
        <f t="shared" si="23"/>
        <v>1544.49</v>
      </c>
      <c r="AL14" s="11">
        <f t="shared" si="24"/>
        <v>2039.8358826884632</v>
      </c>
      <c r="AM14" s="16">
        <f t="shared" si="25"/>
        <v>1325.8933237475012</v>
      </c>
      <c r="AN14" s="11">
        <f t="shared" si="26"/>
        <v>19918.019411533478</v>
      </c>
      <c r="AO14" s="16">
        <f t="shared" si="34"/>
        <v>6180</v>
      </c>
      <c r="AP14" s="10">
        <v>-205.83339011256641</v>
      </c>
      <c r="AQ14" s="11">
        <f t="shared" si="27"/>
        <v>-60004.061218895164</v>
      </c>
      <c r="AR14" s="16">
        <f t="shared" si="28"/>
        <v>-29190.061770852648</v>
      </c>
      <c r="AS14" s="11">
        <f t="shared" si="29"/>
        <v>31344.574877385545</v>
      </c>
      <c r="AT14" s="15">
        <f t="shared" si="30"/>
        <v>-19915.037371770544</v>
      </c>
      <c r="AU14" s="17">
        <f t="shared" si="31"/>
        <v>9675.3191311086048</v>
      </c>
      <c r="AV14" s="15">
        <f t="shared" si="32"/>
        <v>19709.203981657978</v>
      </c>
      <c r="AW14" s="13">
        <v>70000</v>
      </c>
      <c r="AX14" s="15">
        <f t="shared" si="33"/>
        <v>-19915.037371770544</v>
      </c>
    </row>
    <row r="15" spans="1:50" ht="30" x14ac:dyDescent="0.25">
      <c r="A15" s="2" t="s">
        <v>70</v>
      </c>
      <c r="B15" s="9">
        <f t="shared" si="12"/>
        <v>-67465.296561739844</v>
      </c>
      <c r="C15" s="9">
        <f t="shared" si="13"/>
        <v>-80065.671065630129</v>
      </c>
      <c r="D15" s="10">
        <v>13356.196313227185</v>
      </c>
      <c r="E15" s="10">
        <v>5743.4269581504414</v>
      </c>
      <c r="F15">
        <v>60.05</v>
      </c>
      <c r="G15">
        <v>46.07</v>
      </c>
      <c r="H15">
        <v>44.01</v>
      </c>
      <c r="I15" s="11">
        <f t="shared" si="14"/>
        <v>16875.224939701518</v>
      </c>
      <c r="J15" s="12">
        <f t="shared" si="15"/>
        <v>10968.896210805988</v>
      </c>
      <c r="L15" s="10">
        <f t="shared" si="8"/>
        <v>13356.196313227185</v>
      </c>
      <c r="M15" s="13"/>
      <c r="N15" s="13">
        <f t="shared" si="16"/>
        <v>7399.3327575278608</v>
      </c>
      <c r="O15">
        <v>0.2</v>
      </c>
      <c r="P15" s="10">
        <f t="shared" si="9"/>
        <v>5743.4269581504414</v>
      </c>
      <c r="Q15" s="13">
        <f t="shared" si="17"/>
        <v>5691.7361155270873</v>
      </c>
      <c r="R15">
        <v>0.56999999999999995</v>
      </c>
      <c r="S15" s="14">
        <v>2.04</v>
      </c>
      <c r="T15" s="14">
        <v>0.41</v>
      </c>
      <c r="U15" s="15">
        <v>6200</v>
      </c>
      <c r="V15" s="15">
        <v>1300</v>
      </c>
      <c r="W15" s="16">
        <f t="shared" si="18"/>
        <v>15837.278520206264</v>
      </c>
      <c r="X15" s="16">
        <f t="shared" si="19"/>
        <v>3236.9040163159643</v>
      </c>
      <c r="Z15" s="10">
        <v>50176.000000000007</v>
      </c>
      <c r="AA15" s="10">
        <f t="shared" si="10"/>
        <v>13356.196313227185</v>
      </c>
      <c r="AB15" s="10">
        <f t="shared" si="11"/>
        <v>5743.4269581504414</v>
      </c>
      <c r="AC15" s="10">
        <v>721.0693675173859</v>
      </c>
      <c r="AD15">
        <v>90.08</v>
      </c>
      <c r="AE15">
        <v>60.05</v>
      </c>
      <c r="AF15">
        <v>46.07</v>
      </c>
      <c r="AG15" s="15"/>
      <c r="AH15" s="15">
        <f t="shared" si="20"/>
        <v>7399.3327575278608</v>
      </c>
      <c r="AI15" s="15">
        <f t="shared" si="21"/>
        <v>5691.7361155270873</v>
      </c>
      <c r="AJ15" s="15">
        <f t="shared" si="22"/>
        <v>723.23257561993796</v>
      </c>
      <c r="AK15" s="15">
        <f t="shared" si="23"/>
        <v>4515.84</v>
      </c>
      <c r="AL15" s="11">
        <f t="shared" si="24"/>
        <v>3009.9039178144103</v>
      </c>
      <c r="AM15" s="16">
        <f t="shared" si="25"/>
        <v>1956.4375465793667</v>
      </c>
      <c r="AN15" s="11">
        <f t="shared" si="26"/>
        <v>18476.937743398772</v>
      </c>
      <c r="AO15" s="16">
        <f t="shared" si="34"/>
        <v>6180</v>
      </c>
      <c r="AP15" s="10">
        <v>-45211.757745367984</v>
      </c>
      <c r="AQ15" s="11">
        <f t="shared" si="27"/>
        <v>-122496.63656430763</v>
      </c>
      <c r="AR15" s="16">
        <f t="shared" si="28"/>
        <v>-94271.471292752089</v>
      </c>
      <c r="AS15" s="11">
        <f t="shared" si="29"/>
        <v>-33736.834644513896</v>
      </c>
      <c r="AT15" s="15">
        <f t="shared" si="30"/>
        <v>-64317.091502753334</v>
      </c>
      <c r="AU15" s="17">
        <f t="shared" si="31"/>
        <v>142.25744520924474</v>
      </c>
      <c r="AV15" s="15">
        <f t="shared" si="32"/>
        <v>19105.333757385357</v>
      </c>
      <c r="AW15" s="13">
        <v>70000</v>
      </c>
      <c r="AX15" s="15">
        <f t="shared" si="33"/>
        <v>-64317.091502753341</v>
      </c>
    </row>
    <row r="16" spans="1:50" ht="30" x14ac:dyDescent="0.25">
      <c r="A16" s="2" t="s">
        <v>70</v>
      </c>
      <c r="B16" s="9">
        <f t="shared" si="12"/>
        <v>9454.0316548023438</v>
      </c>
      <c r="C16" s="9">
        <f t="shared" si="13"/>
        <v>-9491.3940668818832</v>
      </c>
      <c r="D16" s="10">
        <v>14794.025976001767</v>
      </c>
      <c r="E16" s="10">
        <v>12352.660821046078</v>
      </c>
      <c r="F16">
        <v>60.05</v>
      </c>
      <c r="G16">
        <v>46.07</v>
      </c>
      <c r="H16">
        <v>44.01</v>
      </c>
      <c r="I16" s="11">
        <f t="shared" si="14"/>
        <v>24242.699702853002</v>
      </c>
      <c r="J16" s="12">
        <f t="shared" si="15"/>
        <v>15757.754806854451</v>
      </c>
      <c r="L16" s="10">
        <f t="shared" si="8"/>
        <v>14794.025976001767</v>
      </c>
      <c r="M16" s="13"/>
      <c r="N16" s="13">
        <f t="shared" si="16"/>
        <v>8195.8903907049789</v>
      </c>
      <c r="O16">
        <v>0.2</v>
      </c>
      <c r="P16" s="10">
        <f t="shared" si="9"/>
        <v>12352.660821046078</v>
      </c>
      <c r="Q16" s="13">
        <f t="shared" si="17"/>
        <v>12241.486873656664</v>
      </c>
      <c r="R16">
        <v>0.56999999999999995</v>
      </c>
      <c r="S16" s="14">
        <v>2.04</v>
      </c>
      <c r="T16" s="14">
        <v>0.41</v>
      </c>
      <c r="U16" s="15">
        <v>6200</v>
      </c>
      <c r="V16" s="15">
        <v>1300</v>
      </c>
      <c r="W16" s="16">
        <f t="shared" si="18"/>
        <v>23778.3242160956</v>
      </c>
      <c r="X16" s="16">
        <f t="shared" si="19"/>
        <v>4832.8984944113708</v>
      </c>
      <c r="Z16" s="10">
        <v>55695.999999999993</v>
      </c>
      <c r="AA16" s="10">
        <f t="shared" si="10"/>
        <v>14794.025976001767</v>
      </c>
      <c r="AB16" s="10">
        <f t="shared" si="11"/>
        <v>12352.660821046078</v>
      </c>
      <c r="AC16" s="10">
        <v>2204.0496384179391</v>
      </c>
      <c r="AD16">
        <v>90.08</v>
      </c>
      <c r="AE16">
        <v>60.05</v>
      </c>
      <c r="AF16">
        <v>46.07</v>
      </c>
      <c r="AG16" s="15"/>
      <c r="AH16" s="15">
        <f t="shared" si="20"/>
        <v>8195.8903907049789</v>
      </c>
      <c r="AI16" s="15">
        <f t="shared" si="21"/>
        <v>12241.486873656664</v>
      </c>
      <c r="AJ16" s="15">
        <f t="shared" si="22"/>
        <v>2210.6617873331929</v>
      </c>
      <c r="AK16" s="15">
        <f t="shared" si="23"/>
        <v>5012.6399999999994</v>
      </c>
      <c r="AL16" s="11">
        <f t="shared" si="24"/>
        <v>3695.9541927988562</v>
      </c>
      <c r="AM16" s="16">
        <f t="shared" si="25"/>
        <v>2402.3702253192564</v>
      </c>
      <c r="AN16" s="11">
        <f t="shared" si="26"/>
        <v>29965.14232549362</v>
      </c>
      <c r="AO16" s="16">
        <f t="shared" si="34"/>
        <v>6180</v>
      </c>
      <c r="AP16" s="10">
        <v>3816.5268891152414</v>
      </c>
      <c r="AQ16" s="11">
        <f t="shared" si="27"/>
        <v>-79277.317101933339</v>
      </c>
      <c r="AR16" s="16">
        <f t="shared" si="28"/>
        <v>-30082.047368147705</v>
      </c>
      <c r="AS16" s="11">
        <f t="shared" si="29"/>
        <v>30452.589280090488</v>
      </c>
      <c r="AT16" s="15">
        <f t="shared" si="30"/>
        <v>-20523.598143058465</v>
      </c>
      <c r="AU16" s="17">
        <f t="shared" si="31"/>
        <v>-537.75589008928239</v>
      </c>
      <c r="AV16" s="15">
        <f t="shared" si="32"/>
        <v>24340.125032173706</v>
      </c>
      <c r="AW16" s="13">
        <v>70000</v>
      </c>
      <c r="AX16" s="15">
        <f t="shared" si="33"/>
        <v>-20523.598143058465</v>
      </c>
    </row>
    <row r="17" spans="1:50" ht="30" x14ac:dyDescent="0.25">
      <c r="A17" s="2" t="s">
        <v>70</v>
      </c>
      <c r="B17" s="9">
        <f t="shared" si="12"/>
        <v>42729.125800118731</v>
      </c>
      <c r="C17" s="9">
        <f t="shared" si="13"/>
        <v>19473.34382012087</v>
      </c>
      <c r="D17" s="10">
        <v>40958.505931835178</v>
      </c>
      <c r="E17" s="10">
        <v>11901.877390198903</v>
      </c>
      <c r="F17">
        <v>60.05</v>
      </c>
      <c r="G17">
        <v>46.07</v>
      </c>
      <c r="H17">
        <v>44.01</v>
      </c>
      <c r="I17" s="11">
        <f t="shared" si="14"/>
        <v>42987.739182597674</v>
      </c>
      <c r="J17" s="12">
        <f t="shared" si="15"/>
        <v>27942.030468688488</v>
      </c>
      <c r="L17" s="10">
        <f t="shared" si="8"/>
        <v>40958.505931835178</v>
      </c>
      <c r="M17" s="13"/>
      <c r="N17" s="13">
        <f t="shared" si="16"/>
        <v>22691.012286236692</v>
      </c>
      <c r="O17">
        <v>0.2</v>
      </c>
      <c r="P17" s="10">
        <f t="shared" si="9"/>
        <v>11901.877390198903</v>
      </c>
      <c r="Q17" s="13">
        <f t="shared" si="17"/>
        <v>11794.760493687112</v>
      </c>
      <c r="R17">
        <v>0.56999999999999995</v>
      </c>
      <c r="S17" s="14">
        <v>2.04</v>
      </c>
      <c r="T17" s="14">
        <v>0.41</v>
      </c>
      <c r="U17" s="15">
        <v>6200</v>
      </c>
      <c r="V17" s="15">
        <v>1300</v>
      </c>
      <c r="W17" s="16">
        <f t="shared" si="18"/>
        <v>29172.880514843942</v>
      </c>
      <c r="X17" s="16">
        <f t="shared" si="19"/>
        <v>5917.0985348460863</v>
      </c>
      <c r="Z17" s="10">
        <v>57600</v>
      </c>
      <c r="AA17" s="10">
        <f t="shared" si="10"/>
        <v>40958.505931835178</v>
      </c>
      <c r="AB17" s="10">
        <f t="shared" si="11"/>
        <v>11901.877390198903</v>
      </c>
      <c r="AC17" s="10">
        <v>2479.8785459740079</v>
      </c>
      <c r="AD17">
        <v>90.08</v>
      </c>
      <c r="AE17">
        <v>60.05</v>
      </c>
      <c r="AF17">
        <v>46.07</v>
      </c>
      <c r="AG17" s="15"/>
      <c r="AH17" s="15">
        <f t="shared" si="20"/>
        <v>22691.012286236692</v>
      </c>
      <c r="AI17" s="15">
        <f t="shared" si="21"/>
        <v>11794.760493687112</v>
      </c>
      <c r="AJ17" s="15">
        <f t="shared" si="22"/>
        <v>2487.3181816119295</v>
      </c>
      <c r="AK17" s="15">
        <f t="shared" si="23"/>
        <v>5184</v>
      </c>
      <c r="AL17" s="11">
        <f t="shared" si="24"/>
        <v>5037.1449637195929</v>
      </c>
      <c r="AM17" s="16">
        <f t="shared" si="25"/>
        <v>3274.1442264177354</v>
      </c>
      <c r="AN17" s="11">
        <f t="shared" si="26"/>
        <v>49214.8724988385</v>
      </c>
      <c r="AO17" s="16">
        <f t="shared" si="34"/>
        <v>6180</v>
      </c>
      <c r="AP17" s="10">
        <v>27581.414733343445</v>
      </c>
      <c r="AQ17" s="11">
        <f t="shared" si="27"/>
        <v>-102100.30065739225</v>
      </c>
      <c r="AR17" s="16">
        <f t="shared" si="28"/>
        <v>-14385.785183413704</v>
      </c>
      <c r="AS17" s="11">
        <f t="shared" si="29"/>
        <v>46148.851464824489</v>
      </c>
      <c r="AT17" s="15">
        <f t="shared" si="30"/>
        <v>-9814.7599617627784</v>
      </c>
      <c r="AU17" s="17">
        <f t="shared" si="31"/>
        <v>-35.584686487809556</v>
      </c>
      <c r="AV17" s="15">
        <f t="shared" si="32"/>
        <v>37396.174695106223</v>
      </c>
      <c r="AW17" s="13">
        <v>70000</v>
      </c>
      <c r="AX17" s="15">
        <f t="shared" si="33"/>
        <v>-9814.7599617627784</v>
      </c>
    </row>
    <row r="18" spans="1:50" ht="30" x14ac:dyDescent="0.25">
      <c r="A18" s="2" t="s">
        <v>70</v>
      </c>
      <c r="B18" s="9">
        <f t="shared" si="12"/>
        <v>69517.864064525289</v>
      </c>
      <c r="C18" s="9">
        <f t="shared" si="13"/>
        <v>54479.493865705066</v>
      </c>
      <c r="D18" s="10">
        <v>13826.820512537117</v>
      </c>
      <c r="E18" s="10">
        <v>8298.9843767450984</v>
      </c>
      <c r="F18">
        <v>60.05</v>
      </c>
      <c r="G18">
        <v>46.07</v>
      </c>
      <c r="H18">
        <v>44.01</v>
      </c>
      <c r="I18" s="11">
        <f t="shared" si="14"/>
        <v>19661.427141197542</v>
      </c>
      <c r="J18" s="12">
        <f t="shared" si="15"/>
        <v>12779.927641778402</v>
      </c>
      <c r="L18" s="10">
        <f t="shared" si="8"/>
        <v>13826.820512537117</v>
      </c>
      <c r="M18" s="13"/>
      <c r="N18" s="13">
        <f t="shared" si="16"/>
        <v>7660.058563945563</v>
      </c>
      <c r="O18">
        <v>0.2</v>
      </c>
      <c r="P18" s="10">
        <f t="shared" si="9"/>
        <v>8298.9843767450984</v>
      </c>
      <c r="Q18" s="13">
        <f t="shared" si="17"/>
        <v>8224.293517354392</v>
      </c>
      <c r="R18">
        <v>0.56999999999999995</v>
      </c>
      <c r="S18" s="14">
        <v>2.04</v>
      </c>
      <c r="T18" s="14">
        <v>0.41</v>
      </c>
      <c r="U18" s="15">
        <v>6200</v>
      </c>
      <c r="V18" s="15">
        <v>1300</v>
      </c>
      <c r="W18" s="16">
        <f t="shared" si="18"/>
        <v>18888.512396069476</v>
      </c>
      <c r="X18" s="16">
        <f t="shared" si="19"/>
        <v>3850.1421972492572</v>
      </c>
      <c r="Z18" s="10">
        <v>27556</v>
      </c>
      <c r="AA18" s="10">
        <f t="shared" si="10"/>
        <v>13826.820512537117</v>
      </c>
      <c r="AB18" s="10">
        <f t="shared" si="11"/>
        <v>8298.9843767450984</v>
      </c>
      <c r="AC18" s="10">
        <v>3046.6963772102572</v>
      </c>
      <c r="AD18">
        <v>90.08</v>
      </c>
      <c r="AE18">
        <v>60.05</v>
      </c>
      <c r="AF18">
        <v>46.07</v>
      </c>
      <c r="AG18" s="15"/>
      <c r="AH18" s="15">
        <f t="shared" si="20"/>
        <v>7660.058563945563</v>
      </c>
      <c r="AI18" s="15">
        <f t="shared" si="21"/>
        <v>8224.293517354392</v>
      </c>
      <c r="AJ18" s="15">
        <f t="shared" si="22"/>
        <v>3055.8364663418874</v>
      </c>
      <c r="AK18" s="15">
        <f t="shared" si="23"/>
        <v>2480.04</v>
      </c>
      <c r="AL18" s="11">
        <f t="shared" si="24"/>
        <v>2446.4987119221114</v>
      </c>
      <c r="AM18" s="16">
        <f t="shared" si="25"/>
        <v>1590.2241627493725</v>
      </c>
      <c r="AN18" s="11">
        <f t="shared" si="26"/>
        <v>24607.363390083341</v>
      </c>
      <c r="AO18" s="16">
        <f t="shared" si="34"/>
        <v>6180</v>
      </c>
      <c r="AP18" s="10">
        <v>46373.074000051878</v>
      </c>
      <c r="AQ18" s="11">
        <f t="shared" si="27"/>
        <v>-501.59504599615826</v>
      </c>
      <c r="AR18" s="16">
        <f t="shared" si="28"/>
        <v>37849.424026677407</v>
      </c>
      <c r="AS18" s="11">
        <f t="shared" si="29"/>
        <v>98384.060674915614</v>
      </c>
      <c r="AT18" s="15">
        <f t="shared" si="30"/>
        <v>25822.922195524105</v>
      </c>
      <c r="AU18" s="17">
        <f t="shared" si="31"/>
        <v>55.685163755793319</v>
      </c>
      <c r="AV18" s="15">
        <f t="shared" si="32"/>
        <v>20550.151804527777</v>
      </c>
      <c r="AW18" s="13">
        <v>70000</v>
      </c>
      <c r="AX18" s="15">
        <f t="shared" si="33"/>
        <v>25822.922195524101</v>
      </c>
    </row>
    <row r="19" spans="1:50" ht="30" x14ac:dyDescent="0.25">
      <c r="A19" s="2" t="s">
        <v>70</v>
      </c>
      <c r="B19" s="9">
        <f t="shared" si="12"/>
        <v>32047.828033013924</v>
      </c>
      <c r="C19" s="9">
        <f t="shared" si="13"/>
        <v>14387.528884130721</v>
      </c>
      <c r="D19" s="10">
        <v>23164.09006505851</v>
      </c>
      <c r="E19" s="10">
        <v>9315.1047260598625</v>
      </c>
      <c r="F19">
        <v>60.05</v>
      </c>
      <c r="G19">
        <v>46.07</v>
      </c>
      <c r="H19">
        <v>44.01</v>
      </c>
      <c r="I19" s="11">
        <f t="shared" si="14"/>
        <v>27475.296674287652</v>
      </c>
      <c r="J19" s="12">
        <f t="shared" si="15"/>
        <v>17858.942838286974</v>
      </c>
      <c r="L19" s="10">
        <f t="shared" si="8"/>
        <v>23164.09006505851</v>
      </c>
      <c r="M19" s="13"/>
      <c r="N19" s="13">
        <f t="shared" si="16"/>
        <v>12832.905896042415</v>
      </c>
      <c r="O19">
        <v>0.2</v>
      </c>
      <c r="P19" s="10">
        <f t="shared" si="9"/>
        <v>9315.1047260598625</v>
      </c>
      <c r="Q19" s="13">
        <f t="shared" si="17"/>
        <v>9231.2687835253237</v>
      </c>
      <c r="R19">
        <v>0.56999999999999995</v>
      </c>
      <c r="S19" s="14">
        <v>2.04</v>
      </c>
      <c r="T19" s="14">
        <v>0.41</v>
      </c>
      <c r="U19" s="15">
        <v>6200</v>
      </c>
      <c r="V19" s="15">
        <v>1300</v>
      </c>
      <c r="W19" s="16">
        <f t="shared" si="18"/>
        <v>22169.94494706855</v>
      </c>
      <c r="X19" s="16">
        <f t="shared" si="19"/>
        <v>4509.6457981853455</v>
      </c>
      <c r="Z19" s="10">
        <v>25600.000000000004</v>
      </c>
      <c r="AA19" s="10">
        <f t="shared" si="10"/>
        <v>23164.09006505851</v>
      </c>
      <c r="AB19" s="10">
        <f t="shared" si="11"/>
        <v>9315.1047260598625</v>
      </c>
      <c r="AC19" s="10">
        <v>1058.0669709489616</v>
      </c>
      <c r="AD19">
        <v>90.08</v>
      </c>
      <c r="AE19">
        <v>60.05</v>
      </c>
      <c r="AF19">
        <v>46.07</v>
      </c>
      <c r="AG19" s="15"/>
      <c r="AH19" s="15">
        <f t="shared" si="20"/>
        <v>12832.905896042415</v>
      </c>
      <c r="AI19" s="15">
        <f t="shared" si="21"/>
        <v>9231.2687835253237</v>
      </c>
      <c r="AJ19" s="15">
        <f t="shared" si="22"/>
        <v>1061.2411718618084</v>
      </c>
      <c r="AK19" s="15">
        <f t="shared" si="23"/>
        <v>2304.0000000000005</v>
      </c>
      <c r="AL19" s="11">
        <f t="shared" si="24"/>
        <v>2913.9993926324614</v>
      </c>
      <c r="AM19" s="16">
        <f t="shared" si="25"/>
        <v>1894.0996052111</v>
      </c>
      <c r="AN19" s="11">
        <f t="shared" si="26"/>
        <v>30980.029321409143</v>
      </c>
      <c r="AO19" s="16">
        <f t="shared" si="34"/>
        <v>6180</v>
      </c>
      <c r="AP19" s="10">
        <v>20487.93223845811</v>
      </c>
      <c r="AQ19" s="11">
        <f t="shared" si="27"/>
        <v>-59921.072154993308</v>
      </c>
      <c r="AR19" s="16">
        <f t="shared" si="28"/>
        <v>-7981.0597523415981</v>
      </c>
      <c r="AS19" s="11">
        <f t="shared" si="29"/>
        <v>52553.576895896593</v>
      </c>
      <c r="AT19" s="15">
        <f t="shared" si="30"/>
        <v>-5445.1102050399641</v>
      </c>
      <c r="AU19" s="17">
        <f t="shared" si="31"/>
        <v>-26.577158405565648</v>
      </c>
      <c r="AV19" s="15">
        <f t="shared" si="32"/>
        <v>25933.042443498074</v>
      </c>
      <c r="AW19" s="13">
        <v>70000</v>
      </c>
      <c r="AX19" s="15">
        <f t="shared" si="33"/>
        <v>-5445.1102050399641</v>
      </c>
    </row>
    <row r="20" spans="1:50" ht="30" x14ac:dyDescent="0.25">
      <c r="A20" s="2" t="s">
        <v>70</v>
      </c>
      <c r="B20" s="9">
        <f t="shared" si="12"/>
        <v>90307.796836947615</v>
      </c>
      <c r="C20" s="9">
        <f t="shared" si="13"/>
        <v>72238.427404367772</v>
      </c>
      <c r="D20" s="10">
        <v>23951.470876083193</v>
      </c>
      <c r="E20" s="10">
        <v>9604.9441056862033</v>
      </c>
      <c r="F20">
        <v>60.05</v>
      </c>
      <c r="G20">
        <v>46.07</v>
      </c>
      <c r="H20">
        <v>44.01</v>
      </c>
      <c r="I20" s="11">
        <f t="shared" si="14"/>
        <v>28329.23895129823</v>
      </c>
      <c r="J20" s="12">
        <f t="shared" si="15"/>
        <v>18414.00531834385</v>
      </c>
      <c r="L20" s="10">
        <f t="shared" si="8"/>
        <v>23951.470876083193</v>
      </c>
      <c r="M20" s="13"/>
      <c r="N20" s="13">
        <f t="shared" si="16"/>
        <v>13269.11486535009</v>
      </c>
      <c r="O20">
        <v>0.2</v>
      </c>
      <c r="P20" s="10">
        <f t="shared" si="9"/>
        <v>9604.9441056862033</v>
      </c>
      <c r="Q20" s="13">
        <f t="shared" si="17"/>
        <v>9518.4996087350282</v>
      </c>
      <c r="R20">
        <v>0.56999999999999995</v>
      </c>
      <c r="S20" s="14">
        <v>2.04</v>
      </c>
      <c r="T20" s="14">
        <v>0.41</v>
      </c>
      <c r="U20" s="15">
        <v>6200</v>
      </c>
      <c r="V20" s="15">
        <v>1300</v>
      </c>
      <c r="W20" s="16">
        <f t="shared" si="18"/>
        <v>22681.910210099926</v>
      </c>
      <c r="X20" s="16">
        <f t="shared" si="19"/>
        <v>4612.5407775200829</v>
      </c>
      <c r="Z20" s="10">
        <v>86436</v>
      </c>
      <c r="AA20" s="10">
        <f t="shared" si="10"/>
        <v>23951.470876083193</v>
      </c>
      <c r="AB20" s="10">
        <f t="shared" si="11"/>
        <v>9604.9441056862033</v>
      </c>
      <c r="AC20" s="10">
        <v>941.14818097977343</v>
      </c>
      <c r="AD20">
        <v>90.08</v>
      </c>
      <c r="AE20">
        <v>60.05</v>
      </c>
      <c r="AF20">
        <v>46.07</v>
      </c>
      <c r="AG20" s="15"/>
      <c r="AH20" s="15">
        <f t="shared" si="20"/>
        <v>13269.11486535009</v>
      </c>
      <c r="AI20" s="15">
        <f t="shared" si="21"/>
        <v>9518.4996087350282</v>
      </c>
      <c r="AJ20" s="15">
        <f t="shared" si="22"/>
        <v>943.97162552271266</v>
      </c>
      <c r="AK20" s="15">
        <f t="shared" si="23"/>
        <v>7779.24</v>
      </c>
      <c r="AL20" s="11">
        <f t="shared" si="24"/>
        <v>4998.2752194920467</v>
      </c>
      <c r="AM20" s="16">
        <f t="shared" si="25"/>
        <v>3248.8788926698303</v>
      </c>
      <c r="AN20" s="11">
        <f t="shared" si="26"/>
        <v>31844.001850849803</v>
      </c>
      <c r="AO20" s="16">
        <f t="shared" si="34"/>
        <v>6180</v>
      </c>
      <c r="AP20" s="10">
        <v>61417.888713834327</v>
      </c>
      <c r="AQ20" s="11">
        <f t="shared" si="27"/>
        <v>-5501.8030312572837</v>
      </c>
      <c r="AR20" s="16">
        <f t="shared" si="28"/>
        <v>49211.881308503842</v>
      </c>
      <c r="AS20" s="11">
        <f t="shared" si="29"/>
        <v>109746.51795674203</v>
      </c>
      <c r="AT20" s="15">
        <f t="shared" si="30"/>
        <v>33575.004502820644</v>
      </c>
      <c r="AU20" s="17">
        <f t="shared" si="31"/>
        <v>54.666490831779278</v>
      </c>
      <c r="AV20" s="15">
        <f t="shared" si="32"/>
        <v>27842.884211013679</v>
      </c>
      <c r="AW20" s="13">
        <v>70000</v>
      </c>
      <c r="AX20" s="15">
        <f t="shared" si="33"/>
        <v>33575.004502820651</v>
      </c>
    </row>
    <row r="21" spans="1:50" ht="30" x14ac:dyDescent="0.25">
      <c r="A21" s="2" t="s">
        <v>70</v>
      </c>
      <c r="B21" s="9">
        <f t="shared" si="12"/>
        <v>62298.706773237551</v>
      </c>
      <c r="C21" s="9">
        <f t="shared" si="13"/>
        <v>54553.494188876924</v>
      </c>
      <c r="D21" s="10">
        <v>15668.812368838158</v>
      </c>
      <c r="E21" s="10">
        <v>16.684869778902129</v>
      </c>
      <c r="F21">
        <v>60.05</v>
      </c>
      <c r="G21">
        <v>46.07</v>
      </c>
      <c r="H21">
        <v>44.01</v>
      </c>
      <c r="I21" s="11">
        <f t="shared" si="14"/>
        <v>13099.443098726206</v>
      </c>
      <c r="J21" s="12">
        <f t="shared" si="15"/>
        <v>8514.6380141720347</v>
      </c>
      <c r="L21" s="10">
        <f t="shared" si="8"/>
        <v>15668.812368838158</v>
      </c>
      <c r="M21" s="13"/>
      <c r="N21" s="13">
        <f t="shared" si="16"/>
        <v>8680.5220523363405</v>
      </c>
      <c r="O21">
        <v>0.2</v>
      </c>
      <c r="P21" s="10">
        <f t="shared" si="9"/>
        <v>16.684869778902129</v>
      </c>
      <c r="Q21" s="13">
        <f t="shared" si="17"/>
        <v>16.534705950892011</v>
      </c>
      <c r="R21">
        <v>0.56999999999999995</v>
      </c>
      <c r="S21" s="14">
        <v>2.04</v>
      </c>
      <c r="T21" s="14">
        <v>0.41</v>
      </c>
      <c r="U21" s="15">
        <v>6200</v>
      </c>
      <c r="V21" s="15">
        <v>1300</v>
      </c>
      <c r="W21" s="16">
        <f t="shared" si="18"/>
        <v>9760.8795534329256</v>
      </c>
      <c r="X21" s="16">
        <f t="shared" si="19"/>
        <v>2015.6669690723033</v>
      </c>
      <c r="Z21" s="10">
        <v>85263.999999999985</v>
      </c>
      <c r="AA21" s="10">
        <f t="shared" si="10"/>
        <v>15668.812368838158</v>
      </c>
      <c r="AB21" s="10">
        <f t="shared" si="11"/>
        <v>16.684869778902129</v>
      </c>
      <c r="AC21" s="10">
        <v>1432.0648479382403</v>
      </c>
      <c r="AD21">
        <v>90.08</v>
      </c>
      <c r="AE21">
        <v>60.05</v>
      </c>
      <c r="AF21">
        <v>46.07</v>
      </c>
      <c r="AG21" s="15"/>
      <c r="AH21" s="15">
        <f t="shared" si="20"/>
        <v>8680.5220523363405</v>
      </c>
      <c r="AI21" s="15">
        <f t="shared" si="21"/>
        <v>16.534705950892011</v>
      </c>
      <c r="AJ21" s="15">
        <f t="shared" si="22"/>
        <v>1436.3610424820549</v>
      </c>
      <c r="AK21" s="15">
        <f t="shared" si="23"/>
        <v>7673.7599999999984</v>
      </c>
      <c r="AL21" s="11">
        <f t="shared" si="24"/>
        <v>3921.0840214237019</v>
      </c>
      <c r="AM21" s="16">
        <f t="shared" si="25"/>
        <v>2548.7046139254062</v>
      </c>
      <c r="AN21" s="11">
        <f t="shared" si="26"/>
        <v>13181.991399715933</v>
      </c>
      <c r="AO21" s="16">
        <f t="shared" si="34"/>
        <v>6180</v>
      </c>
      <c r="AP21" s="10">
        <v>47278.341016834645</v>
      </c>
      <c r="AQ21" s="11">
        <f t="shared" si="27"/>
        <v>25028.540201545227</v>
      </c>
      <c r="AR21" s="16">
        <f t="shared" si="28"/>
        <v>44023.189205632589</v>
      </c>
      <c r="AS21" s="11">
        <f t="shared" si="29"/>
        <v>104557.82585387079</v>
      </c>
      <c r="AT21" s="15">
        <f t="shared" si="30"/>
        <v>30034.9983887372</v>
      </c>
      <c r="AU21" s="17">
        <f t="shared" si="31"/>
        <v>63.528029416350464</v>
      </c>
      <c r="AV21" s="15">
        <f t="shared" si="32"/>
        <v>17243.342628097442</v>
      </c>
      <c r="AW21" s="13">
        <v>70000</v>
      </c>
      <c r="AX21" s="15">
        <f t="shared" si="33"/>
        <v>30034.998388737204</v>
      </c>
    </row>
    <row r="22" spans="1:50" ht="30" x14ac:dyDescent="0.25">
      <c r="A22" s="2" t="s">
        <v>70</v>
      </c>
      <c r="B22" s="9">
        <f t="shared" si="12"/>
        <v>10095.383675370384</v>
      </c>
      <c r="C22" s="9">
        <f t="shared" si="13"/>
        <v>-9223.6670983187942</v>
      </c>
      <c r="D22" s="10">
        <v>12106.415600867591</v>
      </c>
      <c r="E22" s="10">
        <v>13285.627791996532</v>
      </c>
      <c r="F22">
        <v>60.05</v>
      </c>
      <c r="G22">
        <v>46.07</v>
      </c>
      <c r="H22">
        <v>44.01</v>
      </c>
      <c r="I22" s="11">
        <f t="shared" si="14"/>
        <v>23164.228685550668</v>
      </c>
      <c r="J22" s="12">
        <f t="shared" si="15"/>
        <v>15056.748645607935</v>
      </c>
      <c r="L22" s="10">
        <f t="shared" si="8"/>
        <v>12106.415600867591</v>
      </c>
      <c r="M22" s="13"/>
      <c r="N22" s="13">
        <f t="shared" si="16"/>
        <v>6706.9542428806462</v>
      </c>
      <c r="O22">
        <v>0.2</v>
      </c>
      <c r="P22" s="10">
        <f t="shared" si="9"/>
        <v>13285.627791996532</v>
      </c>
      <c r="Q22" s="13">
        <f t="shared" si="17"/>
        <v>13166.057141868563</v>
      </c>
      <c r="R22">
        <v>0.56999999999999995</v>
      </c>
      <c r="S22" s="14">
        <v>2.04</v>
      </c>
      <c r="T22" s="14">
        <v>0.41</v>
      </c>
      <c r="U22" s="15">
        <v>6200</v>
      </c>
      <c r="V22" s="15">
        <v>1300</v>
      </c>
      <c r="W22" s="16">
        <f t="shared" si="18"/>
        <v>24245.928575660069</v>
      </c>
      <c r="X22" s="16">
        <f t="shared" si="19"/>
        <v>4926.8778019708952</v>
      </c>
      <c r="Z22" s="10">
        <v>31329.000000000004</v>
      </c>
      <c r="AA22" s="10">
        <f t="shared" si="10"/>
        <v>12106.415600867591</v>
      </c>
      <c r="AB22" s="10">
        <f t="shared" si="11"/>
        <v>13285.627791996532</v>
      </c>
      <c r="AC22" s="10">
        <v>294.6917759006547</v>
      </c>
      <c r="AD22">
        <v>90.08</v>
      </c>
      <c r="AE22">
        <v>60.05</v>
      </c>
      <c r="AF22">
        <v>46.07</v>
      </c>
      <c r="AG22" s="15"/>
      <c r="AH22" s="15">
        <f t="shared" si="20"/>
        <v>6706.9542428806462</v>
      </c>
      <c r="AI22" s="15">
        <f t="shared" si="21"/>
        <v>13166.057141868563</v>
      </c>
      <c r="AJ22" s="15">
        <f t="shared" si="22"/>
        <v>295.57585122835661</v>
      </c>
      <c r="AK22" s="15">
        <f t="shared" si="23"/>
        <v>2819.61</v>
      </c>
      <c r="AL22" s="11">
        <f t="shared" si="24"/>
        <v>2810.9267966869747</v>
      </c>
      <c r="AM22" s="16">
        <f t="shared" si="25"/>
        <v>1827.1024178465336</v>
      </c>
      <c r="AN22" s="11">
        <f t="shared" si="26"/>
        <v>27304.670105019719</v>
      </c>
      <c r="AO22" s="16">
        <f t="shared" si="34"/>
        <v>6180</v>
      </c>
      <c r="AP22" s="10">
        <v>3137.0572436607345</v>
      </c>
      <c r="AQ22" s="11">
        <f t="shared" si="27"/>
        <v>-73495.744847854789</v>
      </c>
      <c r="AR22" s="16">
        <f t="shared" si="28"/>
        <v>-29207.293545897624</v>
      </c>
      <c r="AS22" s="11">
        <f t="shared" si="29"/>
        <v>31327.343102340565</v>
      </c>
      <c r="AT22" s="15">
        <f t="shared" si="30"/>
        <v>-19926.793819793733</v>
      </c>
      <c r="AU22" s="17">
        <f t="shared" si="31"/>
        <v>-635.20657329607752</v>
      </c>
      <c r="AV22" s="15">
        <f t="shared" si="32"/>
        <v>23063.851063454469</v>
      </c>
      <c r="AW22" s="13">
        <v>70000</v>
      </c>
      <c r="AX22" s="15">
        <f t="shared" si="33"/>
        <v>-19926.793819793733</v>
      </c>
    </row>
    <row r="23" spans="1:50" ht="30" x14ac:dyDescent="0.25">
      <c r="A23" s="2" t="s">
        <v>70</v>
      </c>
      <c r="B23" s="9">
        <f t="shared" si="12"/>
        <v>10986.314505808406</v>
      </c>
      <c r="C23" s="9">
        <f t="shared" si="13"/>
        <v>1262.8447535025261</v>
      </c>
      <c r="D23" s="10">
        <v>12217.345640808629</v>
      </c>
      <c r="E23" s="10">
        <v>2842.2504295122326</v>
      </c>
      <c r="F23">
        <v>60.05</v>
      </c>
      <c r="G23">
        <v>46.07</v>
      </c>
      <c r="H23">
        <v>44.01</v>
      </c>
      <c r="I23" s="11">
        <f t="shared" si="14"/>
        <v>13269.12183156364</v>
      </c>
      <c r="J23" s="12">
        <f t="shared" si="15"/>
        <v>8624.9291905163664</v>
      </c>
      <c r="L23" s="10">
        <f t="shared" si="8"/>
        <v>12217.345640808629</v>
      </c>
      <c r="M23" s="13"/>
      <c r="N23" s="13">
        <f t="shared" si="16"/>
        <v>6768.4094850079809</v>
      </c>
      <c r="O23">
        <v>0.2</v>
      </c>
      <c r="P23" s="10">
        <f t="shared" si="9"/>
        <v>2842.2504295122326</v>
      </c>
      <c r="Q23" s="13">
        <f t="shared" si="17"/>
        <v>2816.6701756466223</v>
      </c>
      <c r="R23">
        <v>0.56999999999999995</v>
      </c>
      <c r="S23" s="14">
        <v>2.04</v>
      </c>
      <c r="T23" s="14">
        <v>0.41</v>
      </c>
      <c r="U23" s="15">
        <v>6200</v>
      </c>
      <c r="V23" s="15">
        <v>1300</v>
      </c>
      <c r="W23" s="16">
        <f t="shared" si="18"/>
        <v>12236.735150125149</v>
      </c>
      <c r="X23" s="16">
        <f t="shared" si="19"/>
        <v>2513.2653978192702</v>
      </c>
      <c r="Z23" s="10">
        <v>61009.000000000015</v>
      </c>
      <c r="AA23" s="10">
        <f t="shared" si="10"/>
        <v>12217.345640808629</v>
      </c>
      <c r="AB23" s="10">
        <f t="shared" si="11"/>
        <v>2842.2504295122326</v>
      </c>
      <c r="AC23" s="10">
        <v>716.93279021910041</v>
      </c>
      <c r="AD23">
        <v>90.08</v>
      </c>
      <c r="AE23">
        <v>60.05</v>
      </c>
      <c r="AF23">
        <v>46.07</v>
      </c>
      <c r="AG23" s="15"/>
      <c r="AH23" s="15">
        <f t="shared" si="20"/>
        <v>6768.4094850079809</v>
      </c>
      <c r="AI23" s="15">
        <f t="shared" si="21"/>
        <v>2816.6701756466223</v>
      </c>
      <c r="AJ23" s="15">
        <f t="shared" si="22"/>
        <v>719.0835885897576</v>
      </c>
      <c r="AK23" s="15">
        <f t="shared" si="23"/>
        <v>5490.8100000000013</v>
      </c>
      <c r="AL23" s="11">
        <f t="shared" si="24"/>
        <v>3124.8684256327588</v>
      </c>
      <c r="AM23" s="16">
        <f t="shared" si="25"/>
        <v>2031.1644766612933</v>
      </c>
      <c r="AN23" s="11">
        <f t="shared" si="26"/>
        <v>13700.934334735906</v>
      </c>
      <c r="AO23" s="16">
        <f t="shared" si="34"/>
        <v>6180</v>
      </c>
      <c r="AP23" s="10">
        <v>10098.596413355825</v>
      </c>
      <c r="AQ23" s="11">
        <f t="shared" si="27"/>
        <v>-29309.212120800341</v>
      </c>
      <c r="AR23" s="16">
        <f t="shared" si="28"/>
        <v>-9875.3498348331104</v>
      </c>
      <c r="AS23" s="11">
        <f t="shared" si="29"/>
        <v>50659.28681340508</v>
      </c>
      <c r="AT23" s="15">
        <f t="shared" si="30"/>
        <v>-6737.4972538218353</v>
      </c>
      <c r="AU23" s="17">
        <f t="shared" si="31"/>
        <v>-66.717165218239714</v>
      </c>
      <c r="AV23" s="15">
        <f t="shared" si="32"/>
        <v>16836.093667177658</v>
      </c>
      <c r="AW23" s="13">
        <v>70000</v>
      </c>
      <c r="AX23" s="15">
        <f t="shared" si="33"/>
        <v>-6737.4972538218335</v>
      </c>
    </row>
    <row r="24" spans="1:50" ht="30" x14ac:dyDescent="0.25">
      <c r="A24" s="2" t="s">
        <v>70</v>
      </c>
      <c r="B24" s="9">
        <f t="shared" si="12"/>
        <v>-33662.881543605639</v>
      </c>
      <c r="C24" s="9">
        <f t="shared" si="13"/>
        <v>-46833.106199056354</v>
      </c>
      <c r="D24" s="10">
        <v>24110.621694676774</v>
      </c>
      <c r="E24" s="10">
        <v>4252.8379513189602</v>
      </c>
      <c r="F24">
        <v>60.05</v>
      </c>
      <c r="G24">
        <v>46.07</v>
      </c>
      <c r="H24">
        <v>44.01</v>
      </c>
      <c r="I24" s="11">
        <f t="shared" si="14"/>
        <v>23333.089819848359</v>
      </c>
      <c r="J24" s="12">
        <f t="shared" si="15"/>
        <v>15166.508382901435</v>
      </c>
      <c r="L24" s="10">
        <f t="shared" si="8"/>
        <v>24110.621694676774</v>
      </c>
      <c r="M24" s="13"/>
      <c r="N24" s="13">
        <f t="shared" si="16"/>
        <v>13357.284418850933</v>
      </c>
      <c r="O24">
        <v>0.2</v>
      </c>
      <c r="P24" s="10">
        <f t="shared" si="9"/>
        <v>4252.8379513189602</v>
      </c>
      <c r="Q24" s="13">
        <f t="shared" si="17"/>
        <v>4214.5624097570899</v>
      </c>
      <c r="R24">
        <v>0.56999999999999995</v>
      </c>
      <c r="S24" s="14">
        <v>2.04</v>
      </c>
      <c r="T24" s="14">
        <v>0.41</v>
      </c>
      <c r="U24" s="15">
        <v>6200</v>
      </c>
      <c r="V24" s="15">
        <v>1300</v>
      </c>
      <c r="W24" s="16">
        <f t="shared" si="18"/>
        <v>16550.465212956726</v>
      </c>
      <c r="X24" s="16">
        <f t="shared" si="19"/>
        <v>3380.2405575060084</v>
      </c>
      <c r="Z24" s="10">
        <v>66564</v>
      </c>
      <c r="AA24" s="10">
        <f t="shared" si="10"/>
        <v>24110.621694676774</v>
      </c>
      <c r="AB24" s="10">
        <f t="shared" si="11"/>
        <v>4252.8379513189602</v>
      </c>
      <c r="AC24" s="10">
        <v>412.36336898679394</v>
      </c>
      <c r="AD24">
        <v>90.08</v>
      </c>
      <c r="AE24">
        <v>60.05</v>
      </c>
      <c r="AF24">
        <v>46.07</v>
      </c>
      <c r="AG24" s="15"/>
      <c r="AH24" s="15">
        <f t="shared" si="20"/>
        <v>13357.284418850933</v>
      </c>
      <c r="AI24" s="15">
        <f t="shared" si="21"/>
        <v>4214.5624097570899</v>
      </c>
      <c r="AJ24" s="15">
        <f t="shared" si="22"/>
        <v>413.6004590937543</v>
      </c>
      <c r="AK24" s="15">
        <f t="shared" si="23"/>
        <v>5990.76</v>
      </c>
      <c r="AL24" s="11">
        <f t="shared" si="24"/>
        <v>3995.8943669642285</v>
      </c>
      <c r="AM24" s="16">
        <f t="shared" si="25"/>
        <v>2597.3313385267488</v>
      </c>
      <c r="AN24" s="11">
        <f t="shared" si="26"/>
        <v>24203.638691086318</v>
      </c>
      <c r="AO24" s="16">
        <f t="shared" si="34"/>
        <v>6180</v>
      </c>
      <c r="AP24" s="10">
        <v>-20661.830135821074</v>
      </c>
      <c r="AQ24" s="11">
        <f t="shared" si="27"/>
        <v>-105817.55402430614</v>
      </c>
      <c r="AR24" s="16">
        <f t="shared" si="28"/>
        <v>-65379.855139463798</v>
      </c>
      <c r="AS24" s="11">
        <f t="shared" si="29"/>
        <v>-4845.2184912256025</v>
      </c>
      <c r="AT24" s="15">
        <f t="shared" si="30"/>
        <v>-44605.669857249261</v>
      </c>
      <c r="AU24" s="17">
        <f t="shared" si="31"/>
        <v>215.88440890295169</v>
      </c>
      <c r="AV24" s="15">
        <f t="shared" si="32"/>
        <v>23943.839721428183</v>
      </c>
      <c r="AW24" s="13">
        <v>70000</v>
      </c>
      <c r="AX24" s="15">
        <f t="shared" si="33"/>
        <v>-44605.669857249261</v>
      </c>
    </row>
    <row r="25" spans="1:50" ht="30" x14ac:dyDescent="0.25">
      <c r="A25" s="2" t="s">
        <v>70</v>
      </c>
      <c r="B25" s="9">
        <f t="shared" si="12"/>
        <v>-61101.633895531864</v>
      </c>
      <c r="C25" s="9">
        <f t="shared" si="13"/>
        <v>-81851.259778371605</v>
      </c>
      <c r="D25" s="10">
        <v>32597.674314832344</v>
      </c>
      <c r="E25" s="10">
        <v>10819.966623390246</v>
      </c>
      <c r="F25">
        <v>60.05</v>
      </c>
      <c r="G25">
        <v>46.07</v>
      </c>
      <c r="H25">
        <v>44.01</v>
      </c>
      <c r="I25" s="11">
        <f t="shared" si="14"/>
        <v>35826.641896873167</v>
      </c>
      <c r="J25" s="12">
        <f t="shared" si="15"/>
        <v>23287.317232967558</v>
      </c>
      <c r="L25" s="10">
        <f t="shared" si="8"/>
        <v>32597.674314832344</v>
      </c>
      <c r="M25" s="13"/>
      <c r="N25" s="13">
        <f t="shared" si="16"/>
        <v>18059.111570417121</v>
      </c>
      <c r="O25">
        <v>0.2</v>
      </c>
      <c r="P25" s="10">
        <f t="shared" si="9"/>
        <v>10819.966623390246</v>
      </c>
      <c r="Q25" s="13">
        <f t="shared" si="17"/>
        <v>10722.586923779734</v>
      </c>
      <c r="R25">
        <v>0.56999999999999995</v>
      </c>
      <c r="S25" s="14">
        <v>2.04</v>
      </c>
      <c r="T25" s="14">
        <v>0.41</v>
      </c>
      <c r="U25" s="15">
        <v>6200</v>
      </c>
      <c r="V25" s="15">
        <v>1300</v>
      </c>
      <c r="W25" s="16">
        <f t="shared" si="18"/>
        <v>26036.341595701258</v>
      </c>
      <c r="X25" s="16">
        <f t="shared" si="19"/>
        <v>5286.7157128615272</v>
      </c>
      <c r="Z25" s="10">
        <v>26895.999999999996</v>
      </c>
      <c r="AA25" s="10">
        <f t="shared" si="10"/>
        <v>32597.674314832344</v>
      </c>
      <c r="AB25" s="10">
        <f t="shared" si="11"/>
        <v>10819.966623390246</v>
      </c>
      <c r="AC25" s="10">
        <v>1025.6720191983088</v>
      </c>
      <c r="AD25">
        <v>90.08</v>
      </c>
      <c r="AE25">
        <v>60.05</v>
      </c>
      <c r="AF25">
        <v>46.07</v>
      </c>
      <c r="AG25" s="15"/>
      <c r="AH25" s="15">
        <f t="shared" si="20"/>
        <v>18059.111570417121</v>
      </c>
      <c r="AI25" s="15">
        <f t="shared" si="21"/>
        <v>10722.586923779734</v>
      </c>
      <c r="AJ25" s="15">
        <f t="shared" si="22"/>
        <v>1028.7490352559037</v>
      </c>
      <c r="AK25" s="15">
        <f t="shared" si="23"/>
        <v>2420.6399999999994</v>
      </c>
      <c r="AL25" s="11">
        <f t="shared" si="24"/>
        <v>3526.4415463391283</v>
      </c>
      <c r="AM25" s="16">
        <f t="shared" si="25"/>
        <v>2292.1870051204337</v>
      </c>
      <c r="AN25" s="11">
        <f t="shared" si="26"/>
        <v>40041.306659032067</v>
      </c>
      <c r="AO25" s="16">
        <f t="shared" si="34"/>
        <v>6180</v>
      </c>
      <c r="AP25" s="10">
        <v>-43578.597087448252</v>
      </c>
      <c r="AQ25" s="11">
        <f t="shared" si="27"/>
        <v>-180245.15973550829</v>
      </c>
      <c r="AR25" s="16">
        <f t="shared" si="28"/>
        <v>-110425.29272420068</v>
      </c>
      <c r="AS25" s="11">
        <f t="shared" si="29"/>
        <v>-49890.656075962492</v>
      </c>
      <c r="AT25" s="15">
        <f t="shared" si="30"/>
        <v>-75338.101325536234</v>
      </c>
      <c r="AU25" s="17">
        <f t="shared" si="31"/>
        <v>172.87867522296978</v>
      </c>
      <c r="AV25" s="15">
        <f t="shared" si="32"/>
        <v>31759.504238087993</v>
      </c>
      <c r="AW25" s="13">
        <v>70000</v>
      </c>
      <c r="AX25" s="15">
        <f t="shared" si="33"/>
        <v>-75338.101325536249</v>
      </c>
    </row>
    <row r="26" spans="1:50" ht="30" x14ac:dyDescent="0.25">
      <c r="A26" s="2" t="s">
        <v>70</v>
      </c>
      <c r="B26" s="9">
        <f t="shared" si="12"/>
        <v>-60329.043866755062</v>
      </c>
      <c r="C26" s="9">
        <f t="shared" si="13"/>
        <v>-69004.643832953618</v>
      </c>
      <c r="D26" s="10">
        <v>14427.261919796891</v>
      </c>
      <c r="E26" s="10">
        <v>1270.696579663158</v>
      </c>
      <c r="F26">
        <v>60.05</v>
      </c>
      <c r="G26">
        <v>46.07</v>
      </c>
      <c r="H26">
        <v>44.01</v>
      </c>
      <c r="I26" s="11">
        <f t="shared" si="14"/>
        <v>13387.46323221005</v>
      </c>
      <c r="J26" s="12">
        <f t="shared" si="15"/>
        <v>8701.851100936532</v>
      </c>
      <c r="L26" s="10">
        <f t="shared" si="8"/>
        <v>14427.261919796891</v>
      </c>
      <c r="M26" s="13"/>
      <c r="N26" s="13">
        <f t="shared" si="16"/>
        <v>7992.7031035674781</v>
      </c>
      <c r="O26">
        <v>0.2</v>
      </c>
      <c r="P26" s="10">
        <f t="shared" si="9"/>
        <v>1270.696579663158</v>
      </c>
      <c r="Q26" s="13">
        <f t="shared" si="17"/>
        <v>1259.2603104461896</v>
      </c>
      <c r="R26">
        <v>0.56999999999999995</v>
      </c>
      <c r="S26" s="14">
        <v>2.04</v>
      </c>
      <c r="T26" s="14">
        <v>0.41</v>
      </c>
      <c r="U26" s="15">
        <v>6200</v>
      </c>
      <c r="V26" s="15">
        <v>1300</v>
      </c>
      <c r="W26" s="16">
        <f t="shared" si="18"/>
        <v>10925.29075524236</v>
      </c>
      <c r="X26" s="16">
        <f t="shared" si="19"/>
        <v>2249.6907890438079</v>
      </c>
      <c r="Z26" s="10">
        <v>85849.000000000015</v>
      </c>
      <c r="AA26" s="10">
        <f t="shared" si="10"/>
        <v>14427.261919796891</v>
      </c>
      <c r="AB26" s="10">
        <f t="shared" si="11"/>
        <v>1270.696579663158</v>
      </c>
      <c r="AC26" s="10">
        <v>6216.0279961962442</v>
      </c>
      <c r="AD26">
        <v>90.08</v>
      </c>
      <c r="AE26">
        <v>60.05</v>
      </c>
      <c r="AF26">
        <v>46.07</v>
      </c>
      <c r="AG26" s="15"/>
      <c r="AH26" s="15">
        <f t="shared" si="20"/>
        <v>7992.7031035674781</v>
      </c>
      <c r="AI26" s="15">
        <f t="shared" si="21"/>
        <v>1259.2603104461896</v>
      </c>
      <c r="AJ26" s="15">
        <f t="shared" si="22"/>
        <v>6234.6760801848322</v>
      </c>
      <c r="AK26" s="15">
        <f t="shared" si="23"/>
        <v>7726.4100000000008</v>
      </c>
      <c r="AL26" s="11">
        <f t="shared" si="24"/>
        <v>3960.1999777502042</v>
      </c>
      <c r="AM26" s="16">
        <f t="shared" si="25"/>
        <v>2574.1299855376328</v>
      </c>
      <c r="AN26" s="11">
        <f t="shared" si="26"/>
        <v>18730.880968240832</v>
      </c>
      <c r="AO26" s="16">
        <f t="shared" si="34"/>
        <v>6180</v>
      </c>
      <c r="AP26" s="10">
        <v>-37094.449100229191</v>
      </c>
      <c r="AQ26" s="11">
        <f t="shared" si="27"/>
        <v>-107251.8295538439</v>
      </c>
      <c r="AR26" s="16">
        <f t="shared" si="28"/>
        <v>-79956.185722933951</v>
      </c>
      <c r="AS26" s="11">
        <f t="shared" si="29"/>
        <v>-19421.549074695755</v>
      </c>
      <c r="AT26" s="15">
        <f t="shared" si="30"/>
        <v>-54550.430186703357</v>
      </c>
      <c r="AU26" s="17">
        <f t="shared" si="31"/>
        <v>147.05820280362732</v>
      </c>
      <c r="AV26" s="15">
        <f t="shared" si="32"/>
        <v>17455.981086474167</v>
      </c>
      <c r="AW26" s="13">
        <v>70000</v>
      </c>
      <c r="AX26" s="15">
        <f t="shared" si="33"/>
        <v>-54550.430186703357</v>
      </c>
    </row>
    <row r="27" spans="1:50" ht="30" x14ac:dyDescent="0.25">
      <c r="A27" s="2" t="s">
        <v>70</v>
      </c>
      <c r="B27" s="9">
        <f t="shared" si="12"/>
        <v>100779.66961955068</v>
      </c>
      <c r="C27" s="9">
        <f t="shared" si="13"/>
        <v>84197.875120384459</v>
      </c>
      <c r="D27" s="10">
        <v>3435.2246824563622</v>
      </c>
      <c r="E27" s="10">
        <v>12013.599937502182</v>
      </c>
      <c r="F27">
        <v>60.05</v>
      </c>
      <c r="G27">
        <v>46.07</v>
      </c>
      <c r="H27">
        <v>44.01</v>
      </c>
      <c r="I27" s="11">
        <f t="shared" si="14"/>
        <v>15594.056316558279</v>
      </c>
      <c r="J27" s="12">
        <f t="shared" si="15"/>
        <v>10136.136605762882</v>
      </c>
      <c r="L27" s="10">
        <f t="shared" si="8"/>
        <v>3435.2246824563622</v>
      </c>
      <c r="M27" s="13"/>
      <c r="N27" s="13">
        <f t="shared" si="16"/>
        <v>1903.1144740808247</v>
      </c>
      <c r="O27">
        <v>0.2</v>
      </c>
      <c r="P27" s="10">
        <f t="shared" si="9"/>
        <v>12013.599937502182</v>
      </c>
      <c r="Q27" s="13">
        <f t="shared" si="17"/>
        <v>11905.477538064662</v>
      </c>
      <c r="R27">
        <v>0.56999999999999995</v>
      </c>
      <c r="S27" s="14">
        <v>2.04</v>
      </c>
      <c r="T27" s="14">
        <v>0.41</v>
      </c>
      <c r="U27" s="15">
        <v>6200</v>
      </c>
      <c r="V27" s="15">
        <v>1300</v>
      </c>
      <c r="W27" s="16">
        <f t="shared" si="18"/>
        <v>20820.159986686565</v>
      </c>
      <c r="X27" s="16">
        <f t="shared" si="19"/>
        <v>4238.3654875203392</v>
      </c>
      <c r="Z27" s="10">
        <v>27889</v>
      </c>
      <c r="AA27" s="10">
        <f t="shared" si="10"/>
        <v>3435.2246824563622</v>
      </c>
      <c r="AB27" s="10">
        <f t="shared" si="11"/>
        <v>12013.599937502182</v>
      </c>
      <c r="AC27" s="10">
        <v>1684.4293071685909</v>
      </c>
      <c r="AD27">
        <v>90.08</v>
      </c>
      <c r="AE27">
        <v>60.05</v>
      </c>
      <c r="AF27">
        <v>46.07</v>
      </c>
      <c r="AG27" s="15"/>
      <c r="AH27" s="15">
        <f t="shared" si="20"/>
        <v>1903.1144740808247</v>
      </c>
      <c r="AI27" s="15">
        <f t="shared" si="21"/>
        <v>11905.477538064662</v>
      </c>
      <c r="AJ27" s="15">
        <f t="shared" si="22"/>
        <v>1689.4825950900965</v>
      </c>
      <c r="AK27" s="15">
        <f t="shared" si="23"/>
        <v>2510.0099999999998</v>
      </c>
      <c r="AL27" s="11">
        <f t="shared" si="24"/>
        <v>2180.3311290937409</v>
      </c>
      <c r="AM27" s="16">
        <f t="shared" si="25"/>
        <v>1417.2152339109316</v>
      </c>
      <c r="AN27" s="11">
        <f t="shared" si="26"/>
        <v>20485.910477217232</v>
      </c>
      <c r="AO27" s="16">
        <f t="shared" si="34"/>
        <v>6180</v>
      </c>
      <c r="AP27" s="10">
        <v>65370.629697245771</v>
      </c>
      <c r="AQ27" s="11">
        <f t="shared" si="27"/>
        <v>39736.41848365785</v>
      </c>
      <c r="AR27" s="16">
        <f t="shared" si="28"/>
        <v>69823.373027101232</v>
      </c>
      <c r="AS27" s="11">
        <f t="shared" si="29"/>
        <v>130358.00967533943</v>
      </c>
      <c r="AT27" s="15">
        <f t="shared" si="30"/>
        <v>47637.277857571957</v>
      </c>
      <c r="AU27" s="17">
        <f t="shared" si="31"/>
        <v>72.872600551955586</v>
      </c>
      <c r="AV27" s="15">
        <f t="shared" si="32"/>
        <v>17733.351839673815</v>
      </c>
      <c r="AW27" s="13">
        <v>70000</v>
      </c>
      <c r="AX27" s="15">
        <f t="shared" si="33"/>
        <v>47637.277857571957</v>
      </c>
    </row>
    <row r="28" spans="1:50" ht="30" x14ac:dyDescent="0.25">
      <c r="A28" s="2" t="s">
        <v>70</v>
      </c>
      <c r="B28" s="9">
        <f t="shared" si="12"/>
        <v>61975.976685665621</v>
      </c>
      <c r="C28" s="9">
        <f t="shared" si="13"/>
        <v>41364.395175189384</v>
      </c>
      <c r="D28" s="10">
        <v>16180.662880592245</v>
      </c>
      <c r="E28" s="10">
        <v>13890.257252947129</v>
      </c>
      <c r="F28">
        <v>60.05</v>
      </c>
      <c r="G28">
        <v>46.07</v>
      </c>
      <c r="H28">
        <v>44.01</v>
      </c>
      <c r="I28" s="11">
        <f t="shared" si="14"/>
        <v>26727.794472914029</v>
      </c>
      <c r="J28" s="12">
        <f t="shared" si="15"/>
        <v>17373.066407394119</v>
      </c>
      <c r="L28" s="10">
        <f t="shared" si="8"/>
        <v>16180.662880592245</v>
      </c>
      <c r="M28" s="13"/>
      <c r="N28" s="13">
        <f t="shared" si="16"/>
        <v>8964.0872358481047</v>
      </c>
      <c r="O28">
        <v>0.2</v>
      </c>
      <c r="P28" s="10">
        <f t="shared" si="9"/>
        <v>13890.257252947129</v>
      </c>
      <c r="Q28" s="13">
        <f t="shared" si="17"/>
        <v>13765.244937670604</v>
      </c>
      <c r="R28">
        <v>0.56999999999999995</v>
      </c>
      <c r="S28" s="14">
        <v>2.04</v>
      </c>
      <c r="T28" s="14">
        <v>0.41</v>
      </c>
      <c r="U28" s="15">
        <v>6200</v>
      </c>
      <c r="V28" s="15">
        <v>1300</v>
      </c>
      <c r="W28" s="16">
        <f t="shared" si="18"/>
        <v>25863.574405749405</v>
      </c>
      <c r="X28" s="16">
        <f t="shared" si="19"/>
        <v>5251.9928952731643</v>
      </c>
      <c r="Z28" s="10">
        <v>76175.999999999985</v>
      </c>
      <c r="AA28" s="10">
        <f t="shared" si="10"/>
        <v>16180.662880592245</v>
      </c>
      <c r="AB28" s="10">
        <f t="shared" si="11"/>
        <v>13890.257252947129</v>
      </c>
      <c r="AC28" s="10">
        <v>1896.1735457747391</v>
      </c>
      <c r="AD28">
        <v>90.08</v>
      </c>
      <c r="AE28">
        <v>60.05</v>
      </c>
      <c r="AF28">
        <v>46.07</v>
      </c>
      <c r="AG28" s="15"/>
      <c r="AH28" s="15">
        <f t="shared" si="20"/>
        <v>8964.0872358481047</v>
      </c>
      <c r="AI28" s="15">
        <f t="shared" si="21"/>
        <v>13765.244937670604</v>
      </c>
      <c r="AJ28" s="15">
        <f t="shared" si="22"/>
        <v>1901.8620664120631</v>
      </c>
      <c r="AK28" s="15">
        <f t="shared" si="23"/>
        <v>6855.8399999999983</v>
      </c>
      <c r="AL28" s="11">
        <f t="shared" si="24"/>
        <v>4547.4143633895492</v>
      </c>
      <c r="AM28" s="16">
        <f t="shared" si="25"/>
        <v>2955.8193362032071</v>
      </c>
      <c r="AN28" s="11">
        <f t="shared" si="26"/>
        <v>32772.392950137102</v>
      </c>
      <c r="AO28" s="16">
        <f t="shared" si="34"/>
        <v>6180</v>
      </c>
      <c r="AP28" s="10">
        <v>39293.873221632974</v>
      </c>
      <c r="AQ28" s="11">
        <f t="shared" si="27"/>
        <v>-36282.275166095627</v>
      </c>
      <c r="AR28" s="16">
        <f t="shared" si="28"/>
        <v>18739.335872522101</v>
      </c>
      <c r="AS28" s="11">
        <f t="shared" si="29"/>
        <v>79273.972520760304</v>
      </c>
      <c r="AT28" s="15">
        <f t="shared" si="30"/>
        <v>12784.987478035644</v>
      </c>
      <c r="AU28" s="17">
        <f t="shared" si="31"/>
        <v>32.536847171881639</v>
      </c>
      <c r="AV28" s="15">
        <f t="shared" si="32"/>
        <v>26508.885743597326</v>
      </c>
      <c r="AW28" s="13">
        <v>70000</v>
      </c>
      <c r="AX28" s="15">
        <f t="shared" si="33"/>
        <v>12784.987478035648</v>
      </c>
    </row>
    <row r="29" spans="1:50" ht="30" x14ac:dyDescent="0.25">
      <c r="A29" s="2" t="s">
        <v>70</v>
      </c>
      <c r="B29" s="9">
        <f t="shared" si="12"/>
        <v>-15869.476650385011</v>
      </c>
      <c r="C29" s="9">
        <f t="shared" si="13"/>
        <v>-26023.331204806746</v>
      </c>
      <c r="D29" s="10">
        <v>11886.163566852938</v>
      </c>
      <c r="E29" s="10">
        <v>3374.6467856536251</v>
      </c>
      <c r="F29">
        <v>60.05</v>
      </c>
      <c r="G29">
        <v>46.07</v>
      </c>
      <c r="H29">
        <v>44.01</v>
      </c>
      <c r="I29" s="11">
        <f t="shared" si="14"/>
        <v>13534.992531583746</v>
      </c>
      <c r="J29" s="12">
        <f t="shared" si="15"/>
        <v>8797.7451455294358</v>
      </c>
      <c r="L29" s="10">
        <f t="shared" si="8"/>
        <v>11886.163566852938</v>
      </c>
      <c r="M29" s="13"/>
      <c r="N29" s="13">
        <f t="shared" si="16"/>
        <v>6584.9346160365285</v>
      </c>
      <c r="O29">
        <v>0.2</v>
      </c>
      <c r="P29" s="10">
        <f t="shared" si="9"/>
        <v>3374.6467856536251</v>
      </c>
      <c r="Q29" s="13">
        <f t="shared" si="17"/>
        <v>3344.2749645827425</v>
      </c>
      <c r="R29">
        <v>0.56999999999999995</v>
      </c>
      <c r="S29" s="14">
        <v>2.04</v>
      </c>
      <c r="T29" s="14">
        <v>0.41</v>
      </c>
      <c r="U29" s="15">
        <v>6200</v>
      </c>
      <c r="V29" s="15">
        <v>1300</v>
      </c>
      <c r="W29" s="16">
        <f t="shared" si="18"/>
        <v>12775.376252159716</v>
      </c>
      <c r="X29" s="16">
        <f t="shared" si="19"/>
        <v>2621.5216977379823</v>
      </c>
      <c r="Z29" s="10">
        <v>34596.000000000007</v>
      </c>
      <c r="AA29" s="10">
        <f t="shared" si="10"/>
        <v>11886.163566852938</v>
      </c>
      <c r="AB29" s="10">
        <f t="shared" si="11"/>
        <v>3374.6467856536251</v>
      </c>
      <c r="AC29" s="10">
        <v>502.96605710704671</v>
      </c>
      <c r="AD29">
        <v>90.08</v>
      </c>
      <c r="AE29">
        <v>60.05</v>
      </c>
      <c r="AF29">
        <v>46.07</v>
      </c>
      <c r="AG29" s="15"/>
      <c r="AH29" s="15">
        <f t="shared" si="20"/>
        <v>6584.9346160365285</v>
      </c>
      <c r="AI29" s="15">
        <f t="shared" si="21"/>
        <v>3344.2749645827425</v>
      </c>
      <c r="AJ29" s="15">
        <f t="shared" si="22"/>
        <v>504.47495527836782</v>
      </c>
      <c r="AK29" s="15">
        <f t="shared" si="23"/>
        <v>3113.6400000000003</v>
      </c>
      <c r="AL29" s="11">
        <f t="shared" si="24"/>
        <v>2263.3404334411712</v>
      </c>
      <c r="AM29" s="16">
        <f t="shared" si="25"/>
        <v>1471.1712817367613</v>
      </c>
      <c r="AN29" s="11">
        <f t="shared" si="26"/>
        <v>13958.360530790444</v>
      </c>
      <c r="AO29" s="16">
        <f t="shared" si="34"/>
        <v>6180</v>
      </c>
      <c r="AP29" s="10">
        <v>-9096.4471035557708</v>
      </c>
      <c r="AQ29" s="11">
        <f t="shared" si="27"/>
        <v>-56948.202150746802</v>
      </c>
      <c r="AR29" s="16">
        <f t="shared" si="28"/>
        <v>-37442.598048074164</v>
      </c>
      <c r="AS29" s="11">
        <f t="shared" si="29"/>
        <v>23092.038600164033</v>
      </c>
      <c r="AT29" s="15">
        <f t="shared" si="30"/>
        <v>-25545.363530821967</v>
      </c>
      <c r="AU29" s="17">
        <f t="shared" si="31"/>
        <v>280.82792369381633</v>
      </c>
      <c r="AV29" s="15">
        <f t="shared" si="32"/>
        <v>16448.916427266195</v>
      </c>
      <c r="AW29" s="13">
        <v>70000</v>
      </c>
      <c r="AX29" s="15">
        <f t="shared" si="33"/>
        <v>-25545.363530821967</v>
      </c>
    </row>
    <row r="30" spans="1:50" ht="30" x14ac:dyDescent="0.25">
      <c r="A30" s="2" t="s">
        <v>70</v>
      </c>
      <c r="B30" s="9">
        <f t="shared" si="12"/>
        <v>102794.01846428076</v>
      </c>
      <c r="C30" s="9">
        <f t="shared" si="13"/>
        <v>82385.504959387603</v>
      </c>
      <c r="D30" s="10">
        <v>5292.2549292595886</v>
      </c>
      <c r="E30" s="10">
        <v>15805.483769650857</v>
      </c>
      <c r="F30">
        <v>60.05</v>
      </c>
      <c r="G30">
        <v>46.07</v>
      </c>
      <c r="H30">
        <v>44.01</v>
      </c>
      <c r="I30" s="11">
        <f t="shared" si="14"/>
        <v>20577.3852348369</v>
      </c>
      <c r="J30" s="12">
        <f t="shared" si="15"/>
        <v>13375.300402643985</v>
      </c>
      <c r="L30" s="10">
        <f t="shared" si="8"/>
        <v>5292.2549292595886</v>
      </c>
      <c r="M30" s="13"/>
      <c r="N30" s="13">
        <f t="shared" si="16"/>
        <v>2931.9092308098125</v>
      </c>
      <c r="O30">
        <v>0.2</v>
      </c>
      <c r="P30" s="10">
        <f t="shared" si="9"/>
        <v>15805.483769650857</v>
      </c>
      <c r="Q30" s="13">
        <f t="shared" si="17"/>
        <v>15663.234415723999</v>
      </c>
      <c r="R30">
        <v>0.56999999999999995</v>
      </c>
      <c r="S30" s="14">
        <v>2.04</v>
      </c>
      <c r="T30" s="14">
        <v>0.41</v>
      </c>
      <c r="U30" s="15">
        <v>6200</v>
      </c>
      <c r="V30" s="15">
        <v>1300</v>
      </c>
      <c r="W30" s="16">
        <f t="shared" si="18"/>
        <v>25609.42794477427</v>
      </c>
      <c r="X30" s="16">
        <f t="shared" si="19"/>
        <v>5200.9144398811031</v>
      </c>
      <c r="Z30" s="10">
        <v>57600</v>
      </c>
      <c r="AA30" s="10">
        <f t="shared" si="10"/>
        <v>5292.2549292595886</v>
      </c>
      <c r="AB30" s="10">
        <f t="shared" si="11"/>
        <v>15805.483769650857</v>
      </c>
      <c r="AC30" s="10">
        <v>750.84847127260582</v>
      </c>
      <c r="AD30">
        <v>90.08</v>
      </c>
      <c r="AE30">
        <v>60.05</v>
      </c>
      <c r="AF30">
        <v>46.07</v>
      </c>
      <c r="AG30" s="15"/>
      <c r="AH30" s="15">
        <f t="shared" si="20"/>
        <v>2931.9092308098125</v>
      </c>
      <c r="AI30" s="15">
        <f t="shared" si="21"/>
        <v>15663.234415723999</v>
      </c>
      <c r="AJ30" s="15">
        <f t="shared" si="22"/>
        <v>753.10101668642358</v>
      </c>
      <c r="AK30" s="15">
        <f t="shared" si="23"/>
        <v>5184</v>
      </c>
      <c r="AL30" s="11">
        <f t="shared" si="24"/>
        <v>3509.5134744380121</v>
      </c>
      <c r="AM30" s="16">
        <f t="shared" si="25"/>
        <v>2281.1837583847077</v>
      </c>
      <c r="AN30" s="11">
        <f t="shared" si="26"/>
        <v>26065.066414894969</v>
      </c>
      <c r="AO30" s="16">
        <f t="shared" si="34"/>
        <v>6180</v>
      </c>
      <c r="AP30" s="10">
        <v>65370.629697245771</v>
      </c>
      <c r="AQ30" s="11">
        <f t="shared" si="27"/>
        <v>22306.448673185576</v>
      </c>
      <c r="AR30" s="16">
        <f t="shared" si="28"/>
        <v>63809.29011686251</v>
      </c>
      <c r="AS30" s="11">
        <f t="shared" si="29"/>
        <v>124343.92676510071</v>
      </c>
      <c r="AT30" s="15">
        <f t="shared" si="30"/>
        <v>43534.145536217082</v>
      </c>
      <c r="AU30" s="17">
        <f t="shared" si="31"/>
        <v>66.595879124675591</v>
      </c>
      <c r="AV30" s="15">
        <f t="shared" si="32"/>
        <v>21836.484161028693</v>
      </c>
      <c r="AW30" s="13">
        <v>70000</v>
      </c>
      <c r="AX30" s="15">
        <f t="shared" si="33"/>
        <v>43534.145536217082</v>
      </c>
    </row>
    <row r="31" spans="1:50" ht="30" x14ac:dyDescent="0.25">
      <c r="A31" s="2" t="s">
        <v>70</v>
      </c>
      <c r="B31" s="9">
        <f t="shared" si="12"/>
        <v>-28222.17811346029</v>
      </c>
      <c r="C31" s="9">
        <f t="shared" si="13"/>
        <v>-38688.455880315167</v>
      </c>
      <c r="D31" s="10">
        <v>19578.130794657915</v>
      </c>
      <c r="E31" s="10">
        <v>2205.1754269932771</v>
      </c>
      <c r="F31">
        <v>60.05</v>
      </c>
      <c r="G31">
        <v>46.07</v>
      </c>
      <c r="H31">
        <v>44.01</v>
      </c>
      <c r="I31" s="11">
        <f t="shared" si="14"/>
        <v>18055.173737223831</v>
      </c>
      <c r="J31" s="12">
        <f t="shared" si="15"/>
        <v>11735.862929195491</v>
      </c>
      <c r="L31" s="10">
        <f t="shared" si="8"/>
        <v>19578.130794657915</v>
      </c>
      <c r="M31" s="13"/>
      <c r="N31" s="13">
        <f t="shared" si="16"/>
        <v>10846.284460240486</v>
      </c>
      <c r="O31">
        <v>0.2</v>
      </c>
      <c r="P31" s="10">
        <f t="shared" si="9"/>
        <v>2205.1754269932771</v>
      </c>
      <c r="Q31" s="13">
        <f t="shared" si="17"/>
        <v>2185.3288481503378</v>
      </c>
      <c r="R31">
        <v>0.56999999999999995</v>
      </c>
      <c r="S31" s="14">
        <v>2.04</v>
      </c>
      <c r="T31" s="14">
        <v>0.41</v>
      </c>
      <c r="U31" s="15">
        <v>6200</v>
      </c>
      <c r="V31" s="15">
        <v>1300</v>
      </c>
      <c r="W31" s="16">
        <f t="shared" si="18"/>
        <v>13166.384444407331</v>
      </c>
      <c r="X31" s="16">
        <f t="shared" si="19"/>
        <v>2700.1066775524537</v>
      </c>
      <c r="Z31" s="10">
        <v>56169</v>
      </c>
      <c r="AA31" s="10">
        <f t="shared" si="10"/>
        <v>19578.130794657915</v>
      </c>
      <c r="AB31" s="10">
        <f t="shared" si="11"/>
        <v>2205.1754269932771</v>
      </c>
      <c r="AC31" s="10">
        <v>1627.6757821297399</v>
      </c>
      <c r="AD31">
        <v>90.08</v>
      </c>
      <c r="AE31">
        <v>60.05</v>
      </c>
      <c r="AF31">
        <v>46.07</v>
      </c>
      <c r="AG31" s="15"/>
      <c r="AH31" s="15">
        <f t="shared" si="20"/>
        <v>10846.284460240486</v>
      </c>
      <c r="AI31" s="15">
        <f t="shared" si="21"/>
        <v>2185.3288481503378</v>
      </c>
      <c r="AJ31" s="15">
        <f t="shared" si="22"/>
        <v>1632.558809476129</v>
      </c>
      <c r="AK31" s="15">
        <f t="shared" si="23"/>
        <v>5055.21</v>
      </c>
      <c r="AL31" s="11">
        <f t="shared" si="24"/>
        <v>3289.9259460114245</v>
      </c>
      <c r="AM31" s="16">
        <f t="shared" si="25"/>
        <v>2138.4518649074262</v>
      </c>
      <c r="AN31" s="11">
        <f t="shared" si="26"/>
        <v>19260.198089782552</v>
      </c>
      <c r="AO31" s="16">
        <f t="shared" si="34"/>
        <v>6180</v>
      </c>
      <c r="AP31" s="10">
        <v>-16190.038754512327</v>
      </c>
      <c r="AQ31" s="11">
        <f t="shared" si="27"/>
        <v>-83246.611622480559</v>
      </c>
      <c r="AR31" s="16">
        <f t="shared" si="28"/>
        <v>-53124.425487063112</v>
      </c>
      <c r="AS31" s="11">
        <f t="shared" si="29"/>
        <v>7410.2111611750806</v>
      </c>
      <c r="AT31" s="15">
        <f t="shared" si="30"/>
        <v>-36244.353548615247</v>
      </c>
      <c r="AU31" s="17">
        <f t="shared" si="31"/>
        <v>223.86823217772459</v>
      </c>
      <c r="AV31" s="15">
        <f t="shared" si="32"/>
        <v>20054.314794102916</v>
      </c>
      <c r="AW31" s="13">
        <v>70000</v>
      </c>
      <c r="AX31" s="15">
        <f t="shared" si="33"/>
        <v>-36244.35354861524</v>
      </c>
    </row>
    <row r="32" spans="1:50" ht="30" x14ac:dyDescent="0.25">
      <c r="A32" s="2" t="s">
        <v>70</v>
      </c>
      <c r="B32" s="9">
        <f t="shared" si="12"/>
        <v>68163.840616142901</v>
      </c>
      <c r="C32" s="9">
        <f t="shared" si="13"/>
        <v>58243.203097296682</v>
      </c>
      <c r="D32" s="10">
        <v>20737.973600998808</v>
      </c>
      <c r="E32" s="10">
        <v>1385.0589376190994</v>
      </c>
      <c r="F32">
        <v>60.05</v>
      </c>
      <c r="G32">
        <v>46.07</v>
      </c>
      <c r="H32">
        <v>44.01</v>
      </c>
      <c r="I32" s="11">
        <f t="shared" si="14"/>
        <v>18121.764734590022</v>
      </c>
      <c r="J32" s="12">
        <f t="shared" si="15"/>
        <v>11779.147077483514</v>
      </c>
      <c r="L32" s="10">
        <f t="shared" si="8"/>
        <v>20737.973600998808</v>
      </c>
      <c r="M32" s="13"/>
      <c r="N32" s="13">
        <f t="shared" si="16"/>
        <v>11488.83737495334</v>
      </c>
      <c r="O32">
        <v>0.2</v>
      </c>
      <c r="P32" s="10">
        <f t="shared" si="9"/>
        <v>1385.0589376190994</v>
      </c>
      <c r="Q32" s="13">
        <f t="shared" si="17"/>
        <v>1372.5934071805275</v>
      </c>
      <c r="R32">
        <v>0.56999999999999995</v>
      </c>
      <c r="S32" s="14">
        <v>2.04</v>
      </c>
      <c r="T32" s="14">
        <v>0.41</v>
      </c>
      <c r="U32" s="15">
        <v>6200</v>
      </c>
      <c r="V32" s="15">
        <v>1300</v>
      </c>
      <c r="W32" s="16">
        <f t="shared" si="18"/>
        <v>12483.49726285048</v>
      </c>
      <c r="X32" s="16">
        <f t="shared" si="19"/>
        <v>2562.8597440042631</v>
      </c>
      <c r="Z32" s="10">
        <v>54755.999999999993</v>
      </c>
      <c r="AA32" s="10">
        <f t="shared" si="10"/>
        <v>20737.973600998808</v>
      </c>
      <c r="AB32" s="10">
        <f t="shared" si="11"/>
        <v>1385.0589376190994</v>
      </c>
      <c r="AC32" s="10">
        <v>688.76686682471291</v>
      </c>
      <c r="AD32">
        <v>90.08</v>
      </c>
      <c r="AE32">
        <v>60.05</v>
      </c>
      <c r="AF32">
        <v>46.07</v>
      </c>
      <c r="AG32" s="15"/>
      <c r="AH32" s="15">
        <f t="shared" si="20"/>
        <v>11488.83737495334</v>
      </c>
      <c r="AI32" s="15">
        <f t="shared" si="21"/>
        <v>1372.5934071805275</v>
      </c>
      <c r="AJ32" s="15">
        <f t="shared" si="22"/>
        <v>690.83316742518696</v>
      </c>
      <c r="AK32" s="15">
        <f t="shared" si="23"/>
        <v>4928.0399999999991</v>
      </c>
      <c r="AL32" s="11">
        <f t="shared" si="24"/>
        <v>3247.4070391204705</v>
      </c>
      <c r="AM32" s="16">
        <f t="shared" si="25"/>
        <v>2110.8145754283059</v>
      </c>
      <c r="AN32" s="11">
        <f t="shared" si="26"/>
        <v>18081.40078511008</v>
      </c>
      <c r="AO32" s="16">
        <f t="shared" si="34"/>
        <v>6180</v>
      </c>
      <c r="AP32" s="10">
        <v>50021.729873258068</v>
      </c>
      <c r="AQ32" s="11">
        <f t="shared" si="27"/>
        <v>15494.459248930727</v>
      </c>
      <c r="AR32" s="16">
        <f t="shared" si="28"/>
        <v>43901.196275808907</v>
      </c>
      <c r="AS32" s="11">
        <f t="shared" si="29"/>
        <v>104435.83292404711</v>
      </c>
      <c r="AT32" s="15">
        <f t="shared" si="30"/>
        <v>29951.76822034625</v>
      </c>
      <c r="AU32" s="17">
        <f t="shared" si="31"/>
        <v>59.877513824963998</v>
      </c>
      <c r="AV32" s="15">
        <f t="shared" si="32"/>
        <v>20069.961652911821</v>
      </c>
      <c r="AW32" s="13">
        <v>70000</v>
      </c>
      <c r="AX32" s="15">
        <f t="shared" si="33"/>
        <v>29951.768220346246</v>
      </c>
    </row>
    <row r="33" spans="1:50" ht="30" x14ac:dyDescent="0.25">
      <c r="A33" s="2" t="s">
        <v>70</v>
      </c>
      <c r="B33" s="9">
        <f t="shared" si="12"/>
        <v>-40151.685794429555</v>
      </c>
      <c r="C33" s="9">
        <f t="shared" si="13"/>
        <v>-53179.407165377372</v>
      </c>
      <c r="D33" s="10">
        <v>16439.860244550015</v>
      </c>
      <c r="E33" s="10">
        <v>5602.697283126553</v>
      </c>
      <c r="F33">
        <v>60.05</v>
      </c>
      <c r="G33">
        <v>46.07</v>
      </c>
      <c r="H33">
        <v>44.01</v>
      </c>
      <c r="I33" s="11">
        <f t="shared" si="14"/>
        <v>19000.772104330466</v>
      </c>
      <c r="J33" s="12">
        <f t="shared" si="15"/>
        <v>12350.501867814804</v>
      </c>
      <c r="L33" s="10">
        <f t="shared" si="8"/>
        <v>16439.860244550015</v>
      </c>
      <c r="M33" s="13"/>
      <c r="N33" s="13">
        <f t="shared" si="16"/>
        <v>9107.6825754807087</v>
      </c>
      <c r="O33">
        <v>0.2</v>
      </c>
      <c r="P33" s="10">
        <f t="shared" si="9"/>
        <v>5602.697283126553</v>
      </c>
      <c r="Q33" s="13">
        <f t="shared" si="17"/>
        <v>5552.2730075784139</v>
      </c>
      <c r="R33">
        <v>0.56999999999999995</v>
      </c>
      <c r="S33" s="14">
        <v>2.04</v>
      </c>
      <c r="T33" s="14">
        <v>0.41</v>
      </c>
      <c r="U33" s="15">
        <v>6200</v>
      </c>
      <c r="V33" s="15">
        <v>1300</v>
      </c>
      <c r="W33" s="16">
        <f t="shared" si="18"/>
        <v>16372.11754400831</v>
      </c>
      <c r="X33" s="16">
        <f t="shared" si="19"/>
        <v>3344.3961730604933</v>
      </c>
      <c r="Z33" s="10">
        <v>22801</v>
      </c>
      <c r="AA33" s="10">
        <f t="shared" si="10"/>
        <v>16439.860244550015</v>
      </c>
      <c r="AB33" s="10">
        <f t="shared" si="11"/>
        <v>5602.697283126553</v>
      </c>
      <c r="AC33" s="10">
        <v>1208.4142781362195</v>
      </c>
      <c r="AD33">
        <v>90.08</v>
      </c>
      <c r="AE33">
        <v>60.05</v>
      </c>
      <c r="AF33">
        <v>46.07</v>
      </c>
      <c r="AG33" s="15"/>
      <c r="AH33" s="15">
        <f t="shared" si="20"/>
        <v>9107.6825754807087</v>
      </c>
      <c r="AI33" s="15">
        <f t="shared" si="21"/>
        <v>5552.2730075784139</v>
      </c>
      <c r="AJ33" s="15">
        <f t="shared" si="22"/>
        <v>1212.039520970628</v>
      </c>
      <c r="AK33" s="15">
        <f t="shared" si="23"/>
        <v>2052.09</v>
      </c>
      <c r="AL33" s="11">
        <f t="shared" si="24"/>
        <v>2243.1050491800133</v>
      </c>
      <c r="AM33" s="16">
        <f t="shared" si="25"/>
        <v>1458.0182819670088</v>
      </c>
      <c r="AN33" s="11">
        <f t="shared" si="26"/>
        <v>21082.137467114633</v>
      </c>
      <c r="AO33" s="16">
        <f t="shared" si="34"/>
        <v>6180</v>
      </c>
      <c r="AP33" s="10">
        <v>-27001.252359260281</v>
      </c>
      <c r="AQ33" s="11">
        <f t="shared" si="27"/>
        <v>-101615.03429643495</v>
      </c>
      <c r="AR33" s="16">
        <f t="shared" si="28"/>
        <v>-68874.305206252669</v>
      </c>
      <c r="AS33" s="11">
        <f t="shared" si="29"/>
        <v>-8339.6685580144713</v>
      </c>
      <c r="AT33" s="15">
        <f t="shared" si="30"/>
        <v>-46989.772509042094</v>
      </c>
      <c r="AU33" s="17">
        <f t="shared" si="31"/>
        <v>174.02812241383538</v>
      </c>
      <c r="AV33" s="15">
        <f t="shared" si="32"/>
        <v>19988.520149781813</v>
      </c>
      <c r="AW33" s="13">
        <v>70000</v>
      </c>
      <c r="AX33" s="15">
        <f t="shared" si="33"/>
        <v>-46989.772509042094</v>
      </c>
    </row>
    <row r="34" spans="1:50" ht="30" x14ac:dyDescent="0.25">
      <c r="A34" s="2" t="s">
        <v>70</v>
      </c>
      <c r="B34" s="9">
        <f t="shared" si="12"/>
        <v>52827.44153745714</v>
      </c>
      <c r="C34" s="9">
        <f t="shared" si="13"/>
        <v>42481.665507291946</v>
      </c>
      <c r="D34" s="10">
        <v>11344.899923919205</v>
      </c>
      <c r="E34" s="10">
        <v>3689.2594368644955</v>
      </c>
      <c r="F34">
        <v>60.05</v>
      </c>
      <c r="G34">
        <v>46.07</v>
      </c>
      <c r="H34">
        <v>44.01</v>
      </c>
      <c r="I34" s="11">
        <f t="shared" si="14"/>
        <v>13438.85110485069</v>
      </c>
      <c r="J34" s="12">
        <f t="shared" si="15"/>
        <v>8735.2532181529496</v>
      </c>
      <c r="L34" s="10">
        <f t="shared" si="8"/>
        <v>11344.899923919205</v>
      </c>
      <c r="M34" s="13"/>
      <c r="N34" s="13">
        <f t="shared" si="16"/>
        <v>6285.0745578512406</v>
      </c>
      <c r="O34">
        <v>0.2</v>
      </c>
      <c r="P34" s="10">
        <f t="shared" si="9"/>
        <v>3689.2594368644955</v>
      </c>
      <c r="Q34" s="13">
        <f t="shared" si="17"/>
        <v>3656.0561019327151</v>
      </c>
      <c r="R34">
        <v>0.56999999999999995</v>
      </c>
      <c r="S34" s="14">
        <v>2.04</v>
      </c>
      <c r="T34" s="14">
        <v>0.41</v>
      </c>
      <c r="U34" s="15">
        <v>6200</v>
      </c>
      <c r="V34" s="15">
        <v>1300</v>
      </c>
      <c r="W34" s="16">
        <f t="shared" si="18"/>
        <v>13015.572454930669</v>
      </c>
      <c r="X34" s="16">
        <f t="shared" si="19"/>
        <v>2669.7964247654772</v>
      </c>
      <c r="Z34" s="10">
        <v>113569.00000000001</v>
      </c>
      <c r="AA34" s="10">
        <f t="shared" si="10"/>
        <v>11344.899923919205</v>
      </c>
      <c r="AB34" s="10">
        <f t="shared" si="11"/>
        <v>3689.2594368644955</v>
      </c>
      <c r="AC34" s="10">
        <v>829.59744357553882</v>
      </c>
      <c r="AD34">
        <v>90.08</v>
      </c>
      <c r="AE34">
        <v>60.05</v>
      </c>
      <c r="AF34">
        <v>46.07</v>
      </c>
      <c r="AG34" s="15"/>
      <c r="AH34" s="15">
        <f t="shared" si="20"/>
        <v>6285.0745578512406</v>
      </c>
      <c r="AI34" s="15">
        <f t="shared" si="21"/>
        <v>3656.0561019327151</v>
      </c>
      <c r="AJ34" s="15">
        <f t="shared" si="22"/>
        <v>832.0862359062653</v>
      </c>
      <c r="AK34" s="15">
        <f t="shared" si="23"/>
        <v>10221.210000000001</v>
      </c>
      <c r="AL34" s="11">
        <f t="shared" si="24"/>
        <v>4886.8822963129587</v>
      </c>
      <c r="AM34" s="16">
        <f t="shared" si="25"/>
        <v>3176.4734926034234</v>
      </c>
      <c r="AN34" s="11">
        <f t="shared" si="26"/>
        <v>14304.922670436499</v>
      </c>
      <c r="AO34" s="16">
        <f t="shared" si="34"/>
        <v>6180</v>
      </c>
      <c r="AP34" s="10">
        <v>39293.873221632974</v>
      </c>
      <c r="AQ34" s="11">
        <f t="shared" si="27"/>
        <v>9766.4752805217031</v>
      </c>
      <c r="AR34" s="16">
        <f t="shared" si="28"/>
        <v>31076.615864373518</v>
      </c>
      <c r="AS34" s="11">
        <f t="shared" si="29"/>
        <v>91611.252512611711</v>
      </c>
      <c r="AT34" s="15">
        <f t="shared" si="30"/>
        <v>21202.146510876602</v>
      </c>
      <c r="AU34" s="17">
        <f t="shared" si="31"/>
        <v>53.957894125855489</v>
      </c>
      <c r="AV34" s="15">
        <f t="shared" si="32"/>
        <v>18091.726710756375</v>
      </c>
      <c r="AW34" s="13">
        <v>70000</v>
      </c>
      <c r="AX34" s="15">
        <f t="shared" si="33"/>
        <v>21202.146510876599</v>
      </c>
    </row>
    <row r="35" spans="1:50" ht="30" x14ac:dyDescent="0.25">
      <c r="A35" s="2" t="s">
        <v>70</v>
      </c>
      <c r="B35" s="9">
        <f t="shared" si="12"/>
        <v>48603.651525235509</v>
      </c>
      <c r="C35" s="9">
        <f t="shared" si="13"/>
        <v>25144.506550997674</v>
      </c>
      <c r="D35" s="10">
        <v>6420.4581525580688</v>
      </c>
      <c r="E35" s="10">
        <v>18897.430822134153</v>
      </c>
      <c r="F35">
        <v>60.05</v>
      </c>
      <c r="G35">
        <v>46.07</v>
      </c>
      <c r="H35">
        <v>44.01</v>
      </c>
      <c r="I35" s="11">
        <f t="shared" si="14"/>
        <v>24357.925244775521</v>
      </c>
      <c r="J35" s="12">
        <f t="shared" si="15"/>
        <v>15832.651409104088</v>
      </c>
      <c r="L35" s="10">
        <f t="shared" si="8"/>
        <v>6420.4581525580688</v>
      </c>
      <c r="M35" s="13"/>
      <c r="N35" s="13">
        <f t="shared" si="16"/>
        <v>3556.9338165171703</v>
      </c>
      <c r="O35">
        <v>0.2</v>
      </c>
      <c r="P35" s="10">
        <f t="shared" si="9"/>
        <v>18897.430822134153</v>
      </c>
      <c r="Q35" s="13">
        <f t="shared" si="17"/>
        <v>18727.353944734947</v>
      </c>
      <c r="R35">
        <v>0.56999999999999995</v>
      </c>
      <c r="S35" s="14">
        <v>2.04</v>
      </c>
      <c r="T35" s="14">
        <v>0.41</v>
      </c>
      <c r="U35" s="15">
        <v>6200</v>
      </c>
      <c r="V35" s="15">
        <v>1300</v>
      </c>
      <c r="W35" s="16">
        <f t="shared" si="18"/>
        <v>29427.396164076799</v>
      </c>
      <c r="X35" s="16">
        <f t="shared" si="19"/>
        <v>5968.2511898389639</v>
      </c>
      <c r="Z35" s="10">
        <v>22201</v>
      </c>
      <c r="AA35" s="10">
        <f t="shared" si="10"/>
        <v>6420.4581525580688</v>
      </c>
      <c r="AB35" s="10">
        <f t="shared" si="11"/>
        <v>18897.430822134153</v>
      </c>
      <c r="AC35" s="10">
        <v>673.27305238345321</v>
      </c>
      <c r="AD35">
        <v>90.08</v>
      </c>
      <c r="AE35">
        <v>60.05</v>
      </c>
      <c r="AF35">
        <v>46.07</v>
      </c>
      <c r="AG35" s="15"/>
      <c r="AH35" s="15">
        <f t="shared" si="20"/>
        <v>3556.9338165171703</v>
      </c>
      <c r="AI35" s="15">
        <f t="shared" si="21"/>
        <v>18727.353944734947</v>
      </c>
      <c r="AJ35" s="15">
        <f t="shared" si="22"/>
        <v>675.29287154060353</v>
      </c>
      <c r="AK35" s="15">
        <f t="shared" si="23"/>
        <v>1998.09</v>
      </c>
      <c r="AL35" s="11">
        <f t="shared" si="24"/>
        <v>2588.3002576891276</v>
      </c>
      <c r="AM35" s="16">
        <f t="shared" si="25"/>
        <v>1682.395167497933</v>
      </c>
      <c r="AN35" s="11">
        <f t="shared" si="26"/>
        <v>31009.119679201387</v>
      </c>
      <c r="AO35" s="16">
        <f t="shared" si="34"/>
        <v>6180</v>
      </c>
      <c r="AP35" s="10">
        <v>25976.233858228745</v>
      </c>
      <c r="AQ35" s="11">
        <f t="shared" si="27"/>
        <v>-46872.73327597665</v>
      </c>
      <c r="AR35" s="16">
        <f t="shared" si="28"/>
        <v>3343.6039520546233</v>
      </c>
      <c r="AS35" s="11">
        <f t="shared" si="29"/>
        <v>63878.240600292826</v>
      </c>
      <c r="AT35" s="15">
        <f t="shared" si="30"/>
        <v>2281.1872816267241</v>
      </c>
      <c r="AU35" s="17">
        <f t="shared" si="31"/>
        <v>8.7818245480727768</v>
      </c>
      <c r="AV35" s="15">
        <f t="shared" si="32"/>
        <v>23695.046576602021</v>
      </c>
      <c r="AW35" s="13">
        <v>70000</v>
      </c>
      <c r="AX35" s="15">
        <f t="shared" si="33"/>
        <v>2281.1872816267241</v>
      </c>
    </row>
    <row r="36" spans="1:50" ht="30" x14ac:dyDescent="0.25">
      <c r="A36" s="2" t="s">
        <v>70</v>
      </c>
      <c r="B36" s="9">
        <f t="shared" si="12"/>
        <v>-1357.2769712566514</v>
      </c>
      <c r="C36" s="9">
        <f t="shared" si="13"/>
        <v>-17950.780869531372</v>
      </c>
      <c r="D36" s="10">
        <v>29322.508415929846</v>
      </c>
      <c r="E36" s="10">
        <v>6948.4922893101993</v>
      </c>
      <c r="F36">
        <v>60.05</v>
      </c>
      <c r="G36">
        <v>46.07</v>
      </c>
      <c r="H36">
        <v>44.01</v>
      </c>
      <c r="I36" s="11">
        <f t="shared" si="14"/>
        <v>29727.944944159815</v>
      </c>
      <c r="J36" s="12">
        <f t="shared" si="15"/>
        <v>19323.16421370388</v>
      </c>
      <c r="L36" s="10">
        <f t="shared" si="8"/>
        <v>29322.508415929846</v>
      </c>
      <c r="M36" s="13"/>
      <c r="N36" s="13">
        <f t="shared" si="16"/>
        <v>16244.669662425136</v>
      </c>
      <c r="O36">
        <v>0.2</v>
      </c>
      <c r="P36" s="10">
        <f t="shared" si="9"/>
        <v>6948.4922893101993</v>
      </c>
      <c r="Q36" s="13">
        <f t="shared" si="17"/>
        <v>6885.9558587064075</v>
      </c>
      <c r="R36">
        <v>0.56999999999999995</v>
      </c>
      <c r="S36" s="14">
        <v>2.04</v>
      </c>
      <c r="T36" s="14">
        <v>0.41</v>
      </c>
      <c r="U36" s="15">
        <v>6200</v>
      </c>
      <c r="V36" s="15">
        <v>1300</v>
      </c>
      <c r="W36" s="16">
        <f t="shared" si="18"/>
        <v>20834.814694773268</v>
      </c>
      <c r="X36" s="16">
        <f t="shared" si="19"/>
        <v>4241.3107964985484</v>
      </c>
      <c r="Z36" s="10">
        <v>54289.000000000007</v>
      </c>
      <c r="AA36" s="10">
        <f t="shared" si="10"/>
        <v>29322.508415929846</v>
      </c>
      <c r="AB36" s="10">
        <f t="shared" si="11"/>
        <v>6948.4922893101993</v>
      </c>
      <c r="AC36" s="10">
        <v>1843.5820275337451</v>
      </c>
      <c r="AD36">
        <v>90.08</v>
      </c>
      <c r="AE36">
        <v>60.05</v>
      </c>
      <c r="AF36">
        <v>46.07</v>
      </c>
      <c r="AG36" s="15"/>
      <c r="AH36" s="15">
        <f t="shared" si="20"/>
        <v>16244.669662425136</v>
      </c>
      <c r="AI36" s="15">
        <f t="shared" si="21"/>
        <v>6885.9558587064075</v>
      </c>
      <c r="AJ36" s="15">
        <f t="shared" si="22"/>
        <v>1849.1127736163462</v>
      </c>
      <c r="AK36" s="15">
        <f t="shared" si="23"/>
        <v>4886.01</v>
      </c>
      <c r="AL36" s="11">
        <f t="shared" si="24"/>
        <v>4023.0048590678743</v>
      </c>
      <c r="AM36" s="16">
        <f t="shared" si="25"/>
        <v>2614.9531583941184</v>
      </c>
      <c r="AN36" s="11">
        <f t="shared" si="26"/>
        <v>33177.543824328182</v>
      </c>
      <c r="AO36" s="16">
        <f t="shared" si="34"/>
        <v>6180</v>
      </c>
      <c r="AP36" s="10">
        <v>-205.83339011256641</v>
      </c>
      <c r="AQ36" s="11">
        <f t="shared" si="27"/>
        <v>-98400.777061466317</v>
      </c>
      <c r="AR36" s="16">
        <f t="shared" si="28"/>
        <v>-41515.255879733799</v>
      </c>
      <c r="AS36" s="11">
        <f t="shared" si="29"/>
        <v>19019.380768504394</v>
      </c>
      <c r="AT36" s="15">
        <f t="shared" si="30"/>
        <v>-28323.950762210567</v>
      </c>
      <c r="AU36" s="17">
        <f t="shared" si="31"/>
        <v>13760.620056211837</v>
      </c>
      <c r="AV36" s="15">
        <f t="shared" si="32"/>
        <v>28118.117372097997</v>
      </c>
      <c r="AW36" s="13">
        <v>70000</v>
      </c>
      <c r="AX36" s="15">
        <f t="shared" si="33"/>
        <v>-28323.950762210563</v>
      </c>
    </row>
    <row r="37" spans="1:50" ht="30" x14ac:dyDescent="0.25">
      <c r="A37" s="2" t="s">
        <v>70</v>
      </c>
      <c r="B37" s="9">
        <f t="shared" si="12"/>
        <v>31815.168280874052</v>
      </c>
      <c r="C37" s="9">
        <f t="shared" si="13"/>
        <v>19592.224654264101</v>
      </c>
      <c r="D37" s="10">
        <v>32224.685063388079</v>
      </c>
      <c r="E37" s="10">
        <v>1632.4257738675224</v>
      </c>
      <c r="F37">
        <v>60.05</v>
      </c>
      <c r="G37">
        <v>46.07</v>
      </c>
      <c r="H37">
        <v>44.01</v>
      </c>
      <c r="I37" s="11">
        <f t="shared" si="14"/>
        <v>26776.558121864433</v>
      </c>
      <c r="J37" s="12">
        <f t="shared" si="15"/>
        <v>17404.762779211884</v>
      </c>
      <c r="L37" s="10">
        <f t="shared" si="8"/>
        <v>32224.685063388079</v>
      </c>
      <c r="M37" s="13"/>
      <c r="N37" s="13">
        <f t="shared" si="16"/>
        <v>17852.475525116995</v>
      </c>
      <c r="O37">
        <v>0.2</v>
      </c>
      <c r="P37" s="10">
        <f t="shared" si="9"/>
        <v>1632.4257738675224</v>
      </c>
      <c r="Q37" s="13">
        <f t="shared" si="17"/>
        <v>1617.7339419027146</v>
      </c>
      <c r="R37">
        <v>0.56999999999999995</v>
      </c>
      <c r="S37" s="14">
        <v>2.04</v>
      </c>
      <c r="T37" s="14">
        <v>0.41</v>
      </c>
      <c r="U37" s="15">
        <v>6200</v>
      </c>
      <c r="V37" s="15">
        <v>1300</v>
      </c>
      <c r="W37" s="16">
        <f t="shared" si="18"/>
        <v>15364.911041892212</v>
      </c>
      <c r="X37" s="16">
        <f t="shared" si="19"/>
        <v>3141.9674152822581</v>
      </c>
      <c r="Z37" s="10">
        <v>80089</v>
      </c>
      <c r="AA37" s="10">
        <f t="shared" si="10"/>
        <v>32224.685063388079</v>
      </c>
      <c r="AB37" s="10">
        <f t="shared" si="11"/>
        <v>1632.4257738675224</v>
      </c>
      <c r="AC37" s="10">
        <v>6104.7422052794427</v>
      </c>
      <c r="AD37">
        <v>90.08</v>
      </c>
      <c r="AE37">
        <v>60.05</v>
      </c>
      <c r="AF37">
        <v>46.07</v>
      </c>
      <c r="AG37" s="15"/>
      <c r="AH37" s="15">
        <f t="shared" si="20"/>
        <v>17852.475525116995</v>
      </c>
      <c r="AI37" s="15">
        <f t="shared" si="21"/>
        <v>1617.7339419027146</v>
      </c>
      <c r="AJ37" s="15">
        <f t="shared" si="22"/>
        <v>6123.0564318952802</v>
      </c>
      <c r="AK37" s="15">
        <f t="shared" si="23"/>
        <v>7208.0099999999993</v>
      </c>
      <c r="AL37" s="11">
        <f t="shared" si="24"/>
        <v>4681.0558977323108</v>
      </c>
      <c r="AM37" s="16">
        <f t="shared" si="25"/>
        <v>3042.6863335260023</v>
      </c>
      <c r="AN37" s="11">
        <f t="shared" si="26"/>
        <v>32428.843860207526</v>
      </c>
      <c r="AO37" s="16">
        <f t="shared" si="34"/>
        <v>6180</v>
      </c>
      <c r="AP37" s="10">
        <v>25976.233858228745</v>
      </c>
      <c r="AQ37" s="11">
        <f t="shared" si="27"/>
        <v>-55566.141317176414</v>
      </c>
      <c r="AR37" s="16">
        <f t="shared" si="28"/>
        <v>-954.50554023004406</v>
      </c>
      <c r="AS37" s="11">
        <f t="shared" si="29"/>
        <v>59580.13110800815</v>
      </c>
      <c r="AT37" s="15">
        <f t="shared" si="30"/>
        <v>-651.21525450914123</v>
      </c>
      <c r="AU37" s="17">
        <f t="shared" si="31"/>
        <v>-2.5069656289025493</v>
      </c>
      <c r="AV37" s="15">
        <f t="shared" si="32"/>
        <v>26627.449112737886</v>
      </c>
      <c r="AW37" s="13">
        <v>70000</v>
      </c>
      <c r="AX37" s="15">
        <f t="shared" si="33"/>
        <v>-651.21525450914123</v>
      </c>
    </row>
    <row r="38" spans="1:50" ht="30" x14ac:dyDescent="0.25">
      <c r="A38" s="2" t="s">
        <v>70</v>
      </c>
      <c r="B38" s="9">
        <f t="shared" si="12"/>
        <v>-44724.840667558412</v>
      </c>
      <c r="C38" s="9">
        <f t="shared" si="13"/>
        <v>-53711.484619058261</v>
      </c>
      <c r="D38" s="10">
        <v>2125.9208274943135</v>
      </c>
      <c r="E38" s="10">
        <v>4021.4412180522027</v>
      </c>
      <c r="F38">
        <v>60.05</v>
      </c>
      <c r="G38">
        <v>46.07</v>
      </c>
      <c r="H38">
        <v>44.01</v>
      </c>
      <c r="I38" s="11">
        <f t="shared" si="14"/>
        <v>6999.6887639980823</v>
      </c>
      <c r="J38" s="12">
        <f t="shared" si="15"/>
        <v>4549.7976965987536</v>
      </c>
      <c r="L38" s="10">
        <f t="shared" si="8"/>
        <v>2125.9208274943135</v>
      </c>
      <c r="M38" s="13"/>
      <c r="N38" s="13">
        <f t="shared" si="16"/>
        <v>1177.7601384318498</v>
      </c>
      <c r="O38">
        <v>0.2</v>
      </c>
      <c r="P38" s="10">
        <f t="shared" si="9"/>
        <v>4021.4412180522027</v>
      </c>
      <c r="Q38" s="13">
        <f t="shared" si="17"/>
        <v>3985.248247089733</v>
      </c>
      <c r="R38">
        <v>0.56999999999999995</v>
      </c>
      <c r="S38" s="14">
        <v>2.04</v>
      </c>
      <c r="T38" s="14">
        <v>0.41</v>
      </c>
      <c r="U38" s="15">
        <v>6200</v>
      </c>
      <c r="V38" s="15">
        <v>1300</v>
      </c>
      <c r="W38" s="16">
        <f t="shared" si="18"/>
        <v>11314.572798196135</v>
      </c>
      <c r="X38" s="16">
        <f t="shared" si="19"/>
        <v>2327.9288466962821</v>
      </c>
      <c r="Z38" s="10">
        <v>53361</v>
      </c>
      <c r="AA38" s="10">
        <f t="shared" si="10"/>
        <v>2125.9208274943135</v>
      </c>
      <c r="AB38" s="10">
        <f t="shared" si="11"/>
        <v>4021.4412180522027</v>
      </c>
      <c r="AC38" s="10">
        <v>7475.6872019585508</v>
      </c>
      <c r="AD38">
        <v>90.08</v>
      </c>
      <c r="AE38">
        <v>60.05</v>
      </c>
      <c r="AF38">
        <v>46.07</v>
      </c>
      <c r="AG38" s="15"/>
      <c r="AH38" s="15">
        <f t="shared" si="20"/>
        <v>1177.7601384318498</v>
      </c>
      <c r="AI38" s="15">
        <f t="shared" si="21"/>
        <v>3985.248247089733</v>
      </c>
      <c r="AJ38" s="15">
        <f t="shared" si="22"/>
        <v>7498.1142635644255</v>
      </c>
      <c r="AK38" s="15">
        <f t="shared" si="23"/>
        <v>4802.49</v>
      </c>
      <c r="AL38" s="11">
        <f t="shared" si="24"/>
        <v>2442.7972811722821</v>
      </c>
      <c r="AM38" s="16">
        <f t="shared" si="25"/>
        <v>1587.8182327619834</v>
      </c>
      <c r="AN38" s="11">
        <f t="shared" si="26"/>
        <v>14499.808234568507</v>
      </c>
      <c r="AO38" s="16">
        <f t="shared" si="34"/>
        <v>6180</v>
      </c>
      <c r="AP38" s="10">
        <v>-29019.617753002818</v>
      </c>
      <c r="AQ38" s="11">
        <f t="shared" si="27"/>
        <v>-77627.847484212398</v>
      </c>
      <c r="AR38" s="16">
        <f t="shared" si="28"/>
        <v>-60589.211162353298</v>
      </c>
      <c r="AS38" s="11">
        <f t="shared" si="29"/>
        <v>-54.574514115103554</v>
      </c>
      <c r="AT38" s="15">
        <f t="shared" si="30"/>
        <v>-41337.233682363556</v>
      </c>
      <c r="AU38" s="17">
        <f t="shared" si="31"/>
        <v>142.44582418073429</v>
      </c>
      <c r="AV38" s="15">
        <f t="shared" si="32"/>
        <v>12317.615929360738</v>
      </c>
      <c r="AW38" s="13">
        <v>70000</v>
      </c>
      <c r="AX38" s="15">
        <f t="shared" si="33"/>
        <v>-41337.233682363556</v>
      </c>
    </row>
    <row r="39" spans="1:50" ht="30" x14ac:dyDescent="0.25">
      <c r="A39" s="2" t="s">
        <v>70</v>
      </c>
      <c r="B39" s="9">
        <f t="shared" si="12"/>
        <v>66778.085038218938</v>
      </c>
      <c r="C39" s="9">
        <f t="shared" si="13"/>
        <v>44676.847756034913</v>
      </c>
      <c r="D39" s="10">
        <v>36254.794889029006</v>
      </c>
      <c r="E39" s="10">
        <v>11570.582672798948</v>
      </c>
      <c r="F39">
        <v>60.05</v>
      </c>
      <c r="G39">
        <v>46.07</v>
      </c>
      <c r="H39">
        <v>44.01</v>
      </c>
      <c r="I39" s="11">
        <f t="shared" si="14"/>
        <v>39223.958863823122</v>
      </c>
      <c r="J39" s="12">
        <f t="shared" si="15"/>
        <v>25495.573261485031</v>
      </c>
      <c r="L39" s="10">
        <f t="shared" si="8"/>
        <v>36254.794889029006</v>
      </c>
      <c r="M39" s="13"/>
      <c r="N39" s="13">
        <f t="shared" si="16"/>
        <v>20085.156368522072</v>
      </c>
      <c r="O39">
        <v>0.2</v>
      </c>
      <c r="P39" s="10">
        <f t="shared" si="9"/>
        <v>11570.582672798948</v>
      </c>
      <c r="Q39" s="13">
        <f t="shared" si="17"/>
        <v>11466.447428743757</v>
      </c>
      <c r="R39">
        <v>0.56999999999999995</v>
      </c>
      <c r="S39" s="14">
        <v>2.04</v>
      </c>
      <c r="T39" s="14">
        <v>0.41</v>
      </c>
      <c r="U39" s="15">
        <v>6200</v>
      </c>
      <c r="V39" s="15">
        <v>1300</v>
      </c>
      <c r="W39" s="16">
        <f t="shared" si="18"/>
        <v>27727.928868500247</v>
      </c>
      <c r="X39" s="16">
        <f t="shared" si="19"/>
        <v>5626.6915863162258</v>
      </c>
      <c r="Z39" s="10">
        <v>41616</v>
      </c>
      <c r="AA39" s="10">
        <f t="shared" si="10"/>
        <v>36254.794889029006</v>
      </c>
      <c r="AB39" s="10">
        <f t="shared" si="11"/>
        <v>11570.582672798948</v>
      </c>
      <c r="AC39" s="10">
        <v>721.0693675173859</v>
      </c>
      <c r="AD39">
        <v>90.08</v>
      </c>
      <c r="AE39">
        <v>60.05</v>
      </c>
      <c r="AF39">
        <v>46.07</v>
      </c>
      <c r="AG39" s="15"/>
      <c r="AH39" s="15">
        <f t="shared" si="20"/>
        <v>20085.156368522072</v>
      </c>
      <c r="AI39" s="15">
        <f t="shared" si="21"/>
        <v>11466.447428743757</v>
      </c>
      <c r="AJ39" s="15">
        <f t="shared" si="22"/>
        <v>723.23257561993796</v>
      </c>
      <c r="AK39" s="15">
        <f t="shared" si="23"/>
        <v>3745.44</v>
      </c>
      <c r="AL39" s="11">
        <f t="shared" si="24"/>
        <v>4248.2550675345974</v>
      </c>
      <c r="AM39" s="16">
        <f t="shared" si="25"/>
        <v>2761.3657938974884</v>
      </c>
      <c r="AN39" s="11">
        <f t="shared" si="26"/>
        <v>43487.972812342079</v>
      </c>
      <c r="AO39" s="16">
        <f t="shared" si="34"/>
        <v>6180</v>
      </c>
      <c r="AP39" s="10">
        <v>43684.60791252007</v>
      </c>
      <c r="AQ39" s="11">
        <f t="shared" si="27"/>
        <v>-63430.301217618726</v>
      </c>
      <c r="AR39" s="16">
        <f t="shared" si="28"/>
        <v>13554.582908233653</v>
      </c>
      <c r="AS39" s="11">
        <f t="shared" si="29"/>
        <v>74089.219556471857</v>
      </c>
      <c r="AT39" s="15">
        <f t="shared" si="30"/>
        <v>9247.6688571375525</v>
      </c>
      <c r="AU39" s="17">
        <f t="shared" si="31"/>
        <v>21.169169872501378</v>
      </c>
      <c r="AV39" s="15">
        <f t="shared" si="32"/>
        <v>34436.939055382521</v>
      </c>
      <c r="AW39" s="13">
        <v>70000</v>
      </c>
      <c r="AX39" s="15">
        <f t="shared" si="33"/>
        <v>9247.6688571375489</v>
      </c>
    </row>
    <row r="40" spans="1:50" ht="30" x14ac:dyDescent="0.25">
      <c r="A40" s="2" t="s">
        <v>70</v>
      </c>
      <c r="B40" s="9">
        <f t="shared" si="12"/>
        <v>46128.450036629016</v>
      </c>
      <c r="C40" s="9">
        <f t="shared" si="13"/>
        <v>15643.851875885237</v>
      </c>
      <c r="D40" s="10">
        <v>25240.334448910467</v>
      </c>
      <c r="E40" s="10">
        <v>22836.127665329321</v>
      </c>
      <c r="F40">
        <v>60.05</v>
      </c>
      <c r="G40">
        <v>46.07</v>
      </c>
      <c r="H40">
        <v>44.01</v>
      </c>
      <c r="I40" s="11">
        <f t="shared" si="14"/>
        <v>41913.390165157645</v>
      </c>
      <c r="J40" s="12">
        <f t="shared" si="15"/>
        <v>27243.703607352469</v>
      </c>
      <c r="L40" s="10">
        <f t="shared" si="8"/>
        <v>25240.334448910467</v>
      </c>
      <c r="M40" s="13"/>
      <c r="N40" s="13">
        <f t="shared" si="16"/>
        <v>13983.1452846964</v>
      </c>
      <c r="O40">
        <v>0.2</v>
      </c>
      <c r="P40" s="10">
        <f t="shared" si="9"/>
        <v>22836.127665329321</v>
      </c>
      <c r="Q40" s="13">
        <f t="shared" si="17"/>
        <v>22630.602516341358</v>
      </c>
      <c r="R40">
        <v>0.56999999999999995</v>
      </c>
      <c r="S40" s="14">
        <v>2.04</v>
      </c>
      <c r="T40" s="14">
        <v>0.41</v>
      </c>
      <c r="U40" s="15">
        <v>6200</v>
      </c>
      <c r="V40" s="15">
        <v>1300</v>
      </c>
      <c r="W40" s="16">
        <f t="shared" si="18"/>
        <v>38219.98788215786</v>
      </c>
      <c r="X40" s="16">
        <f t="shared" si="19"/>
        <v>7735.3897214140798</v>
      </c>
      <c r="Z40" s="10">
        <v>27889</v>
      </c>
      <c r="AA40" s="10">
        <f t="shared" si="10"/>
        <v>25240.334448910467</v>
      </c>
      <c r="AB40" s="10">
        <f t="shared" si="11"/>
        <v>22836.127665329321</v>
      </c>
      <c r="AC40" s="10">
        <v>759.62868924540555</v>
      </c>
      <c r="AD40">
        <v>90.08</v>
      </c>
      <c r="AE40">
        <v>60.05</v>
      </c>
      <c r="AF40">
        <v>46.07</v>
      </c>
      <c r="AG40" s="15"/>
      <c r="AH40" s="15">
        <f t="shared" si="20"/>
        <v>13983.1452846964</v>
      </c>
      <c r="AI40" s="15">
        <f t="shared" si="21"/>
        <v>22630.602516341358</v>
      </c>
      <c r="AJ40" s="15">
        <f t="shared" si="22"/>
        <v>761.90757531314171</v>
      </c>
      <c r="AK40" s="15">
        <f t="shared" si="23"/>
        <v>2510.0099999999998</v>
      </c>
      <c r="AL40" s="11">
        <f t="shared" si="24"/>
        <v>3974.4234159784965</v>
      </c>
      <c r="AM40" s="16">
        <f t="shared" si="25"/>
        <v>2583.3752203860226</v>
      </c>
      <c r="AN40" s="11">
        <f t="shared" si="26"/>
        <v>50502.466444730155</v>
      </c>
      <c r="AO40" s="16">
        <f t="shared" si="34"/>
        <v>6180</v>
      </c>
      <c r="AP40" s="10">
        <v>22815.532364111721</v>
      </c>
      <c r="AQ40" s="11">
        <f t="shared" si="27"/>
        <v>-107840.69288595946</v>
      </c>
      <c r="AR40" s="16">
        <f t="shared" si="28"/>
        <v>-19335.24145288131</v>
      </c>
      <c r="AS40" s="11">
        <f t="shared" si="29"/>
        <v>41199.395195356883</v>
      </c>
      <c r="AT40" s="15">
        <f t="shared" si="30"/>
        <v>-13191.546463626772</v>
      </c>
      <c r="AU40" s="17">
        <f t="shared" si="31"/>
        <v>-57.818271575274551</v>
      </c>
      <c r="AV40" s="15">
        <f t="shared" si="32"/>
        <v>36007.078827738493</v>
      </c>
      <c r="AW40" s="13">
        <v>70000</v>
      </c>
      <c r="AX40" s="15">
        <f t="shared" si="33"/>
        <v>-13191.546463626772</v>
      </c>
    </row>
    <row r="41" spans="1:50" ht="30" x14ac:dyDescent="0.25">
      <c r="A41" s="2" t="s">
        <v>70</v>
      </c>
      <c r="B41" s="9">
        <f t="shared" si="12"/>
        <v>-41213.811901925656</v>
      </c>
      <c r="C41" s="9">
        <f t="shared" si="13"/>
        <v>-63907.730315301364</v>
      </c>
      <c r="D41" s="10">
        <v>19293.692896490025</v>
      </c>
      <c r="E41" s="10">
        <v>15541.227523329404</v>
      </c>
      <c r="F41">
        <v>60.05</v>
      </c>
      <c r="G41">
        <v>46.07</v>
      </c>
      <c r="H41">
        <v>44.01</v>
      </c>
      <c r="I41" s="11">
        <f t="shared" si="14"/>
        <v>30586.448587613613</v>
      </c>
      <c r="J41" s="12">
        <f t="shared" si="15"/>
        <v>19881.191581948849</v>
      </c>
      <c r="L41" s="10">
        <f t="shared" si="8"/>
        <v>19293.692896490025</v>
      </c>
      <c r="M41" s="13"/>
      <c r="N41" s="13">
        <f t="shared" si="16"/>
        <v>10688.705864655474</v>
      </c>
      <c r="O41">
        <v>0.2</v>
      </c>
      <c r="P41" s="10">
        <f t="shared" si="9"/>
        <v>15541.227523329404</v>
      </c>
      <c r="Q41" s="13">
        <f t="shared" si="17"/>
        <v>15401.356475619439</v>
      </c>
      <c r="R41">
        <v>0.56999999999999995</v>
      </c>
      <c r="S41" s="14">
        <v>2.04</v>
      </c>
      <c r="T41" s="14">
        <v>0.41</v>
      </c>
      <c r="U41" s="15">
        <v>6200</v>
      </c>
      <c r="V41" s="15">
        <v>1300</v>
      </c>
      <c r="W41" s="16">
        <f t="shared" si="18"/>
        <v>28469.689302629715</v>
      </c>
      <c r="X41" s="16">
        <f t="shared" si="19"/>
        <v>5775.7708892540113</v>
      </c>
      <c r="Z41" s="10">
        <v>51983.999999999993</v>
      </c>
      <c r="AA41" s="10">
        <f t="shared" si="10"/>
        <v>19293.692896490025</v>
      </c>
      <c r="AB41" s="10">
        <f t="shared" si="11"/>
        <v>15541.227523329404</v>
      </c>
      <c r="AC41" s="10">
        <v>3168.2330892493364</v>
      </c>
      <c r="AD41">
        <v>90.08</v>
      </c>
      <c r="AE41">
        <v>60.05</v>
      </c>
      <c r="AF41">
        <v>46.07</v>
      </c>
      <c r="AG41" s="15"/>
      <c r="AH41" s="15">
        <f t="shared" si="20"/>
        <v>10688.705864655474</v>
      </c>
      <c r="AI41" s="15">
        <f t="shared" si="21"/>
        <v>15401.356475619439</v>
      </c>
      <c r="AJ41" s="15">
        <f t="shared" si="22"/>
        <v>3177.737788517084</v>
      </c>
      <c r="AK41" s="15">
        <f t="shared" si="23"/>
        <v>4678.5599999999995</v>
      </c>
      <c r="AL41" s="11">
        <f t="shared" si="24"/>
        <v>4004.7608004671711</v>
      </c>
      <c r="AM41" s="16">
        <f t="shared" si="25"/>
        <v>2603.0945203036613</v>
      </c>
      <c r="AN41" s="11">
        <f t="shared" si="26"/>
        <v>38604.873096416901</v>
      </c>
      <c r="AO41" s="16">
        <f t="shared" si="34"/>
        <v>6180</v>
      </c>
      <c r="AP41" s="10">
        <v>-32441.586781355207</v>
      </c>
      <c r="AQ41" s="11">
        <f t="shared" si="27"/>
        <v>-154836.26937954393</v>
      </c>
      <c r="AR41" s="16">
        <f t="shared" si="28"/>
        <v>-89564.692786504223</v>
      </c>
      <c r="AS41" s="11">
        <f t="shared" si="29"/>
        <v>-29030.056138266027</v>
      </c>
      <c r="AT41" s="15">
        <f t="shared" si="30"/>
        <v>-61105.872883607721</v>
      </c>
      <c r="AU41" s="17">
        <f t="shared" si="31"/>
        <v>188.35660935896769</v>
      </c>
      <c r="AV41" s="15">
        <f t="shared" si="32"/>
        <v>28664.28610225251</v>
      </c>
      <c r="AW41" s="13">
        <v>70000</v>
      </c>
      <c r="AX41" s="15">
        <f t="shared" si="33"/>
        <v>-61105.872883607721</v>
      </c>
    </row>
    <row r="42" spans="1:50" ht="30" x14ac:dyDescent="0.25">
      <c r="A42" s="2" t="s">
        <v>70</v>
      </c>
      <c r="B42" s="9">
        <f t="shared" si="12"/>
        <v>-6189.6330480119359</v>
      </c>
      <c r="C42" s="9">
        <f t="shared" si="13"/>
        <v>-21257.823238036181</v>
      </c>
      <c r="D42" s="10">
        <v>17097.413986719235</v>
      </c>
      <c r="E42" s="10">
        <v>7689.8401775345301</v>
      </c>
      <c r="F42">
        <v>60.05</v>
      </c>
      <c r="G42">
        <v>46.07</v>
      </c>
      <c r="H42">
        <v>44.01</v>
      </c>
      <c r="I42" s="11">
        <f t="shared" si="14"/>
        <v>21476.503387373574</v>
      </c>
      <c r="J42" s="12">
        <f t="shared" si="15"/>
        <v>13959.727201792823</v>
      </c>
      <c r="L42" s="10">
        <f t="shared" si="8"/>
        <v>17097.413986719235</v>
      </c>
      <c r="M42" s="13"/>
      <c r="N42" s="13">
        <f t="shared" si="16"/>
        <v>9471.9673486424563</v>
      </c>
      <c r="O42">
        <v>0.2</v>
      </c>
      <c r="P42" s="10">
        <f t="shared" si="9"/>
        <v>7689.8401775345301</v>
      </c>
      <c r="Q42" s="13">
        <f t="shared" si="17"/>
        <v>7620.6316159367188</v>
      </c>
      <c r="R42">
        <v>0.56999999999999995</v>
      </c>
      <c r="S42" s="14">
        <v>2.04</v>
      </c>
      <c r="T42" s="14">
        <v>0.41</v>
      </c>
      <c r="U42" s="15">
        <v>6200</v>
      </c>
      <c r="V42" s="15">
        <v>1300</v>
      </c>
      <c r="W42" s="16">
        <f t="shared" si="18"/>
        <v>18925.833121257339</v>
      </c>
      <c r="X42" s="16">
        <f t="shared" si="19"/>
        <v>3857.642931233092</v>
      </c>
      <c r="Z42" s="10">
        <v>32761</v>
      </c>
      <c r="AA42" s="10">
        <f t="shared" si="10"/>
        <v>17097.413986719235</v>
      </c>
      <c r="AB42" s="10">
        <f t="shared" si="11"/>
        <v>7689.8401775345301</v>
      </c>
      <c r="AC42" s="10">
        <v>1594.7335228249622</v>
      </c>
      <c r="AD42">
        <v>90.08</v>
      </c>
      <c r="AE42">
        <v>60.05</v>
      </c>
      <c r="AF42">
        <v>46.07</v>
      </c>
      <c r="AG42" s="15"/>
      <c r="AH42" s="15">
        <f t="shared" si="20"/>
        <v>9471.9673486424563</v>
      </c>
      <c r="AI42" s="15">
        <f t="shared" si="21"/>
        <v>7620.6316159367188</v>
      </c>
      <c r="AJ42" s="15">
        <f t="shared" si="22"/>
        <v>1599.5177233934369</v>
      </c>
      <c r="AK42" s="15">
        <f t="shared" si="23"/>
        <v>2948.49</v>
      </c>
      <c r="AL42" s="11">
        <f t="shared" si="24"/>
        <v>2743.5717054768343</v>
      </c>
      <c r="AM42" s="16">
        <f t="shared" si="25"/>
        <v>1783.3216085599424</v>
      </c>
      <c r="AN42" s="11">
        <f t="shared" si="26"/>
        <v>24780.335490690068</v>
      </c>
      <c r="AO42" s="16">
        <f t="shared" si="34"/>
        <v>6180</v>
      </c>
      <c r="AP42" s="10">
        <v>-4736.1594641191832</v>
      </c>
      <c r="AQ42" s="11">
        <f t="shared" si="27"/>
        <v>-78763.286744737939</v>
      </c>
      <c r="AR42" s="16">
        <f t="shared" si="28"/>
        <v>-39075.193371062094</v>
      </c>
      <c r="AS42" s="11">
        <f t="shared" si="29"/>
        <v>21459.443277176098</v>
      </c>
      <c r="AT42" s="15">
        <f t="shared" si="30"/>
        <v>-26659.208274471948</v>
      </c>
      <c r="AU42" s="17">
        <f t="shared" si="31"/>
        <v>562.88662737055768</v>
      </c>
      <c r="AV42" s="15">
        <f t="shared" si="32"/>
        <v>21923.048810352764</v>
      </c>
      <c r="AW42" s="13">
        <v>70000</v>
      </c>
      <c r="AX42" s="15">
        <f t="shared" si="33"/>
        <v>-26659.208274471948</v>
      </c>
    </row>
    <row r="43" spans="1:50" ht="30" x14ac:dyDescent="0.25">
      <c r="A43" s="2" t="s">
        <v>70</v>
      </c>
      <c r="B43" s="9">
        <f t="shared" si="12"/>
        <v>97320.864924797846</v>
      </c>
      <c r="C43" s="9">
        <f t="shared" si="13"/>
        <v>80228.868747602639</v>
      </c>
      <c r="D43" s="10">
        <v>18040.984250915462</v>
      </c>
      <c r="E43" s="10">
        <v>9702.7832969471656</v>
      </c>
      <c r="F43">
        <v>60.05</v>
      </c>
      <c r="G43">
        <v>46.07</v>
      </c>
      <c r="H43">
        <v>44.01</v>
      </c>
      <c r="I43" s="11">
        <f t="shared" si="14"/>
        <v>24090.971142944054</v>
      </c>
      <c r="J43" s="12">
        <f t="shared" si="15"/>
        <v>15659.131242913636</v>
      </c>
      <c r="L43" s="10">
        <f t="shared" si="8"/>
        <v>18040.984250915462</v>
      </c>
      <c r="M43" s="13"/>
      <c r="N43" s="13">
        <f t="shared" si="16"/>
        <v>9994.7052750071671</v>
      </c>
      <c r="O43">
        <v>0.2</v>
      </c>
      <c r="P43" s="10">
        <f t="shared" si="9"/>
        <v>9702.7832969471656</v>
      </c>
      <c r="Q43" s="13">
        <f t="shared" si="17"/>
        <v>9615.4582472746406</v>
      </c>
      <c r="R43">
        <v>0.56999999999999995</v>
      </c>
      <c r="S43" s="14">
        <v>2.04</v>
      </c>
      <c r="T43" s="14">
        <v>0.41</v>
      </c>
      <c r="U43" s="15">
        <v>6200</v>
      </c>
      <c r="V43" s="15">
        <v>1300</v>
      </c>
      <c r="W43" s="16">
        <f t="shared" si="18"/>
        <v>21458.694602133877</v>
      </c>
      <c r="X43" s="16">
        <f t="shared" si="19"/>
        <v>4366.6984249386715</v>
      </c>
      <c r="Z43" s="10">
        <v>58564</v>
      </c>
      <c r="AA43" s="10">
        <f t="shared" si="10"/>
        <v>18040.984250915462</v>
      </c>
      <c r="AB43" s="10">
        <f t="shared" si="11"/>
        <v>9702.7832969471656</v>
      </c>
      <c r="AC43" s="10">
        <v>7837.5523510528692</v>
      </c>
      <c r="AD43">
        <v>90.08</v>
      </c>
      <c r="AE43">
        <v>60.05</v>
      </c>
      <c r="AF43">
        <v>46.07</v>
      </c>
      <c r="AG43" s="15"/>
      <c r="AH43" s="15">
        <f t="shared" si="20"/>
        <v>9994.7052750071671</v>
      </c>
      <c r="AI43" s="15">
        <f t="shared" si="21"/>
        <v>9615.4582472746406</v>
      </c>
      <c r="AJ43" s="15">
        <f t="shared" si="22"/>
        <v>7861.0650081060267</v>
      </c>
      <c r="AK43" s="15">
        <f t="shared" si="23"/>
        <v>5270.76</v>
      </c>
      <c r="AL43" s="11">
        <f t="shared" si="24"/>
        <v>3781.1265120365633</v>
      </c>
      <c r="AM43" s="16">
        <f t="shared" si="25"/>
        <v>2457.732232823766</v>
      </c>
      <c r="AN43" s="11">
        <f t="shared" si="26"/>
        <v>34448.859411763173</v>
      </c>
      <c r="AO43" s="16">
        <f t="shared" si="34"/>
        <v>6180</v>
      </c>
      <c r="AP43" s="10">
        <v>65370.629697245771</v>
      </c>
      <c r="AQ43" s="11">
        <f t="shared" si="27"/>
        <v>4469.9957526274666</v>
      </c>
      <c r="AR43" s="16">
        <f t="shared" si="28"/>
        <v>60203.039079750328</v>
      </c>
      <c r="AS43" s="11">
        <f t="shared" si="29"/>
        <v>120737.67572798851</v>
      </c>
      <c r="AT43" s="15">
        <f t="shared" si="30"/>
        <v>41073.766221508369</v>
      </c>
      <c r="AU43" s="17">
        <f t="shared" si="31"/>
        <v>62.832140996247595</v>
      </c>
      <c r="AV43" s="15">
        <f t="shared" si="32"/>
        <v>24296.863475737402</v>
      </c>
      <c r="AW43" s="13">
        <v>70000</v>
      </c>
      <c r="AX43" s="15">
        <f t="shared" si="33"/>
        <v>41073.766221508369</v>
      </c>
    </row>
    <row r="44" spans="1:50" ht="30" x14ac:dyDescent="0.25">
      <c r="A44" s="2" t="s">
        <v>70</v>
      </c>
      <c r="B44" s="9">
        <f t="shared" si="12"/>
        <v>8865.1951805053377</v>
      </c>
      <c r="C44" s="9">
        <f t="shared" si="13"/>
        <v>-1248.7164668904315</v>
      </c>
      <c r="D44" s="10">
        <v>9506.6183407446824</v>
      </c>
      <c r="E44" s="10">
        <v>3798.0163399167654</v>
      </c>
      <c r="F44">
        <v>60.05</v>
      </c>
      <c r="G44">
        <v>46.07</v>
      </c>
      <c r="H44">
        <v>44.01</v>
      </c>
      <c r="I44" s="11">
        <f t="shared" si="14"/>
        <v>12195.488163078959</v>
      </c>
      <c r="J44" s="12">
        <f t="shared" si="15"/>
        <v>7927.0673060013232</v>
      </c>
      <c r="L44" s="10">
        <f t="shared" si="8"/>
        <v>9506.6183407446824</v>
      </c>
      <c r="M44" s="13"/>
      <c r="N44" s="13">
        <f t="shared" si="16"/>
        <v>5266.6665607725545</v>
      </c>
      <c r="O44">
        <v>0.2</v>
      </c>
      <c r="P44" s="10">
        <f t="shared" si="9"/>
        <v>3798.0163399167654</v>
      </c>
      <c r="Q44" s="13">
        <f t="shared" si="17"/>
        <v>3763.8341928575146</v>
      </c>
      <c r="R44">
        <v>0.56999999999999995</v>
      </c>
      <c r="S44" s="14">
        <v>2.04</v>
      </c>
      <c r="T44" s="14">
        <v>0.41</v>
      </c>
      <c r="U44" s="15">
        <v>6200</v>
      </c>
      <c r="V44" s="15">
        <v>1300</v>
      </c>
      <c r="W44" s="16">
        <f t="shared" si="18"/>
        <v>12725.386356249919</v>
      </c>
      <c r="X44" s="16">
        <f t="shared" si="19"/>
        <v>2611.4747088541503</v>
      </c>
      <c r="Z44" s="10">
        <v>90000</v>
      </c>
      <c r="AA44" s="10">
        <f t="shared" si="10"/>
        <v>9506.6183407446824</v>
      </c>
      <c r="AB44" s="10">
        <f t="shared" si="11"/>
        <v>3798.0163399167654</v>
      </c>
      <c r="AC44" s="10">
        <v>1314.4999061089422</v>
      </c>
      <c r="AD44">
        <v>90.08</v>
      </c>
      <c r="AE44">
        <v>60.05</v>
      </c>
      <c r="AF44">
        <v>46.07</v>
      </c>
      <c r="AG44" s="15"/>
      <c r="AH44" s="15">
        <f t="shared" si="20"/>
        <v>5266.6665607725545</v>
      </c>
      <c r="AI44" s="15">
        <f t="shared" si="21"/>
        <v>3763.8341928575146</v>
      </c>
      <c r="AJ44" s="15">
        <f t="shared" si="22"/>
        <v>1318.4434058272689</v>
      </c>
      <c r="AK44" s="15">
        <f t="shared" si="23"/>
        <v>8100</v>
      </c>
      <c r="AL44" s="11">
        <f t="shared" si="24"/>
        <v>4017.1912001043029</v>
      </c>
      <c r="AM44" s="16">
        <f t="shared" si="25"/>
        <v>2611.1742800677971</v>
      </c>
      <c r="AN44" s="11">
        <f t="shared" si="26"/>
        <v>13560.886504940214</v>
      </c>
      <c r="AO44" s="16">
        <f t="shared" si="34"/>
        <v>6180</v>
      </c>
      <c r="AP44" s="10">
        <v>8676.3369468302535</v>
      </c>
      <c r="AQ44" s="11">
        <f t="shared" si="27"/>
        <v>-30922.835037171608</v>
      </c>
      <c r="AR44" s="16">
        <f t="shared" si="28"/>
        <v>-11787.258481745905</v>
      </c>
      <c r="AS44" s="11">
        <f t="shared" si="29"/>
        <v>48747.378166492279</v>
      </c>
      <c r="AT44" s="15">
        <f t="shared" si="30"/>
        <v>-8041.9046392388664</v>
      </c>
      <c r="AU44" s="17">
        <f t="shared" si="31"/>
        <v>-92.687786199645387</v>
      </c>
      <c r="AV44" s="15">
        <f t="shared" si="32"/>
        <v>16718.241586069118</v>
      </c>
      <c r="AW44" s="13">
        <v>70000</v>
      </c>
      <c r="AX44" s="15">
        <f t="shared" si="33"/>
        <v>-8041.9046392388645</v>
      </c>
    </row>
    <row r="45" spans="1:50" ht="30" x14ac:dyDescent="0.25">
      <c r="A45" s="2" t="s">
        <v>70</v>
      </c>
      <c r="B45" s="9">
        <f t="shared" si="12"/>
        <v>-43327.095247520207</v>
      </c>
      <c r="C45" s="9">
        <f t="shared" si="13"/>
        <v>-54073.531457096244</v>
      </c>
      <c r="D45" s="10">
        <v>13008.891613652644</v>
      </c>
      <c r="E45" s="10">
        <v>3798.0163399167654</v>
      </c>
      <c r="F45">
        <v>60.05</v>
      </c>
      <c r="G45">
        <v>46.07</v>
      </c>
      <c r="H45">
        <v>44.01</v>
      </c>
      <c r="I45" s="11">
        <f t="shared" si="14"/>
        <v>14762.266626703928</v>
      </c>
      <c r="J45" s="12">
        <f t="shared" si="15"/>
        <v>9595.4733073575535</v>
      </c>
      <c r="L45" s="10">
        <f t="shared" si="8"/>
        <v>13008.891613652644</v>
      </c>
      <c r="M45" s="13"/>
      <c r="N45" s="13">
        <f t="shared" si="16"/>
        <v>7206.925953963565</v>
      </c>
      <c r="O45">
        <v>0.2</v>
      </c>
      <c r="P45" s="10">
        <f t="shared" si="9"/>
        <v>3798.0163399167654</v>
      </c>
      <c r="Q45" s="13">
        <f t="shared" si="17"/>
        <v>3763.8341928575146</v>
      </c>
      <c r="R45">
        <v>0.56999999999999995</v>
      </c>
      <c r="S45" s="14">
        <v>2.04</v>
      </c>
      <c r="T45" s="14">
        <v>0.41</v>
      </c>
      <c r="U45" s="15">
        <v>6200</v>
      </c>
      <c r="V45" s="15">
        <v>1300</v>
      </c>
      <c r="W45" s="16">
        <f t="shared" si="18"/>
        <v>13517.012188671852</v>
      </c>
      <c r="X45" s="16">
        <f t="shared" si="19"/>
        <v>2770.5759790958136</v>
      </c>
      <c r="Z45" s="10">
        <v>11881.000000000002</v>
      </c>
      <c r="AA45" s="10">
        <f t="shared" si="10"/>
        <v>13008.891613652644</v>
      </c>
      <c r="AB45" s="10">
        <f t="shared" si="11"/>
        <v>3798.0163399167654</v>
      </c>
      <c r="AC45" s="10">
        <v>924.14760602855972</v>
      </c>
      <c r="AD45">
        <v>90.08</v>
      </c>
      <c r="AE45">
        <v>60.05</v>
      </c>
      <c r="AF45">
        <v>46.07</v>
      </c>
      <c r="AG45" s="15"/>
      <c r="AH45" s="15">
        <f t="shared" si="20"/>
        <v>7206.925953963565</v>
      </c>
      <c r="AI45" s="15">
        <f t="shared" si="21"/>
        <v>3763.8341928575146</v>
      </c>
      <c r="AJ45" s="15">
        <f t="shared" si="22"/>
        <v>926.92004884664527</v>
      </c>
      <c r="AK45" s="15">
        <f t="shared" si="23"/>
        <v>1069.2900000000002</v>
      </c>
      <c r="AL45" s="11">
        <f t="shared" si="24"/>
        <v>1590.5049719445701</v>
      </c>
      <c r="AM45" s="16">
        <f t="shared" si="25"/>
        <v>1033.8282317639705</v>
      </c>
      <c r="AN45" s="11">
        <f t="shared" si="26"/>
        <v>15791.824645060888</v>
      </c>
      <c r="AO45" s="16">
        <f t="shared" si="34"/>
        <v>6180</v>
      </c>
      <c r="AP45" s="10">
        <v>-28519.370385573337</v>
      </c>
      <c r="AQ45" s="11">
        <f t="shared" si="27"/>
        <v>-88916.977664515172</v>
      </c>
      <c r="AR45" s="16">
        <f t="shared" si="28"/>
        <v>-66439.58074354961</v>
      </c>
      <c r="AS45" s="11">
        <f t="shared" si="29"/>
        <v>-5904.9440953114272</v>
      </c>
      <c r="AT45" s="15">
        <f t="shared" si="30"/>
        <v>-45328.671924694863</v>
      </c>
      <c r="AU45" s="17">
        <f t="shared" si="31"/>
        <v>158.93994612035542</v>
      </c>
      <c r="AV45" s="15">
        <f t="shared" si="32"/>
        <v>16809.301539121523</v>
      </c>
      <c r="AW45" s="13">
        <v>70000</v>
      </c>
      <c r="AX45" s="15">
        <f t="shared" si="33"/>
        <v>-45328.671924694863</v>
      </c>
    </row>
    <row r="46" spans="1:50" ht="30" x14ac:dyDescent="0.25">
      <c r="A46" s="2" t="s">
        <v>70</v>
      </c>
      <c r="B46" s="9">
        <f t="shared" si="12"/>
        <v>10795.507828683025</v>
      </c>
      <c r="C46" s="9">
        <f t="shared" si="13"/>
        <v>-24315.959227113599</v>
      </c>
      <c r="D46" s="10">
        <v>12666.432788673481</v>
      </c>
      <c r="E46" s="10">
        <v>30327.688870951504</v>
      </c>
      <c r="F46">
        <v>60.05</v>
      </c>
      <c r="G46">
        <v>46.07</v>
      </c>
      <c r="H46">
        <v>44.01</v>
      </c>
      <c r="I46" s="11">
        <f t="shared" si="14"/>
        <v>39854.692001960255</v>
      </c>
      <c r="J46" s="12">
        <f t="shared" si="15"/>
        <v>25905.549801274166</v>
      </c>
      <c r="L46" s="10">
        <f t="shared" si="8"/>
        <v>12666.432788673481</v>
      </c>
      <c r="M46" s="13"/>
      <c r="N46" s="13">
        <f t="shared" si="16"/>
        <v>7017.2037649251088</v>
      </c>
      <c r="O46">
        <v>0.2</v>
      </c>
      <c r="P46" s="10">
        <f t="shared" si="9"/>
        <v>30327.688870951504</v>
      </c>
      <c r="Q46" s="13">
        <f t="shared" si="17"/>
        <v>30054.73967111294</v>
      </c>
      <c r="R46">
        <v>0.56999999999999995</v>
      </c>
      <c r="S46" s="14">
        <v>2.04</v>
      </c>
      <c r="T46" s="14">
        <v>0.41</v>
      </c>
      <c r="U46" s="15">
        <v>6200</v>
      </c>
      <c r="V46" s="15">
        <v>1300</v>
      </c>
      <c r="W46" s="16">
        <f t="shared" si="18"/>
        <v>44010.670425659569</v>
      </c>
      <c r="X46" s="16">
        <f t="shared" si="19"/>
        <v>8899.203369862953</v>
      </c>
      <c r="Z46" s="10">
        <v>75076.000000000015</v>
      </c>
      <c r="AA46" s="10">
        <f t="shared" si="10"/>
        <v>12666.432788673481</v>
      </c>
      <c r="AB46" s="10">
        <f t="shared" si="11"/>
        <v>30327.688870951504</v>
      </c>
      <c r="AC46" s="10">
        <v>11526.910447623173</v>
      </c>
      <c r="AD46">
        <v>90.08</v>
      </c>
      <c r="AE46">
        <v>60.05</v>
      </c>
      <c r="AF46">
        <v>46.07</v>
      </c>
      <c r="AG46" s="15"/>
      <c r="AH46" s="15">
        <f t="shared" si="20"/>
        <v>7017.2037649251088</v>
      </c>
      <c r="AI46" s="15">
        <f t="shared" si="21"/>
        <v>30054.73967111294</v>
      </c>
      <c r="AJ46" s="15">
        <f t="shared" si="22"/>
        <v>11561.491178966042</v>
      </c>
      <c r="AK46" s="15">
        <f t="shared" si="23"/>
        <v>6756.8400000000011</v>
      </c>
      <c r="AL46" s="11">
        <f t="shared" si="24"/>
        <v>5405.5926345381249</v>
      </c>
      <c r="AM46" s="16">
        <f t="shared" si="25"/>
        <v>3513.6352124497812</v>
      </c>
      <c r="AN46" s="11">
        <f t="shared" si="26"/>
        <v>61979.860398692472</v>
      </c>
      <c r="AO46" s="16">
        <f t="shared" si="34"/>
        <v>6180</v>
      </c>
      <c r="AP46" s="10">
        <v>-4736.1594641191832</v>
      </c>
      <c r="AQ46" s="11">
        <f t="shared" si="27"/>
        <v>-164126.9953045572</v>
      </c>
      <c r="AR46" s="16">
        <f t="shared" si="28"/>
        <v>-59120.712398250718</v>
      </c>
      <c r="AS46" s="11">
        <f t="shared" si="29"/>
        <v>1413.9242499874731</v>
      </c>
      <c r="AT46" s="15">
        <f t="shared" si="30"/>
        <v>-40335.344477843129</v>
      </c>
      <c r="AU46" s="17">
        <f t="shared" si="31"/>
        <v>851.64667244464454</v>
      </c>
      <c r="AV46" s="15">
        <f t="shared" si="32"/>
        <v>35599.185013723953</v>
      </c>
      <c r="AW46" s="13">
        <v>70000</v>
      </c>
      <c r="AX46" s="15">
        <f t="shared" si="33"/>
        <v>-40335.344477843137</v>
      </c>
    </row>
    <row r="47" spans="1:50" ht="30" x14ac:dyDescent="0.25">
      <c r="A47" s="2" t="s">
        <v>70</v>
      </c>
      <c r="B47" s="9">
        <f t="shared" si="12"/>
        <v>-15572.921102244019</v>
      </c>
      <c r="C47" s="9">
        <f t="shared" si="13"/>
        <v>-22710.697077279234</v>
      </c>
      <c r="D47" s="10">
        <v>6986.6118678540743</v>
      </c>
      <c r="E47" s="10">
        <v>1059.9821222270441</v>
      </c>
      <c r="F47">
        <v>60.05</v>
      </c>
      <c r="G47">
        <v>46.07</v>
      </c>
      <c r="H47">
        <v>44.01</v>
      </c>
      <c r="I47" s="11">
        <f t="shared" si="14"/>
        <v>7732.998277352568</v>
      </c>
      <c r="J47" s="12">
        <f t="shared" si="15"/>
        <v>5026.4488802791693</v>
      </c>
      <c r="L47" s="10">
        <f t="shared" si="8"/>
        <v>6986.6118678540743</v>
      </c>
      <c r="M47" s="13"/>
      <c r="N47" s="13">
        <f t="shared" si="16"/>
        <v>3870.5829747911575</v>
      </c>
      <c r="O47">
        <v>0.2</v>
      </c>
      <c r="P47" s="10">
        <f t="shared" si="9"/>
        <v>1059.9821222270441</v>
      </c>
      <c r="Q47" s="13">
        <f t="shared" si="17"/>
        <v>1050.4422831270008</v>
      </c>
      <c r="R47">
        <v>0.56999999999999995</v>
      </c>
      <c r="S47" s="14">
        <v>2.04</v>
      </c>
      <c r="T47" s="14">
        <v>0.41</v>
      </c>
      <c r="U47" s="15">
        <v>6200</v>
      </c>
      <c r="V47" s="15">
        <v>1300</v>
      </c>
      <c r="W47" s="16">
        <f t="shared" si="18"/>
        <v>9000.6521405348685</v>
      </c>
      <c r="X47" s="16">
        <f t="shared" si="19"/>
        <v>1862.8761654996549</v>
      </c>
      <c r="Z47" s="10">
        <v>30276</v>
      </c>
      <c r="AA47" s="10">
        <f t="shared" si="10"/>
        <v>6986.6118678540743</v>
      </c>
      <c r="AB47" s="10">
        <f t="shared" si="11"/>
        <v>1059.9821222270441</v>
      </c>
      <c r="AC47" s="10">
        <v>497.63157626538003</v>
      </c>
      <c r="AD47">
        <v>90.08</v>
      </c>
      <c r="AE47">
        <v>60.05</v>
      </c>
      <c r="AF47">
        <v>46.07</v>
      </c>
      <c r="AG47" s="15"/>
      <c r="AH47" s="15">
        <f t="shared" si="20"/>
        <v>3870.5829747911575</v>
      </c>
      <c r="AI47" s="15">
        <f t="shared" si="21"/>
        <v>1050.4422831270008</v>
      </c>
      <c r="AJ47" s="15">
        <f t="shared" si="22"/>
        <v>499.12447099417614</v>
      </c>
      <c r="AK47" s="15">
        <f t="shared" si="23"/>
        <v>2724.8399999999997</v>
      </c>
      <c r="AL47" s="11">
        <f t="shared" si="24"/>
        <v>1723.967688937501</v>
      </c>
      <c r="AM47" s="16">
        <f t="shared" si="25"/>
        <v>1120.5789978093756</v>
      </c>
      <c r="AN47" s="11">
        <f t="shared" si="26"/>
        <v>7158.8250223369705</v>
      </c>
      <c r="AO47" s="16">
        <f t="shared" si="34"/>
        <v>6180</v>
      </c>
      <c r="AP47" s="10">
        <v>-7867.7065974156867</v>
      </c>
      <c r="AQ47" s="11">
        <f t="shared" si="27"/>
        <v>-35886.189594409516</v>
      </c>
      <c r="AR47" s="16">
        <f t="shared" si="28"/>
        <v>-29600.022123058057</v>
      </c>
      <c r="AS47" s="11">
        <f t="shared" si="29"/>
        <v>30934.614525180135</v>
      </c>
      <c r="AT47" s="15">
        <f t="shared" si="30"/>
        <v>-20194.734475504232</v>
      </c>
      <c r="AU47" s="17">
        <f t="shared" si="31"/>
        <v>256.67879483632009</v>
      </c>
      <c r="AV47" s="15">
        <f t="shared" si="32"/>
        <v>12327.027878088546</v>
      </c>
      <c r="AW47" s="13">
        <v>70000</v>
      </c>
      <c r="AX47" s="15">
        <f t="shared" si="33"/>
        <v>-20194.734475504232</v>
      </c>
    </row>
    <row r="48" spans="1:50" ht="30" x14ac:dyDescent="0.25">
      <c r="A48" s="2" t="s">
        <v>70</v>
      </c>
      <c r="B48" s="9">
        <f t="shared" si="12"/>
        <v>-16455.117632366186</v>
      </c>
      <c r="C48" s="9">
        <f t="shared" si="13"/>
        <v>-24360.456800237032</v>
      </c>
      <c r="D48" s="10">
        <v>9121.4260008108085</v>
      </c>
      <c r="E48" s="10">
        <v>1474.8745016855655</v>
      </c>
      <c r="F48">
        <v>60.05</v>
      </c>
      <c r="G48">
        <v>46.07</v>
      </c>
      <c r="H48">
        <v>44.01</v>
      </c>
      <c r="I48" s="11">
        <f t="shared" si="14"/>
        <v>9693.9212725283051</v>
      </c>
      <c r="J48" s="12">
        <f t="shared" si="15"/>
        <v>6301.0488271433987</v>
      </c>
      <c r="L48" s="10">
        <f t="shared" si="8"/>
        <v>9121.4260008108085</v>
      </c>
      <c r="M48" s="13"/>
      <c r="N48" s="13">
        <f t="shared" si="16"/>
        <v>5053.2700044491885</v>
      </c>
      <c r="O48">
        <v>0.2</v>
      </c>
      <c r="P48" s="10">
        <f t="shared" si="9"/>
        <v>1474.8745016855655</v>
      </c>
      <c r="Q48" s="13">
        <f t="shared" si="17"/>
        <v>1461.6006311703954</v>
      </c>
      <c r="R48">
        <v>0.56999999999999995</v>
      </c>
      <c r="S48" s="14">
        <v>2.04</v>
      </c>
      <c r="T48" s="14">
        <v>0.41</v>
      </c>
      <c r="U48" s="15">
        <v>6200</v>
      </c>
      <c r="V48" s="15">
        <v>1300</v>
      </c>
      <c r="W48" s="16">
        <f t="shared" si="18"/>
        <v>9961.2833757402041</v>
      </c>
      <c r="X48" s="16">
        <f t="shared" si="19"/>
        <v>2055.9442078693546</v>
      </c>
      <c r="Z48" s="10">
        <v>94248.999999999985</v>
      </c>
      <c r="AA48" s="10">
        <f t="shared" si="10"/>
        <v>9121.4260008108085</v>
      </c>
      <c r="AB48" s="10">
        <f t="shared" si="11"/>
        <v>1474.8745016855655</v>
      </c>
      <c r="AC48" s="10">
        <v>1638.8391146907675</v>
      </c>
      <c r="AD48">
        <v>90.08</v>
      </c>
      <c r="AE48">
        <v>60.05</v>
      </c>
      <c r="AF48">
        <v>46.07</v>
      </c>
      <c r="AG48" s="15"/>
      <c r="AH48" s="15">
        <f t="shared" si="20"/>
        <v>5053.2700044491885</v>
      </c>
      <c r="AI48" s="15">
        <f t="shared" si="21"/>
        <v>1461.6006311703954</v>
      </c>
      <c r="AJ48" s="15">
        <f t="shared" si="22"/>
        <v>1643.7556320348397</v>
      </c>
      <c r="AK48" s="15">
        <f t="shared" si="23"/>
        <v>8482.409999999998</v>
      </c>
      <c r="AL48" s="11">
        <f t="shared" si="24"/>
        <v>3988.1761251903549</v>
      </c>
      <c r="AM48" s="16">
        <f t="shared" si="25"/>
        <v>2592.3144813737308</v>
      </c>
      <c r="AN48" s="11">
        <f t="shared" si="26"/>
        <v>10458.36234247882</v>
      </c>
      <c r="AO48" s="16">
        <f t="shared" si="34"/>
        <v>6180</v>
      </c>
      <c r="AP48" s="10">
        <v>-7248.2487967591778</v>
      </c>
      <c r="AQ48" s="11">
        <f t="shared" si="27"/>
        <v>-46007.362376322606</v>
      </c>
      <c r="AR48" s="16">
        <f t="shared" si="28"/>
        <v>-32717.449835249787</v>
      </c>
      <c r="AS48" s="11">
        <f t="shared" si="29"/>
        <v>27817.186812988406</v>
      </c>
      <c r="AT48" s="15">
        <f t="shared" si="30"/>
        <v>-22321.612105276305</v>
      </c>
      <c r="AU48" s="17">
        <f t="shared" si="31"/>
        <v>307.95869086691255</v>
      </c>
      <c r="AV48" s="15">
        <f t="shared" si="32"/>
        <v>15073.36330851713</v>
      </c>
      <c r="AW48" s="13">
        <v>70000</v>
      </c>
      <c r="AX48" s="15">
        <f t="shared" si="33"/>
        <v>-22321.612105276308</v>
      </c>
    </row>
    <row r="49" spans="1:50" ht="30" x14ac:dyDescent="0.25">
      <c r="A49" s="2" t="s">
        <v>70</v>
      </c>
      <c r="B49" s="9">
        <f t="shared" si="12"/>
        <v>97804.99537488514</v>
      </c>
      <c r="C49" s="9">
        <f t="shared" si="13"/>
        <v>85133.019207389836</v>
      </c>
      <c r="D49" s="10">
        <v>17230.565709181752</v>
      </c>
      <c r="E49" s="10">
        <v>5061.2297657219178</v>
      </c>
      <c r="F49">
        <v>60.05</v>
      </c>
      <c r="G49">
        <v>46.07</v>
      </c>
      <c r="H49">
        <v>44.01</v>
      </c>
      <c r="I49" s="11">
        <f t="shared" si="14"/>
        <v>19063.015613338328</v>
      </c>
      <c r="J49" s="12">
        <f t="shared" si="15"/>
        <v>12390.960148669914</v>
      </c>
      <c r="L49" s="10">
        <f t="shared" si="8"/>
        <v>17230.565709181752</v>
      </c>
      <c r="M49" s="13"/>
      <c r="N49" s="13">
        <f t="shared" si="16"/>
        <v>9545.7334028866917</v>
      </c>
      <c r="O49">
        <v>0.2</v>
      </c>
      <c r="P49" s="10">
        <f t="shared" si="9"/>
        <v>5061.2297657219178</v>
      </c>
      <c r="Q49" s="13">
        <f t="shared" si="17"/>
        <v>5015.6786978304208</v>
      </c>
      <c r="R49">
        <v>0.56999999999999995</v>
      </c>
      <c r="S49" s="14">
        <v>2.04</v>
      </c>
      <c r="T49" s="14">
        <v>0.41</v>
      </c>
      <c r="U49" s="15">
        <v>6200</v>
      </c>
      <c r="V49" s="15">
        <v>1300</v>
      </c>
      <c r="W49" s="16">
        <f t="shared" si="18"/>
        <v>15926.890418214982</v>
      </c>
      <c r="X49" s="16">
        <f t="shared" si="19"/>
        <v>3254.9142507196775</v>
      </c>
      <c r="Z49" s="10">
        <v>66564</v>
      </c>
      <c r="AA49" s="10">
        <f t="shared" si="10"/>
        <v>17230.565709181752</v>
      </c>
      <c r="AB49" s="10">
        <f t="shared" si="11"/>
        <v>5061.2297657219178</v>
      </c>
      <c r="AC49" s="10">
        <v>1432.0648479382403</v>
      </c>
      <c r="AD49">
        <v>90.08</v>
      </c>
      <c r="AE49">
        <v>60.05</v>
      </c>
      <c r="AF49">
        <v>46.07</v>
      </c>
      <c r="AG49" s="15"/>
      <c r="AH49" s="15">
        <f t="shared" si="20"/>
        <v>9545.7334028866917</v>
      </c>
      <c r="AI49" s="15">
        <f t="shared" si="21"/>
        <v>5015.6786978304208</v>
      </c>
      <c r="AJ49" s="15">
        <f t="shared" si="22"/>
        <v>1436.3610424820549</v>
      </c>
      <c r="AK49" s="15">
        <f t="shared" si="23"/>
        <v>5990.76</v>
      </c>
      <c r="AL49" s="11">
        <f t="shared" si="24"/>
        <v>3704.8190972634766</v>
      </c>
      <c r="AM49" s="16">
        <f t="shared" si="25"/>
        <v>2408.1324132212599</v>
      </c>
      <c r="AN49" s="11">
        <f t="shared" si="26"/>
        <v>21166.072088728473</v>
      </c>
      <c r="AO49" s="16">
        <f t="shared" si="34"/>
        <v>6180</v>
      </c>
      <c r="AP49" s="10">
        <v>68386.977360914476</v>
      </c>
      <c r="AQ49" s="11">
        <f t="shared" si="27"/>
        <v>35841.591800949864</v>
      </c>
      <c r="AR49" s="16">
        <f t="shared" si="28"/>
        <v>69487.144808000245</v>
      </c>
      <c r="AS49" s="11">
        <f t="shared" si="29"/>
        <v>130021.78145623844</v>
      </c>
      <c r="AT49" s="15">
        <f t="shared" si="30"/>
        <v>47407.884799023304</v>
      </c>
      <c r="AU49" s="17">
        <f t="shared" si="31"/>
        <v>69.32297146111118</v>
      </c>
      <c r="AV49" s="15">
        <f t="shared" si="32"/>
        <v>20979.092561891171</v>
      </c>
      <c r="AW49" s="13">
        <v>70000</v>
      </c>
      <c r="AX49" s="15">
        <f t="shared" si="33"/>
        <v>47407.884799023304</v>
      </c>
    </row>
    <row r="50" spans="1:50" ht="30" x14ac:dyDescent="0.25">
      <c r="A50" s="2" t="s">
        <v>70</v>
      </c>
      <c r="B50" s="9">
        <f t="shared" si="12"/>
        <v>71093.97435605622</v>
      </c>
      <c r="C50" s="9">
        <f t="shared" si="13"/>
        <v>29345.555495262692</v>
      </c>
      <c r="D50" s="10">
        <v>21631.104769957325</v>
      </c>
      <c r="E50" s="10">
        <v>35777.551526237643</v>
      </c>
      <c r="F50">
        <v>60.05</v>
      </c>
      <c r="G50">
        <v>46.07</v>
      </c>
      <c r="H50">
        <v>44.01</v>
      </c>
      <c r="I50" s="11">
        <f t="shared" si="14"/>
        <v>51630.978225536033</v>
      </c>
      <c r="J50" s="12">
        <f t="shared" si="15"/>
        <v>33560.135846598423</v>
      </c>
      <c r="L50" s="10">
        <f t="shared" si="8"/>
        <v>21631.104769957325</v>
      </c>
      <c r="M50" s="13"/>
      <c r="N50" s="13">
        <f t="shared" si="16"/>
        <v>11983.632042556359</v>
      </c>
      <c r="O50">
        <v>0.2</v>
      </c>
      <c r="P50" s="10">
        <f t="shared" si="9"/>
        <v>35777.551526237643</v>
      </c>
      <c r="Q50" s="13">
        <f t="shared" si="17"/>
        <v>35455.553562501504</v>
      </c>
      <c r="R50">
        <v>0.56999999999999995</v>
      </c>
      <c r="S50" s="14">
        <v>2.04</v>
      </c>
      <c r="T50" s="14">
        <v>0.41</v>
      </c>
      <c r="U50" s="15">
        <v>6200</v>
      </c>
      <c r="V50" s="15">
        <v>1300</v>
      </c>
      <c r="W50" s="16">
        <f t="shared" si="18"/>
        <v>52317.039555839743</v>
      </c>
      <c r="X50" s="16">
        <f t="shared" si="19"/>
        <v>10568.620695046222</v>
      </c>
      <c r="Z50" s="10">
        <v>58564</v>
      </c>
      <c r="AA50" s="10">
        <f t="shared" si="10"/>
        <v>21631.104769957325</v>
      </c>
      <c r="AB50" s="10">
        <f t="shared" si="11"/>
        <v>35777.551526237643</v>
      </c>
      <c r="AC50" s="10">
        <v>1032.0539304437955</v>
      </c>
      <c r="AD50">
        <v>90.08</v>
      </c>
      <c r="AE50">
        <v>60.05</v>
      </c>
      <c r="AF50">
        <v>46.07</v>
      </c>
      <c r="AG50" s="15"/>
      <c r="AH50" s="15">
        <f t="shared" si="20"/>
        <v>11983.632042556359</v>
      </c>
      <c r="AI50" s="15">
        <f t="shared" si="21"/>
        <v>35455.553562501504</v>
      </c>
      <c r="AJ50" s="15">
        <f t="shared" si="22"/>
        <v>1035.1500922351267</v>
      </c>
      <c r="AK50" s="15">
        <f t="shared" si="23"/>
        <v>5270.76</v>
      </c>
      <c r="AL50" s="11">
        <f t="shared" si="24"/>
        <v>5658.4276083277682</v>
      </c>
      <c r="AM50" s="16">
        <f t="shared" si="25"/>
        <v>3677.9779454130494</v>
      </c>
      <c r="AN50" s="11">
        <f t="shared" si="26"/>
        <v>65557.412931884493</v>
      </c>
      <c r="AO50" s="16">
        <f t="shared" si="34"/>
        <v>6180</v>
      </c>
      <c r="AP50" s="10">
        <v>33332.215254891169</v>
      </c>
      <c r="AQ50" s="11">
        <f t="shared" si="27"/>
        <v>-131204.21303246592</v>
      </c>
      <c r="AR50" s="16">
        <f t="shared" si="28"/>
        <v>-14783.201046381952</v>
      </c>
      <c r="AS50" s="11">
        <f t="shared" si="29"/>
        <v>45751.435601856239</v>
      </c>
      <c r="AT50" s="15">
        <f t="shared" si="30"/>
        <v>-10085.898537120302</v>
      </c>
      <c r="AU50" s="17">
        <f t="shared" si="31"/>
        <v>-30.258710559719841</v>
      </c>
      <c r="AV50" s="15">
        <f t="shared" si="32"/>
        <v>43418.113792011471</v>
      </c>
      <c r="AW50" s="13">
        <v>70000</v>
      </c>
      <c r="AX50" s="15">
        <f t="shared" si="33"/>
        <v>-10085.898537120302</v>
      </c>
    </row>
    <row r="51" spans="1:50" ht="30" x14ac:dyDescent="0.25">
      <c r="A51" s="2" t="s">
        <v>70</v>
      </c>
      <c r="B51" s="9">
        <f t="shared" si="12"/>
        <v>31914.716121001737</v>
      </c>
      <c r="C51" s="9">
        <f t="shared" si="13"/>
        <v>15415.542468176815</v>
      </c>
      <c r="D51" s="10">
        <v>12217.345640808629</v>
      </c>
      <c r="E51" s="10">
        <v>10201.241982614081</v>
      </c>
      <c r="F51">
        <v>60.05</v>
      </c>
      <c r="G51">
        <v>46.07</v>
      </c>
      <c r="H51">
        <v>44.01</v>
      </c>
      <c r="I51" s="11">
        <f t="shared" si="14"/>
        <v>20299.059280055335</v>
      </c>
      <c r="J51" s="12">
        <f t="shared" si="15"/>
        <v>13194.388532035968</v>
      </c>
      <c r="L51" s="10">
        <f t="shared" si="8"/>
        <v>12217.345640808629</v>
      </c>
      <c r="M51" s="13"/>
      <c r="N51" s="13">
        <f t="shared" si="16"/>
        <v>6768.4094850079809</v>
      </c>
      <c r="O51">
        <v>0.2</v>
      </c>
      <c r="P51" s="10">
        <f t="shared" si="9"/>
        <v>10201.241982614081</v>
      </c>
      <c r="Q51" s="13">
        <f t="shared" si="17"/>
        <v>10109.430804770554</v>
      </c>
      <c r="R51">
        <v>0.56999999999999995</v>
      </c>
      <c r="S51" s="14">
        <v>2.04</v>
      </c>
      <c r="T51" s="14">
        <v>0.41</v>
      </c>
      <c r="U51" s="15">
        <v>6200</v>
      </c>
      <c r="V51" s="15">
        <v>1300</v>
      </c>
      <c r="W51" s="16">
        <f t="shared" si="18"/>
        <v>20716.757209670457</v>
      </c>
      <c r="X51" s="16">
        <f t="shared" si="19"/>
        <v>4217.5835568455332</v>
      </c>
      <c r="Z51" s="10">
        <v>31684</v>
      </c>
      <c r="AA51" s="10">
        <f t="shared" si="10"/>
        <v>12217.345640808629</v>
      </c>
      <c r="AB51" s="10">
        <f t="shared" si="11"/>
        <v>10201.241982614081</v>
      </c>
      <c r="AC51" s="10">
        <v>976.29898133695008</v>
      </c>
      <c r="AD51">
        <v>90.08</v>
      </c>
      <c r="AE51">
        <v>60.05</v>
      </c>
      <c r="AF51">
        <v>46.07</v>
      </c>
      <c r="AG51" s="15"/>
      <c r="AH51" s="15">
        <f t="shared" si="20"/>
        <v>6768.4094850079809</v>
      </c>
      <c r="AI51" s="15">
        <f t="shared" si="21"/>
        <v>10109.430804770554</v>
      </c>
      <c r="AJ51" s="15">
        <f t="shared" si="22"/>
        <v>979.22787828096079</v>
      </c>
      <c r="AK51" s="15">
        <f t="shared" si="23"/>
        <v>2851.56</v>
      </c>
      <c r="AL51" s="11">
        <f t="shared" si="24"/>
        <v>2627.4415495757048</v>
      </c>
      <c r="AM51" s="16">
        <f t="shared" si="25"/>
        <v>1707.8370072242083</v>
      </c>
      <c r="AN51" s="11">
        <f t="shared" si="26"/>
        <v>23902.298114094356</v>
      </c>
      <c r="AO51" s="16">
        <f t="shared" si="34"/>
        <v>6180</v>
      </c>
      <c r="AP51" s="10">
        <v>19720.153378585808</v>
      </c>
      <c r="AQ51" s="11">
        <f t="shared" si="27"/>
        <v>-39733.946956697306</v>
      </c>
      <c r="AR51" s="16">
        <f t="shared" si="28"/>
        <v>-1996.4296207046848</v>
      </c>
      <c r="AS51" s="11">
        <f t="shared" si="29"/>
        <v>58538.207027533506</v>
      </c>
      <c r="AT51" s="15">
        <f t="shared" si="30"/>
        <v>-1362.0721606743664</v>
      </c>
      <c r="AU51" s="17">
        <f t="shared" si="31"/>
        <v>-6.9070059168679991</v>
      </c>
      <c r="AV51" s="15">
        <f t="shared" si="32"/>
        <v>21082.225539260176</v>
      </c>
      <c r="AW51" s="13">
        <v>70000</v>
      </c>
      <c r="AX51" s="15">
        <f t="shared" si="33"/>
        <v>-1362.0721606743682</v>
      </c>
    </row>
    <row r="52" spans="1:50" ht="30" x14ac:dyDescent="0.25">
      <c r="A52" s="2" t="s">
        <v>70</v>
      </c>
      <c r="B52" s="9">
        <f t="shared" si="12"/>
        <v>56241.674774682288</v>
      </c>
      <c r="C52" s="9">
        <f t="shared" si="13"/>
        <v>47870.580819757713</v>
      </c>
      <c r="D52" s="10">
        <v>14065.373921405824</v>
      </c>
      <c r="E52" s="10">
        <v>1010.9619263317096</v>
      </c>
      <c r="F52">
        <v>60.05</v>
      </c>
      <c r="G52">
        <v>46.07</v>
      </c>
      <c r="H52">
        <v>44.01</v>
      </c>
      <c r="I52" s="11">
        <f t="shared" si="14"/>
        <v>12874.118673899857</v>
      </c>
      <c r="J52" s="12">
        <f t="shared" si="15"/>
        <v>8368.1771380349073</v>
      </c>
      <c r="L52" s="10">
        <f t="shared" si="8"/>
        <v>14065.373921405824</v>
      </c>
      <c r="M52" s="13"/>
      <c r="N52" s="13">
        <f t="shared" si="16"/>
        <v>7792.2171524588275</v>
      </c>
      <c r="O52">
        <v>0.2</v>
      </c>
      <c r="P52" s="10">
        <f t="shared" si="9"/>
        <v>1010.9619263317096</v>
      </c>
      <c r="Q52" s="13">
        <f t="shared" si="17"/>
        <v>1001.8632689947242</v>
      </c>
      <c r="R52">
        <v>0.56999999999999995</v>
      </c>
      <c r="S52" s="14">
        <v>2.04</v>
      </c>
      <c r="T52" s="14">
        <v>0.41</v>
      </c>
      <c r="U52" s="15">
        <v>6200</v>
      </c>
      <c r="V52" s="15">
        <v>1300</v>
      </c>
      <c r="W52" s="16">
        <f t="shared" si="18"/>
        <v>10544.191207390268</v>
      </c>
      <c r="X52" s="16">
        <f t="shared" si="19"/>
        <v>2173.0972524656909</v>
      </c>
      <c r="Z52" s="10">
        <v>55695.999999999993</v>
      </c>
      <c r="AA52" s="10">
        <f t="shared" si="10"/>
        <v>14065.373921405824</v>
      </c>
      <c r="AB52" s="10">
        <f t="shared" si="11"/>
        <v>1010.9619263317096</v>
      </c>
      <c r="AC52" s="10">
        <v>1780.3021548673416</v>
      </c>
      <c r="AD52">
        <v>90.08</v>
      </c>
      <c r="AE52">
        <v>60.05</v>
      </c>
      <c r="AF52">
        <v>46.07</v>
      </c>
      <c r="AG52" s="15"/>
      <c r="AH52" s="15">
        <f t="shared" si="20"/>
        <v>7792.2171524588275</v>
      </c>
      <c r="AI52" s="15">
        <f t="shared" si="21"/>
        <v>1001.8632689947242</v>
      </c>
      <c r="AJ52" s="15">
        <f t="shared" si="22"/>
        <v>1785.6430613319435</v>
      </c>
      <c r="AK52" s="15">
        <f t="shared" si="23"/>
        <v>5012.6399999999994</v>
      </c>
      <c r="AL52" s="11">
        <f t="shared" si="24"/>
        <v>2920.9997940972103</v>
      </c>
      <c r="AM52" s="16">
        <f t="shared" si="25"/>
        <v>1898.6498661631867</v>
      </c>
      <c r="AN52" s="11">
        <f t="shared" si="26"/>
        <v>13673.397090313358</v>
      </c>
      <c r="AO52" s="16">
        <f t="shared" si="34"/>
        <v>6180</v>
      </c>
      <c r="AP52" s="10">
        <v>41914.896871157289</v>
      </c>
      <c r="AQ52" s="11">
        <f t="shared" si="27"/>
        <v>18243.030759288296</v>
      </c>
      <c r="AR52" s="16">
        <f t="shared" si="28"/>
        <v>37329.306429257114</v>
      </c>
      <c r="AS52" s="11">
        <f t="shared" si="29"/>
        <v>97863.943077495307</v>
      </c>
      <c r="AT52" s="15">
        <f t="shared" si="30"/>
        <v>25468.069866959195</v>
      </c>
      <c r="AU52" s="17">
        <f t="shared" si="31"/>
        <v>60.761380244464881</v>
      </c>
      <c r="AV52" s="15">
        <f t="shared" si="32"/>
        <v>16446.827004198094</v>
      </c>
      <c r="AW52" s="13">
        <v>70000</v>
      </c>
      <c r="AX52" s="15">
        <f t="shared" si="33"/>
        <v>25468.069866959195</v>
      </c>
    </row>
    <row r="53" spans="1:50" ht="30" x14ac:dyDescent="0.25">
      <c r="A53" s="2" t="s">
        <v>70</v>
      </c>
      <c r="B53" s="9">
        <f t="shared" si="12"/>
        <v>56178.518916914138</v>
      </c>
      <c r="C53" s="9">
        <f t="shared" si="13"/>
        <v>41683.736704861309</v>
      </c>
      <c r="D53" s="10">
        <v>10816.986916562568</v>
      </c>
      <c r="E53" s="10">
        <v>8298.9843767450984</v>
      </c>
      <c r="F53">
        <v>60.05</v>
      </c>
      <c r="G53">
        <v>46.07</v>
      </c>
      <c r="H53">
        <v>44.01</v>
      </c>
      <c r="I53" s="11">
        <f t="shared" si="14"/>
        <v>17455.552427478309</v>
      </c>
      <c r="J53" s="12">
        <f t="shared" si="15"/>
        <v>11346.109077860901</v>
      </c>
      <c r="L53" s="10">
        <f t="shared" si="8"/>
        <v>10816.986916562568</v>
      </c>
      <c r="M53" s="13"/>
      <c r="N53" s="13">
        <f t="shared" si="16"/>
        <v>5992.6107517756627</v>
      </c>
      <c r="O53">
        <v>0.2</v>
      </c>
      <c r="P53" s="10">
        <f t="shared" si="9"/>
        <v>8298.9843767450984</v>
      </c>
      <c r="Q53" s="13">
        <f t="shared" si="17"/>
        <v>8224.293517354392</v>
      </c>
      <c r="R53">
        <v>0.56999999999999995</v>
      </c>
      <c r="S53" s="14">
        <v>2.04</v>
      </c>
      <c r="T53" s="14">
        <v>0.41</v>
      </c>
      <c r="U53" s="15">
        <v>6200</v>
      </c>
      <c r="V53" s="15">
        <v>1300</v>
      </c>
      <c r="W53" s="16">
        <f t="shared" si="18"/>
        <v>18208.193688704159</v>
      </c>
      <c r="X53" s="16">
        <f t="shared" si="19"/>
        <v>3713.4114766513258</v>
      </c>
      <c r="Z53" s="10">
        <v>45368.999999999993</v>
      </c>
      <c r="AA53" s="10">
        <f t="shared" si="10"/>
        <v>10816.986916562568</v>
      </c>
      <c r="AB53" s="10">
        <f t="shared" si="11"/>
        <v>8298.9843767450984</v>
      </c>
      <c r="AC53" s="10">
        <v>374.51006303470587</v>
      </c>
      <c r="AD53">
        <v>90.08</v>
      </c>
      <c r="AE53">
        <v>60.05</v>
      </c>
      <c r="AF53">
        <v>46.07</v>
      </c>
      <c r="AG53" s="15"/>
      <c r="AH53" s="15">
        <f t="shared" si="20"/>
        <v>5992.6107517756627</v>
      </c>
      <c r="AI53" s="15">
        <f t="shared" si="21"/>
        <v>8224.293517354392</v>
      </c>
      <c r="AJ53" s="15">
        <f t="shared" si="22"/>
        <v>375.63359322380995</v>
      </c>
      <c r="AK53" s="15">
        <f t="shared" si="23"/>
        <v>4083.2099999999991</v>
      </c>
      <c r="AL53" s="11">
        <f t="shared" si="24"/>
        <v>2889.3716802418494</v>
      </c>
      <c r="AM53" s="16">
        <f t="shared" si="25"/>
        <v>1878.0915921572021</v>
      </c>
      <c r="AN53" s="11">
        <f t="shared" si="26"/>
        <v>19682.455081666252</v>
      </c>
      <c r="AO53" s="16">
        <f t="shared" si="34"/>
        <v>6180</v>
      </c>
      <c r="AP53" s="10">
        <v>37568.679518697529</v>
      </c>
      <c r="AQ53" s="11">
        <f t="shared" si="27"/>
        <v>-3603.789132985336</v>
      </c>
      <c r="AR53" s="16">
        <f t="shared" si="28"/>
        <v>26624.216150349082</v>
      </c>
      <c r="AS53" s="11">
        <f t="shared" si="29"/>
        <v>87158.852798587279</v>
      </c>
      <c r="AT53" s="15">
        <f t="shared" si="30"/>
        <v>18164.478848679428</v>
      </c>
      <c r="AU53" s="17">
        <f t="shared" si="31"/>
        <v>48.350059361653003</v>
      </c>
      <c r="AV53" s="15">
        <f t="shared" si="32"/>
        <v>19404.200670018101</v>
      </c>
      <c r="AW53" s="13">
        <v>70000</v>
      </c>
      <c r="AX53" s="15">
        <f t="shared" si="33"/>
        <v>18164.478848679428</v>
      </c>
    </row>
    <row r="54" spans="1:50" ht="30" x14ac:dyDescent="0.25">
      <c r="A54" s="2" t="s">
        <v>70</v>
      </c>
      <c r="B54" s="9">
        <f t="shared" si="12"/>
        <v>10018.861211622498</v>
      </c>
      <c r="C54" s="9">
        <f t="shared" si="13"/>
        <v>-3817.4609987749245</v>
      </c>
      <c r="D54" s="10">
        <v>18731.430943201063</v>
      </c>
      <c r="E54" s="10">
        <v>6031.412033814544</v>
      </c>
      <c r="F54">
        <v>60.05</v>
      </c>
      <c r="G54">
        <v>46.07</v>
      </c>
      <c r="H54">
        <v>44.01</v>
      </c>
      <c r="I54" s="11">
        <f t="shared" si="14"/>
        <v>21089.784612689135</v>
      </c>
      <c r="J54" s="12">
        <f t="shared" si="15"/>
        <v>13708.359998247937</v>
      </c>
      <c r="L54" s="10">
        <f t="shared" si="8"/>
        <v>18731.430943201063</v>
      </c>
      <c r="M54" s="13"/>
      <c r="N54" s="13">
        <f t="shared" si="16"/>
        <v>10377.212742533389</v>
      </c>
      <c r="O54">
        <v>0.2</v>
      </c>
      <c r="P54" s="10">
        <f t="shared" si="9"/>
        <v>6031.412033814544</v>
      </c>
      <c r="Q54" s="13">
        <f t="shared" si="17"/>
        <v>5977.1293255102128</v>
      </c>
      <c r="R54">
        <v>0.56999999999999995</v>
      </c>
      <c r="S54" s="14">
        <v>2.04</v>
      </c>
      <c r="T54" s="14">
        <v>0.41</v>
      </c>
      <c r="U54" s="15">
        <v>6200</v>
      </c>
      <c r="V54" s="15">
        <v>1300</v>
      </c>
      <c r="W54" s="16">
        <f t="shared" si="18"/>
        <v>17384.108778656897</v>
      </c>
      <c r="X54" s="16">
        <f t="shared" si="19"/>
        <v>3547.7865682594743</v>
      </c>
      <c r="Z54" s="10">
        <v>32400.000000000004</v>
      </c>
      <c r="AA54" s="10">
        <f t="shared" si="10"/>
        <v>18731.430943201063</v>
      </c>
      <c r="AB54" s="10">
        <f t="shared" si="11"/>
        <v>6031.412033814544</v>
      </c>
      <c r="AC54" s="10">
        <v>982.31084156318855</v>
      </c>
      <c r="AD54">
        <v>90.08</v>
      </c>
      <c r="AE54">
        <v>60.05</v>
      </c>
      <c r="AF54">
        <v>46.07</v>
      </c>
      <c r="AG54" s="15"/>
      <c r="AH54" s="15">
        <f t="shared" si="20"/>
        <v>10377.212742533389</v>
      </c>
      <c r="AI54" s="15">
        <f t="shared" si="21"/>
        <v>5977.1293255102128</v>
      </c>
      <c r="AJ54" s="15">
        <f t="shared" si="22"/>
        <v>985.25777408787803</v>
      </c>
      <c r="AK54" s="15">
        <f t="shared" si="23"/>
        <v>2916</v>
      </c>
      <c r="AL54" s="11">
        <f t="shared" si="24"/>
        <v>2705.1878609387559</v>
      </c>
      <c r="AM54" s="16">
        <f t="shared" si="25"/>
        <v>1758.3721096101913</v>
      </c>
      <c r="AN54" s="11">
        <f t="shared" si="26"/>
        <v>23150.362914409245</v>
      </c>
      <c r="AO54" s="16">
        <f t="shared" si="34"/>
        <v>6180</v>
      </c>
      <c r="AP54" s="10">
        <v>7269.1783529122667</v>
      </c>
      <c r="AQ54" s="11">
        <f t="shared" si="27"/>
        <v>-58154.521784981196</v>
      </c>
      <c r="AR54" s="16">
        <f t="shared" si="28"/>
        <v>-21073.607565282335</v>
      </c>
      <c r="AS54" s="11">
        <f t="shared" si="29"/>
        <v>39461.029082955865</v>
      </c>
      <c r="AT54" s="15">
        <f t="shared" si="30"/>
        <v>-14377.553754945862</v>
      </c>
      <c r="AU54" s="17">
        <f t="shared" si="31"/>
        <v>-197.78787996288125</v>
      </c>
      <c r="AV54" s="15">
        <f t="shared" si="32"/>
        <v>21646.73210785813</v>
      </c>
      <c r="AW54" s="13">
        <v>70000</v>
      </c>
      <c r="AX54" s="15">
        <f t="shared" si="33"/>
        <v>-14377.553754945864</v>
      </c>
    </row>
    <row r="55" spans="1:50" ht="30" x14ac:dyDescent="0.25">
      <c r="A55" s="2" t="s">
        <v>70</v>
      </c>
      <c r="B55" s="9">
        <f t="shared" si="12"/>
        <v>8221.6742610832516</v>
      </c>
      <c r="C55" s="9">
        <f t="shared" si="13"/>
        <v>-17854.686585891821</v>
      </c>
      <c r="D55" s="10">
        <v>20153.630120666421</v>
      </c>
      <c r="E55" s="10">
        <v>19046.170276501252</v>
      </c>
      <c r="F55">
        <v>60.05</v>
      </c>
      <c r="G55">
        <v>46.07</v>
      </c>
      <c r="H55">
        <v>44.01</v>
      </c>
      <c r="I55" s="11">
        <f t="shared" si="14"/>
        <v>34564.908105924944</v>
      </c>
      <c r="J55" s="12">
        <f t="shared" si="15"/>
        <v>22467.190268851213</v>
      </c>
      <c r="L55" s="10">
        <f t="shared" si="8"/>
        <v>20153.630120666421</v>
      </c>
      <c r="M55" s="13"/>
      <c r="N55" s="13">
        <f t="shared" si="16"/>
        <v>11165.111086849198</v>
      </c>
      <c r="O55">
        <v>0.2</v>
      </c>
      <c r="P55" s="10">
        <f t="shared" si="9"/>
        <v>19046.170276501252</v>
      </c>
      <c r="Q55" s="13">
        <f t="shared" si="17"/>
        <v>18874.754744012742</v>
      </c>
      <c r="R55">
        <v>0.56999999999999995</v>
      </c>
      <c r="S55" s="14">
        <v>2.04</v>
      </c>
      <c r="T55" s="14">
        <v>0.41</v>
      </c>
      <c r="U55" s="15">
        <v>6200</v>
      </c>
      <c r="V55" s="15">
        <v>1300</v>
      </c>
      <c r="W55" s="16">
        <f t="shared" si="18"/>
        <v>32702.930139772488</v>
      </c>
      <c r="X55" s="16">
        <f t="shared" si="19"/>
        <v>6626.5692927974114</v>
      </c>
      <c r="Z55" s="10">
        <v>40000</v>
      </c>
      <c r="AA55" s="10">
        <f t="shared" si="10"/>
        <v>20153.630120666421</v>
      </c>
      <c r="AB55" s="10">
        <f t="shared" si="11"/>
        <v>19046.170276501252</v>
      </c>
      <c r="AC55" s="10">
        <v>768.53344772846458</v>
      </c>
      <c r="AD55">
        <v>90.08</v>
      </c>
      <c r="AE55">
        <v>60.05</v>
      </c>
      <c r="AF55">
        <v>46.07</v>
      </c>
      <c r="AG55" s="15"/>
      <c r="AH55" s="15">
        <f t="shared" si="20"/>
        <v>11165.111086849198</v>
      </c>
      <c r="AI55" s="15">
        <f t="shared" si="21"/>
        <v>18874.754744012742</v>
      </c>
      <c r="AJ55" s="15">
        <f t="shared" si="22"/>
        <v>770.83904807164993</v>
      </c>
      <c r="AK55" s="15">
        <f t="shared" si="23"/>
        <v>3600</v>
      </c>
      <c r="AL55" s="11">
        <f t="shared" si="24"/>
        <v>3876.8458677810286</v>
      </c>
      <c r="AM55" s="16">
        <f t="shared" si="25"/>
        <v>2519.9498140576688</v>
      </c>
      <c r="AN55" s="11">
        <f t="shared" si="26"/>
        <v>41583.974569614918</v>
      </c>
      <c r="AO55" s="16">
        <f t="shared" si="34"/>
        <v>6180</v>
      </c>
      <c r="AP55" s="10">
        <v>-863.62665251600743</v>
      </c>
      <c r="AQ55" s="11">
        <f t="shared" si="27"/>
        <v>-118561.93039928001</v>
      </c>
      <c r="AR55" s="16">
        <f t="shared" si="28"/>
        <v>-46948.446147540446</v>
      </c>
      <c r="AS55" s="11">
        <f t="shared" si="29"/>
        <v>13586.19050069775</v>
      </c>
      <c r="AT55" s="15">
        <f t="shared" si="30"/>
        <v>-32030.766735424888</v>
      </c>
      <c r="AU55" s="17">
        <f t="shared" si="31"/>
        <v>3708.8673261888703</v>
      </c>
      <c r="AV55" s="15">
        <f t="shared" si="32"/>
        <v>31167.140082908882</v>
      </c>
      <c r="AW55" s="13">
        <v>70000</v>
      </c>
      <c r="AX55" s="15">
        <f t="shared" si="33"/>
        <v>-32030.766735424888</v>
      </c>
    </row>
    <row r="56" spans="1:50" ht="30" x14ac:dyDescent="0.25">
      <c r="A56" s="2" t="s">
        <v>70</v>
      </c>
      <c r="B56" s="9">
        <f t="shared" si="12"/>
        <v>27757.029429760332</v>
      </c>
      <c r="C56" s="9">
        <f t="shared" si="13"/>
        <v>7542.9159637316316</v>
      </c>
      <c r="D56" s="10">
        <v>18871.170310664627</v>
      </c>
      <c r="E56" s="10">
        <v>12930.826500219147</v>
      </c>
      <c r="F56">
        <v>60.05</v>
      </c>
      <c r="G56">
        <v>46.07</v>
      </c>
      <c r="H56">
        <v>44.01</v>
      </c>
      <c r="I56" s="11">
        <f t="shared" si="14"/>
        <v>27783.108245370589</v>
      </c>
      <c r="J56" s="12">
        <f t="shared" si="15"/>
        <v>18059.020359490885</v>
      </c>
      <c r="L56" s="10">
        <f t="shared" si="8"/>
        <v>18871.170310664627</v>
      </c>
      <c r="M56" s="13"/>
      <c r="N56" s="13">
        <f t="shared" si="16"/>
        <v>10454.628352108204</v>
      </c>
      <c r="O56">
        <v>0.2</v>
      </c>
      <c r="P56" s="10">
        <f t="shared" si="9"/>
        <v>12930.826500219147</v>
      </c>
      <c r="Q56" s="13">
        <f t="shared" si="17"/>
        <v>12814.449061717174</v>
      </c>
      <c r="R56">
        <v>0.56999999999999995</v>
      </c>
      <c r="S56" s="14">
        <v>2.04</v>
      </c>
      <c r="T56" s="14">
        <v>0.41</v>
      </c>
      <c r="U56" s="15">
        <v>6200</v>
      </c>
      <c r="V56" s="15">
        <v>1300</v>
      </c>
      <c r="W56" s="16">
        <f t="shared" si="18"/>
        <v>25366.129736624876</v>
      </c>
      <c r="X56" s="16">
        <f t="shared" si="19"/>
        <v>5152.0162705961757</v>
      </c>
      <c r="Z56" s="10">
        <v>47961</v>
      </c>
      <c r="AA56" s="10">
        <f t="shared" si="10"/>
        <v>18871.170310664627</v>
      </c>
      <c r="AB56" s="10">
        <f t="shared" si="11"/>
        <v>12930.826500219147</v>
      </c>
      <c r="AC56" s="10">
        <v>844.5129619272625</v>
      </c>
      <c r="AD56">
        <v>90.08</v>
      </c>
      <c r="AE56">
        <v>60.05</v>
      </c>
      <c r="AF56">
        <v>46.07</v>
      </c>
      <c r="AG56" s="15"/>
      <c r="AH56" s="15">
        <f t="shared" si="20"/>
        <v>10454.628352108204</v>
      </c>
      <c r="AI56" s="15">
        <f t="shared" si="21"/>
        <v>12814.449061717174</v>
      </c>
      <c r="AJ56" s="15">
        <f t="shared" si="22"/>
        <v>847.04650081304419</v>
      </c>
      <c r="AK56" s="15">
        <f t="shared" si="23"/>
        <v>4316.49</v>
      </c>
      <c r="AL56" s="11">
        <f t="shared" si="24"/>
        <v>3679.6864834098715</v>
      </c>
      <c r="AM56" s="16">
        <f t="shared" si="25"/>
        <v>2391.7962142164165</v>
      </c>
      <c r="AN56" s="11">
        <f t="shared" si="26"/>
        <v>32438.262467421515</v>
      </c>
      <c r="AO56" s="16">
        <f t="shared" si="34"/>
        <v>6180</v>
      </c>
      <c r="AP56" s="10">
        <v>15941.178056825045</v>
      </c>
      <c r="AQ56" s="11">
        <f t="shared" si="27"/>
        <v>-70296.219307399559</v>
      </c>
      <c r="AR56" s="16">
        <f t="shared" si="28"/>
        <v>-15668.120666355428</v>
      </c>
      <c r="AS56" s="11">
        <f t="shared" si="29"/>
        <v>44866.515981882767</v>
      </c>
      <c r="AT56" s="15">
        <f t="shared" si="30"/>
        <v>-10689.638516882256</v>
      </c>
      <c r="AU56" s="17">
        <f t="shared" si="31"/>
        <v>-67.056766311606452</v>
      </c>
      <c r="AV56" s="15">
        <f t="shared" si="32"/>
        <v>26630.816573707303</v>
      </c>
      <c r="AW56" s="13">
        <v>70000</v>
      </c>
      <c r="AX56" s="15">
        <f t="shared" si="33"/>
        <v>-10689.638516882258</v>
      </c>
    </row>
    <row r="57" spans="1:50" ht="30" x14ac:dyDescent="0.25">
      <c r="A57" s="2" t="s">
        <v>70</v>
      </c>
      <c r="B57" s="9">
        <f t="shared" si="12"/>
        <v>-13753.842662357485</v>
      </c>
      <c r="C57" s="9">
        <f t="shared" si="13"/>
        <v>-23875.858367615252</v>
      </c>
      <c r="D57" s="10">
        <v>22853.041091632516</v>
      </c>
      <c r="E57" s="10">
        <v>1188.8995056732931</v>
      </c>
      <c r="F57">
        <v>60.05</v>
      </c>
      <c r="G57">
        <v>46.07</v>
      </c>
      <c r="H57">
        <v>44.01</v>
      </c>
      <c r="I57" s="11">
        <f t="shared" si="14"/>
        <v>19484.486732115281</v>
      </c>
      <c r="J57" s="12">
        <f t="shared" si="15"/>
        <v>12664.916375874933</v>
      </c>
      <c r="L57" s="10">
        <f t="shared" si="8"/>
        <v>22853.041091632516</v>
      </c>
      <c r="M57" s="13"/>
      <c r="N57" s="13">
        <f t="shared" si="16"/>
        <v>12660.584764764415</v>
      </c>
      <c r="O57">
        <v>0.2</v>
      </c>
      <c r="P57" s="10">
        <f t="shared" si="9"/>
        <v>1188.8995056732931</v>
      </c>
      <c r="Q57" s="13">
        <f t="shared" si="17"/>
        <v>1178.1994101222335</v>
      </c>
      <c r="R57">
        <v>0.56999999999999995</v>
      </c>
      <c r="S57" s="14">
        <v>2.04</v>
      </c>
      <c r="T57" s="14">
        <v>0.41</v>
      </c>
      <c r="U57" s="15">
        <v>6200</v>
      </c>
      <c r="V57" s="15">
        <v>1300</v>
      </c>
      <c r="W57" s="16">
        <f t="shared" si="18"/>
        <v>12735.528858114016</v>
      </c>
      <c r="X57" s="16">
        <f t="shared" si="19"/>
        <v>2613.5131528562479</v>
      </c>
      <c r="Z57" s="10">
        <v>40804</v>
      </c>
      <c r="AA57" s="10">
        <f t="shared" si="10"/>
        <v>22853.041091632516</v>
      </c>
      <c r="AB57" s="10">
        <f t="shared" si="11"/>
        <v>1188.8995056732931</v>
      </c>
      <c r="AC57" s="10">
        <v>1520.9527533008634</v>
      </c>
      <c r="AD57">
        <v>90.08</v>
      </c>
      <c r="AE57">
        <v>60.05</v>
      </c>
      <c r="AF57">
        <v>46.07</v>
      </c>
      <c r="AG57" s="15"/>
      <c r="AH57" s="15">
        <f t="shared" si="20"/>
        <v>12660.584764764415</v>
      </c>
      <c r="AI57" s="15">
        <f t="shared" si="21"/>
        <v>1178.1994101222335</v>
      </c>
      <c r="AJ57" s="15">
        <f t="shared" si="22"/>
        <v>1525.5156115607658</v>
      </c>
      <c r="AK57" s="15">
        <f t="shared" si="23"/>
        <v>3672.3599999999997</v>
      </c>
      <c r="AL57" s="11">
        <f t="shared" si="24"/>
        <v>2875.6451496185359</v>
      </c>
      <c r="AM57" s="16">
        <f t="shared" si="25"/>
        <v>1869.1693472520485</v>
      </c>
      <c r="AN57" s="11">
        <f t="shared" si="26"/>
        <v>20231.606002662204</v>
      </c>
      <c r="AO57" s="16">
        <f t="shared" si="34"/>
        <v>6180</v>
      </c>
      <c r="AP57" s="10">
        <v>-5999.0851102222114</v>
      </c>
      <c r="AQ57" s="11">
        <f t="shared" si="27"/>
        <v>-71221.012455643388</v>
      </c>
      <c r="AR57" s="16">
        <f t="shared" si="28"/>
        <v>-39154.287896346432</v>
      </c>
      <c r="AS57" s="11">
        <f t="shared" si="29"/>
        <v>21380.348751891765</v>
      </c>
      <c r="AT57" s="15">
        <f t="shared" si="30"/>
        <v>-26713.170833349192</v>
      </c>
      <c r="AU57" s="17">
        <f t="shared" si="31"/>
        <v>445.28741203939529</v>
      </c>
      <c r="AV57" s="15">
        <f t="shared" si="32"/>
        <v>20714.085723126984</v>
      </c>
      <c r="AW57" s="13">
        <v>70000</v>
      </c>
      <c r="AX57" s="15">
        <f t="shared" si="33"/>
        <v>-26713.170833349195</v>
      </c>
    </row>
    <row r="58" spans="1:50" ht="30" x14ac:dyDescent="0.25">
      <c r="A58" s="2" t="s">
        <v>70</v>
      </c>
      <c r="B58" s="9">
        <f t="shared" si="12"/>
        <v>32022.591595040773</v>
      </c>
      <c r="C58" s="9">
        <f t="shared" si="13"/>
        <v>10139.142271788274</v>
      </c>
      <c r="D58" s="10">
        <v>12780.047776507483</v>
      </c>
      <c r="E58" s="10">
        <v>15938.649193102947</v>
      </c>
      <c r="F58">
        <v>60.05</v>
      </c>
      <c r="G58">
        <v>46.07</v>
      </c>
      <c r="H58">
        <v>44.01</v>
      </c>
      <c r="I58" s="11">
        <f t="shared" si="14"/>
        <v>26192.31917533106</v>
      </c>
      <c r="J58" s="12">
        <f t="shared" si="15"/>
        <v>17025.00746396519</v>
      </c>
      <c r="L58" s="10">
        <f t="shared" si="8"/>
        <v>12780.047776507483</v>
      </c>
      <c r="M58" s="13"/>
      <c r="N58" s="13">
        <f t="shared" si="16"/>
        <v>7080.1464681851457</v>
      </c>
      <c r="O58">
        <v>0.2</v>
      </c>
      <c r="P58" s="10">
        <f t="shared" si="9"/>
        <v>15938.649193102947</v>
      </c>
      <c r="Q58" s="13">
        <f t="shared" si="17"/>
        <v>15795.20135036502</v>
      </c>
      <c r="R58">
        <v>0.56999999999999995</v>
      </c>
      <c r="S58" s="14">
        <v>2.04</v>
      </c>
      <c r="T58" s="14">
        <v>0.41</v>
      </c>
      <c r="U58" s="15">
        <v>6200</v>
      </c>
      <c r="V58" s="15">
        <v>1300</v>
      </c>
      <c r="W58" s="16">
        <f t="shared" si="18"/>
        <v>27455.359889223986</v>
      </c>
      <c r="X58" s="16">
        <f t="shared" si="19"/>
        <v>5571.9105659714869</v>
      </c>
      <c r="Z58" s="10">
        <v>67080.999999999985</v>
      </c>
      <c r="AA58" s="10">
        <f t="shared" si="10"/>
        <v>12780.047776507483</v>
      </c>
      <c r="AB58" s="10">
        <f t="shared" si="11"/>
        <v>15938.649193102947</v>
      </c>
      <c r="AC58" s="10">
        <v>819.83068786669469</v>
      </c>
      <c r="AD58">
        <v>90.08</v>
      </c>
      <c r="AE58">
        <v>60.05</v>
      </c>
      <c r="AF58">
        <v>46.07</v>
      </c>
      <c r="AG58" s="15"/>
      <c r="AH58" s="15">
        <f t="shared" si="20"/>
        <v>7080.1464681851457</v>
      </c>
      <c r="AI58" s="15">
        <f t="shared" si="21"/>
        <v>15795.20135036502</v>
      </c>
      <c r="AJ58" s="15">
        <f t="shared" si="22"/>
        <v>822.2901799302947</v>
      </c>
      <c r="AK58" s="15">
        <f t="shared" si="23"/>
        <v>6037.2899999999981</v>
      </c>
      <c r="AL58" s="11">
        <f t="shared" si="24"/>
        <v>4208.0155552663491</v>
      </c>
      <c r="AM58" s="16">
        <f t="shared" si="25"/>
        <v>2735.2101109231271</v>
      </c>
      <c r="AN58" s="11">
        <f t="shared" si="26"/>
        <v>31918.223626266907</v>
      </c>
      <c r="AO58" s="16">
        <f t="shared" si="34"/>
        <v>6180</v>
      </c>
      <c r="AP58" s="10">
        <v>17440.849819510811</v>
      </c>
      <c r="AQ58" s="11">
        <f t="shared" si="27"/>
        <v>-65778.590312693268</v>
      </c>
      <c r="AR58" s="16">
        <f t="shared" si="28"/>
        <v>-12457.775758148404</v>
      </c>
      <c r="AS58" s="11">
        <f t="shared" si="29"/>
        <v>48076.860890089789</v>
      </c>
      <c r="AT58" s="15">
        <f t="shared" si="30"/>
        <v>-8499.3677553775051</v>
      </c>
      <c r="AU58" s="17">
        <f t="shared" si="31"/>
        <v>-48.732532206483384</v>
      </c>
      <c r="AV58" s="15">
        <f t="shared" si="32"/>
        <v>25940.217574888316</v>
      </c>
      <c r="AW58" s="13">
        <v>70000</v>
      </c>
      <c r="AX58" s="15">
        <f t="shared" si="33"/>
        <v>-8499.3677553775051</v>
      </c>
    </row>
    <row r="59" spans="1:50" ht="30" x14ac:dyDescent="0.25">
      <c r="A59" s="2" t="s">
        <v>70</v>
      </c>
      <c r="B59" s="9">
        <f t="shared" si="12"/>
        <v>-23299.029679293963</v>
      </c>
      <c r="C59" s="9">
        <f t="shared" si="13"/>
        <v>-55350.908206723994</v>
      </c>
      <c r="D59" s="10">
        <v>36452.989366198533</v>
      </c>
      <c r="E59" s="10">
        <v>22338.950496278045</v>
      </c>
      <c r="F59">
        <v>60.05</v>
      </c>
      <c r="G59">
        <v>46.07</v>
      </c>
      <c r="H59">
        <v>44.01</v>
      </c>
      <c r="I59" s="11">
        <f t="shared" si="14"/>
        <v>49656.078410048489</v>
      </c>
      <c r="J59" s="12">
        <f t="shared" si="15"/>
        <v>32276.45096653152</v>
      </c>
      <c r="L59" s="10">
        <f t="shared" si="8"/>
        <v>36452.989366198533</v>
      </c>
      <c r="M59" s="13"/>
      <c r="N59" s="13">
        <f t="shared" si="16"/>
        <v>20194.95610887399</v>
      </c>
      <c r="O59">
        <v>0.2</v>
      </c>
      <c r="P59" s="10">
        <f t="shared" si="9"/>
        <v>22338.950496278045</v>
      </c>
      <c r="Q59" s="13">
        <f t="shared" si="17"/>
        <v>22137.899941811542</v>
      </c>
      <c r="R59">
        <v>0.56999999999999995</v>
      </c>
      <c r="S59" s="14">
        <v>2.04</v>
      </c>
      <c r="T59" s="14">
        <v>0.41</v>
      </c>
      <c r="U59" s="15">
        <v>6200</v>
      </c>
      <c r="V59" s="15">
        <v>1300</v>
      </c>
      <c r="W59" s="16">
        <f t="shared" si="18"/>
        <v>40181.492144759046</v>
      </c>
      <c r="X59" s="16">
        <f t="shared" si="19"/>
        <v>8129.6136173290233</v>
      </c>
      <c r="Z59" s="10">
        <v>55225.000000000007</v>
      </c>
      <c r="AA59" s="10">
        <f t="shared" si="10"/>
        <v>36452.989366198533</v>
      </c>
      <c r="AB59" s="10">
        <f t="shared" si="11"/>
        <v>22338.950496278045</v>
      </c>
      <c r="AC59" s="10">
        <v>522.18986784767208</v>
      </c>
      <c r="AD59">
        <v>90.08</v>
      </c>
      <c r="AE59">
        <v>60.05</v>
      </c>
      <c r="AF59">
        <v>46.07</v>
      </c>
      <c r="AG59" s="15"/>
      <c r="AH59" s="15">
        <f t="shared" si="20"/>
        <v>20194.95610887399</v>
      </c>
      <c r="AI59" s="15">
        <f t="shared" si="21"/>
        <v>22137.899941811542</v>
      </c>
      <c r="AJ59" s="15">
        <f t="shared" si="22"/>
        <v>523.75643745121499</v>
      </c>
      <c r="AK59" s="15">
        <f t="shared" si="23"/>
        <v>4970.2500000000009</v>
      </c>
      <c r="AL59" s="11">
        <f t="shared" si="24"/>
        <v>5412.6047894843823</v>
      </c>
      <c r="AM59" s="16">
        <f t="shared" si="25"/>
        <v>3518.1931131648485</v>
      </c>
      <c r="AN59" s="11">
        <f t="shared" si="26"/>
        <v>57985.497691408069</v>
      </c>
      <c r="AO59" s="16">
        <f t="shared" si="34"/>
        <v>6180</v>
      </c>
      <c r="AP59" s="10">
        <v>-23355.936811239593</v>
      </c>
      <c r="AQ59" s="11">
        <f t="shared" si="27"/>
        <v>-199940.36102287899</v>
      </c>
      <c r="AR59" s="16">
        <f t="shared" si="28"/>
        <v>-95756.972790584536</v>
      </c>
      <c r="AS59" s="11">
        <f t="shared" si="29"/>
        <v>-35222.336142346358</v>
      </c>
      <c r="AT59" s="15">
        <f t="shared" si="30"/>
        <v>-65330.580890935962</v>
      </c>
      <c r="AU59" s="17">
        <f t="shared" si="31"/>
        <v>279.71723600269758</v>
      </c>
      <c r="AV59" s="15">
        <f t="shared" si="32"/>
        <v>41974.644079696365</v>
      </c>
      <c r="AW59" s="13">
        <v>70000</v>
      </c>
      <c r="AX59" s="15">
        <f t="shared" si="33"/>
        <v>-65330.580890935962</v>
      </c>
    </row>
    <row r="60" spans="1:50" ht="30" x14ac:dyDescent="0.25">
      <c r="A60" s="2" t="s">
        <v>70</v>
      </c>
      <c r="B60" s="9">
        <f t="shared" si="12"/>
        <v>-30411.710576290781</v>
      </c>
      <c r="C60" s="9">
        <f t="shared" si="13"/>
        <v>-52933.953758781361</v>
      </c>
      <c r="D60" s="10">
        <v>19011.460262336142</v>
      </c>
      <c r="E60" s="10">
        <v>15410.133905908337</v>
      </c>
      <c r="F60">
        <v>60.05</v>
      </c>
      <c r="G60">
        <v>46.07</v>
      </c>
      <c r="H60">
        <v>44.01</v>
      </c>
      <c r="I60" s="11">
        <f t="shared" si="14"/>
        <v>30254.37149814584</v>
      </c>
      <c r="J60" s="12">
        <f t="shared" si="15"/>
        <v>19665.341473794797</v>
      </c>
      <c r="L60" s="10">
        <f t="shared" si="8"/>
        <v>19011.460262336142</v>
      </c>
      <c r="M60" s="13"/>
      <c r="N60" s="13">
        <f t="shared" si="16"/>
        <v>10532.348985334223</v>
      </c>
      <c r="O60">
        <v>0.2</v>
      </c>
      <c r="P60" s="10">
        <f t="shared" si="9"/>
        <v>15410.133905908337</v>
      </c>
      <c r="Q60" s="13">
        <f t="shared" si="17"/>
        <v>15271.442700755162</v>
      </c>
      <c r="R60">
        <v>0.56999999999999995</v>
      </c>
      <c r="S60" s="14">
        <v>2.04</v>
      </c>
      <c r="T60" s="14">
        <v>0.41</v>
      </c>
      <c r="U60" s="15">
        <v>6200</v>
      </c>
      <c r="V60" s="15">
        <v>1300</v>
      </c>
      <c r="W60" s="16">
        <f t="shared" si="18"/>
        <v>28254.831958454466</v>
      </c>
      <c r="X60" s="16">
        <f t="shared" si="19"/>
        <v>5732.5887759638881</v>
      </c>
      <c r="Z60" s="10">
        <v>79523.999999999985</v>
      </c>
      <c r="AA60" s="10">
        <f t="shared" si="10"/>
        <v>19011.460262336142</v>
      </c>
      <c r="AB60" s="10">
        <f t="shared" si="11"/>
        <v>15410.133905908337</v>
      </c>
      <c r="AC60" s="10">
        <v>3903.7024992870984</v>
      </c>
      <c r="AD60">
        <v>90.08</v>
      </c>
      <c r="AE60">
        <v>60.05</v>
      </c>
      <c r="AF60">
        <v>46.07</v>
      </c>
      <c r="AG60" s="15"/>
      <c r="AH60" s="15">
        <f t="shared" si="20"/>
        <v>10532.348985334223</v>
      </c>
      <c r="AI60" s="15">
        <f t="shared" si="21"/>
        <v>15271.442700755162</v>
      </c>
      <c r="AJ60" s="15">
        <f t="shared" si="22"/>
        <v>3915.413606784959</v>
      </c>
      <c r="AK60" s="15">
        <f t="shared" si="23"/>
        <v>7157.159999999998</v>
      </c>
      <c r="AL60" s="11">
        <f t="shared" si="24"/>
        <v>4899.3090500733251</v>
      </c>
      <c r="AM60" s="16">
        <f t="shared" si="25"/>
        <v>3184.5508825476613</v>
      </c>
      <c r="AN60" s="11">
        <f t="shared" si="26"/>
        <v>38951.996885355795</v>
      </c>
      <c r="AO60" s="16">
        <f t="shared" si="34"/>
        <v>6180</v>
      </c>
      <c r="AP60" s="10">
        <v>-24412.351434623761</v>
      </c>
      <c r="AQ60" s="11">
        <f t="shared" si="27"/>
        <v>-144400.80098879055</v>
      </c>
      <c r="AR60" s="16">
        <f t="shared" si="28"/>
        <v>-78331.884008540044</v>
      </c>
      <c r="AS60" s="11">
        <f t="shared" si="29"/>
        <v>-17797.247360301848</v>
      </c>
      <c r="AT60" s="15">
        <f t="shared" si="30"/>
        <v>-53442.243790966219</v>
      </c>
      <c r="AU60" s="17">
        <f t="shared" si="31"/>
        <v>218.91477326174197</v>
      </c>
      <c r="AV60" s="15">
        <f t="shared" si="32"/>
        <v>29029.892356342458</v>
      </c>
      <c r="AW60" s="13">
        <v>70000</v>
      </c>
      <c r="AX60" s="15">
        <f t="shared" si="33"/>
        <v>-53442.243790966219</v>
      </c>
    </row>
    <row r="61" spans="1:50" ht="30" x14ac:dyDescent="0.25">
      <c r="A61" s="2" t="s">
        <v>70</v>
      </c>
      <c r="B61" s="9">
        <f t="shared" si="12"/>
        <v>68693.70970739139</v>
      </c>
      <c r="C61" s="9">
        <f t="shared" si="13"/>
        <v>53085.872100534536</v>
      </c>
      <c r="D61" s="10">
        <v>14671.229051130107</v>
      </c>
      <c r="E61" s="10">
        <v>8751.8426307182799</v>
      </c>
      <c r="F61">
        <v>60.05</v>
      </c>
      <c r="G61">
        <v>46.07</v>
      </c>
      <c r="H61">
        <v>44.01</v>
      </c>
      <c r="I61" s="11">
        <f t="shared" si="14"/>
        <v>20712.893983532736</v>
      </c>
      <c r="J61" s="12">
        <f t="shared" si="15"/>
        <v>13463.381089296279</v>
      </c>
      <c r="L61" s="10">
        <f t="shared" si="8"/>
        <v>14671.229051130107</v>
      </c>
      <c r="M61" s="13"/>
      <c r="N61" s="13">
        <f t="shared" si="16"/>
        <v>8127.8608943260797</v>
      </c>
      <c r="O61">
        <v>0.2</v>
      </c>
      <c r="P61" s="10">
        <f t="shared" si="9"/>
        <v>8751.8426307182799</v>
      </c>
      <c r="Q61" s="13">
        <f t="shared" si="17"/>
        <v>8673.0760470418154</v>
      </c>
      <c r="R61">
        <v>0.56999999999999995</v>
      </c>
      <c r="S61" s="14">
        <v>2.04</v>
      </c>
      <c r="T61" s="14">
        <v>0.41</v>
      </c>
      <c r="U61" s="15">
        <v>6200</v>
      </c>
      <c r="V61" s="15">
        <v>1300</v>
      </c>
      <c r="W61" s="16">
        <f t="shared" si="18"/>
        <v>19601.220072385266</v>
      </c>
      <c r="X61" s="16">
        <f t="shared" si="19"/>
        <v>3993.3824655284106</v>
      </c>
      <c r="Z61" s="10">
        <v>22201</v>
      </c>
      <c r="AA61" s="10">
        <f t="shared" si="10"/>
        <v>14671.229051130107</v>
      </c>
      <c r="AB61" s="10">
        <f t="shared" si="11"/>
        <v>8751.8426307182799</v>
      </c>
      <c r="AC61" s="10">
        <v>6446.0562040963996</v>
      </c>
      <c r="AD61">
        <v>90.08</v>
      </c>
      <c r="AE61">
        <v>60.05</v>
      </c>
      <c r="AF61">
        <v>46.07</v>
      </c>
      <c r="AG61" s="15"/>
      <c r="AH61" s="15">
        <f t="shared" si="20"/>
        <v>8127.8608943260797</v>
      </c>
      <c r="AI61" s="15">
        <f t="shared" si="21"/>
        <v>8673.0760470418154</v>
      </c>
      <c r="AJ61" s="15">
        <f t="shared" si="22"/>
        <v>6465.394372708688</v>
      </c>
      <c r="AK61" s="15">
        <f t="shared" si="23"/>
        <v>1998.09</v>
      </c>
      <c r="AL61" s="11">
        <f t="shared" si="24"/>
        <v>2339.8318690563542</v>
      </c>
      <c r="AM61" s="16">
        <f t="shared" si="25"/>
        <v>1520.8907148866303</v>
      </c>
      <c r="AN61" s="11">
        <f t="shared" si="26"/>
        <v>29250.535666431329</v>
      </c>
      <c r="AO61" s="16">
        <f t="shared" si="34"/>
        <v>6180</v>
      </c>
      <c r="AP61" s="10">
        <v>45472.374807897606</v>
      </c>
      <c r="AQ61" s="11">
        <f t="shared" si="27"/>
        <v>-10012.233536152502</v>
      </c>
      <c r="AR61" s="16">
        <f t="shared" si="28"/>
        <v>35629.108545709845</v>
      </c>
      <c r="AS61" s="11">
        <f t="shared" si="29"/>
        <v>96163.745193948038</v>
      </c>
      <c r="AT61" s="15">
        <f t="shared" si="30"/>
        <v>24308.103003714699</v>
      </c>
      <c r="AU61" s="17">
        <f t="shared" si="31"/>
        <v>53.456858381394426</v>
      </c>
      <c r="AV61" s="15">
        <f t="shared" si="32"/>
        <v>21164.27180418291</v>
      </c>
      <c r="AW61" s="13">
        <v>70000</v>
      </c>
      <c r="AX61" s="15">
        <f t="shared" si="33"/>
        <v>24308.103003714696</v>
      </c>
    </row>
    <row r="62" spans="1:50" ht="30" x14ac:dyDescent="0.25">
      <c r="A62" s="2" t="s">
        <v>70</v>
      </c>
      <c r="B62" s="9">
        <f t="shared" si="12"/>
        <v>-1027.0404753415714</v>
      </c>
      <c r="C62" s="9">
        <f t="shared" si="13"/>
        <v>-15354.601748896403</v>
      </c>
      <c r="D62" s="10">
        <v>26397.5005836005</v>
      </c>
      <c r="E62" s="10">
        <v>5061.2297657219178</v>
      </c>
      <c r="F62">
        <v>60.05</v>
      </c>
      <c r="G62">
        <v>46.07</v>
      </c>
      <c r="H62">
        <v>44.01</v>
      </c>
      <c r="I62" s="11">
        <f t="shared" si="14"/>
        <v>25781.363720302012</v>
      </c>
      <c r="J62" s="12">
        <f t="shared" si="15"/>
        <v>16757.886418196307</v>
      </c>
      <c r="L62" s="10">
        <f t="shared" si="8"/>
        <v>26397.5005836005</v>
      </c>
      <c r="M62" s="13"/>
      <c r="N62" s="13">
        <f t="shared" si="16"/>
        <v>14624.215323314678</v>
      </c>
      <c r="O62">
        <v>0.2</v>
      </c>
      <c r="P62" s="10">
        <f t="shared" si="9"/>
        <v>5061.2297657219178</v>
      </c>
      <c r="Q62" s="13">
        <f t="shared" si="17"/>
        <v>5015.6786978304208</v>
      </c>
      <c r="R62">
        <v>0.56999999999999995</v>
      </c>
      <c r="S62" s="14">
        <v>2.04</v>
      </c>
      <c r="T62" s="14">
        <v>0.41</v>
      </c>
      <c r="U62" s="15">
        <v>6200</v>
      </c>
      <c r="V62" s="15">
        <v>1300</v>
      </c>
      <c r="W62" s="16">
        <f t="shared" si="18"/>
        <v>17998.911041749601</v>
      </c>
      <c r="X62" s="16">
        <f t="shared" si="19"/>
        <v>3671.3497681947729</v>
      </c>
      <c r="Z62" s="10">
        <v>61504</v>
      </c>
      <c r="AA62" s="10">
        <f t="shared" si="10"/>
        <v>26397.5005836005</v>
      </c>
      <c r="AB62" s="10">
        <f t="shared" si="11"/>
        <v>5061.2297657219178</v>
      </c>
      <c r="AC62" s="10">
        <v>3778.0506392865009</v>
      </c>
      <c r="AD62">
        <v>90.08</v>
      </c>
      <c r="AE62">
        <v>60.05</v>
      </c>
      <c r="AF62">
        <v>46.07</v>
      </c>
      <c r="AG62" s="15"/>
      <c r="AH62" s="15">
        <f t="shared" si="20"/>
        <v>14624.215323314678</v>
      </c>
      <c r="AI62" s="15">
        <f t="shared" si="21"/>
        <v>5015.6786978304208</v>
      </c>
      <c r="AJ62" s="15">
        <f t="shared" si="22"/>
        <v>3789.3847912043598</v>
      </c>
      <c r="AK62" s="15">
        <f t="shared" si="23"/>
        <v>5535.36</v>
      </c>
      <c r="AL62" s="11">
        <f t="shared" si="24"/>
        <v>3994.2673295060949</v>
      </c>
      <c r="AM62" s="16">
        <f t="shared" si="25"/>
        <v>2596.2737641789618</v>
      </c>
      <c r="AN62" s="11">
        <f t="shared" si="26"/>
        <v>30373.086954574937</v>
      </c>
      <c r="AO62" s="16">
        <f t="shared" si="34"/>
        <v>6180</v>
      </c>
      <c r="AP62" s="10">
        <v>1120.492428570632</v>
      </c>
      <c r="AQ62" s="11">
        <f t="shared" si="27"/>
        <v>-86519.423419419967</v>
      </c>
      <c r="AR62" s="16">
        <f t="shared" si="28"/>
        <v>-35783.837935287484</v>
      </c>
      <c r="AS62" s="11">
        <f t="shared" si="29"/>
        <v>24750.798712950709</v>
      </c>
      <c r="AT62" s="15">
        <f t="shared" si="30"/>
        <v>-24413.667753804635</v>
      </c>
      <c r="AU62" s="17">
        <f t="shared" si="31"/>
        <v>-2178.8337994347885</v>
      </c>
      <c r="AV62" s="15">
        <f t="shared" si="32"/>
        <v>25534.160182375268</v>
      </c>
      <c r="AW62" s="13">
        <v>70000</v>
      </c>
      <c r="AX62" s="15">
        <f t="shared" si="33"/>
        <v>-24413.667753804635</v>
      </c>
    </row>
    <row r="63" spans="1:50" ht="30" x14ac:dyDescent="0.25">
      <c r="A63" s="2" t="s">
        <v>70</v>
      </c>
      <c r="B63" s="9">
        <f t="shared" si="12"/>
        <v>-10327.971315825293</v>
      </c>
      <c r="C63" s="9">
        <f t="shared" si="13"/>
        <v>-25651.917699713085</v>
      </c>
      <c r="D63" s="10">
        <v>22698.352135868961</v>
      </c>
      <c r="E63" s="10">
        <v>6868.9817383915279</v>
      </c>
      <c r="F63">
        <v>60.05</v>
      </c>
      <c r="G63">
        <v>46.07</v>
      </c>
      <c r="H63">
        <v>44.01</v>
      </c>
      <c r="I63" s="11">
        <f t="shared" si="14"/>
        <v>24797.2166856533</v>
      </c>
      <c r="J63" s="12">
        <f t="shared" si="15"/>
        <v>16118.190845674646</v>
      </c>
      <c r="L63" s="10">
        <f t="shared" si="8"/>
        <v>22698.352135868961</v>
      </c>
      <c r="M63" s="13"/>
      <c r="N63" s="13">
        <f t="shared" si="16"/>
        <v>12574.887083271406</v>
      </c>
      <c r="O63">
        <v>0.2</v>
      </c>
      <c r="P63" s="10">
        <f t="shared" si="9"/>
        <v>6868.9817383915279</v>
      </c>
      <c r="Q63" s="13">
        <f t="shared" si="17"/>
        <v>6807.1609027460045</v>
      </c>
      <c r="R63">
        <v>0.56999999999999995</v>
      </c>
      <c r="S63" s="14">
        <v>2.04</v>
      </c>
      <c r="T63" s="14">
        <v>0.41</v>
      </c>
      <c r="U63" s="15">
        <v>6200</v>
      </c>
      <c r="V63" s="15">
        <v>1300</v>
      </c>
      <c r="W63" s="16">
        <f t="shared" si="18"/>
        <v>19245.920627687789</v>
      </c>
      <c r="X63" s="16">
        <f t="shared" si="19"/>
        <v>3921.9742437999962</v>
      </c>
      <c r="Z63" s="10">
        <v>47524.000000000007</v>
      </c>
      <c r="AA63" s="10">
        <f t="shared" si="10"/>
        <v>22698.352135868961</v>
      </c>
      <c r="AB63" s="10">
        <f t="shared" si="11"/>
        <v>6868.9817383915279</v>
      </c>
      <c r="AC63" s="10">
        <v>1510.7529257439505</v>
      </c>
      <c r="AD63">
        <v>90.08</v>
      </c>
      <c r="AE63">
        <v>60.05</v>
      </c>
      <c r="AF63">
        <v>46.07</v>
      </c>
      <c r="AG63" s="15"/>
      <c r="AH63" s="15">
        <f t="shared" si="20"/>
        <v>12574.887083271406</v>
      </c>
      <c r="AI63" s="15">
        <f t="shared" si="21"/>
        <v>6807.1609027460045</v>
      </c>
      <c r="AJ63" s="15">
        <f t="shared" si="22"/>
        <v>1515.2851845211821</v>
      </c>
      <c r="AK63" s="15">
        <f t="shared" si="23"/>
        <v>4277.1600000000008</v>
      </c>
      <c r="AL63" s="11">
        <f t="shared" si="24"/>
        <v>3461.5954964243329</v>
      </c>
      <c r="AM63" s="16">
        <f t="shared" si="25"/>
        <v>2250.0370726758165</v>
      </c>
      <c r="AN63" s="11">
        <f t="shared" si="26"/>
        <v>27779.419703810574</v>
      </c>
      <c r="AO63" s="16">
        <f t="shared" si="34"/>
        <v>6180</v>
      </c>
      <c r="AP63" s="10">
        <v>-6625.3798487059075</v>
      </c>
      <c r="AQ63" s="11">
        <f t="shared" si="27"/>
        <v>-91847.916886681109</v>
      </c>
      <c r="AR63" s="16">
        <f t="shared" si="28"/>
        <v>-45692.082789187727</v>
      </c>
      <c r="AS63" s="11">
        <f t="shared" si="29"/>
        <v>14842.553859050464</v>
      </c>
      <c r="AT63" s="15">
        <f t="shared" si="30"/>
        <v>-31173.607767056368</v>
      </c>
      <c r="AU63" s="17">
        <f t="shared" si="31"/>
        <v>470.51804543924084</v>
      </c>
      <c r="AV63" s="15">
        <f t="shared" si="32"/>
        <v>24548.227918350462</v>
      </c>
      <c r="AW63" s="13">
        <v>70000</v>
      </c>
      <c r="AX63" s="15">
        <f t="shared" si="33"/>
        <v>-31173.607767056368</v>
      </c>
    </row>
    <row r="64" spans="1:50" ht="30" x14ac:dyDescent="0.25">
      <c r="A64" s="2" t="s">
        <v>70</v>
      </c>
      <c r="B64" s="9">
        <f t="shared" si="12"/>
        <v>-12033.72707017625</v>
      </c>
      <c r="C64" s="9">
        <f t="shared" si="13"/>
        <v>-25257.505793257194</v>
      </c>
      <c r="D64" s="10">
        <v>13826.820512537117</v>
      </c>
      <c r="E64" s="10">
        <v>6328.1834771849744</v>
      </c>
      <c r="F64">
        <v>60.05</v>
      </c>
      <c r="G64">
        <v>46.07</v>
      </c>
      <c r="H64">
        <v>44.01</v>
      </c>
      <c r="I64" s="11">
        <f t="shared" si="14"/>
        <v>17778.749746154324</v>
      </c>
      <c r="J64" s="12">
        <f t="shared" si="15"/>
        <v>11556.187335000312</v>
      </c>
      <c r="L64" s="10">
        <f t="shared" si="8"/>
        <v>13826.820512537117</v>
      </c>
      <c r="M64" s="13"/>
      <c r="N64" s="13">
        <f t="shared" si="16"/>
        <v>7660.058563945563</v>
      </c>
      <c r="O64">
        <v>0.2</v>
      </c>
      <c r="P64" s="10">
        <f t="shared" si="9"/>
        <v>6328.1834771849744</v>
      </c>
      <c r="Q64" s="13">
        <f t="shared" si="17"/>
        <v>6271.2298258903093</v>
      </c>
      <c r="R64">
        <v>0.56999999999999995</v>
      </c>
      <c r="S64" s="14">
        <v>2.04</v>
      </c>
      <c r="T64" s="14">
        <v>0.41</v>
      </c>
      <c r="U64" s="15">
        <v>6200</v>
      </c>
      <c r="V64" s="15">
        <v>1300</v>
      </c>
      <c r="W64" s="16">
        <f t="shared" si="18"/>
        <v>16617.489935635043</v>
      </c>
      <c r="X64" s="16">
        <f t="shared" si="19"/>
        <v>3393.7112125541012</v>
      </c>
      <c r="Z64" s="10">
        <v>13923.999999999998</v>
      </c>
      <c r="AA64" s="10">
        <f t="shared" si="10"/>
        <v>13826.820512537117</v>
      </c>
      <c r="AB64" s="10">
        <f t="shared" si="11"/>
        <v>6328.1834771849744</v>
      </c>
      <c r="AC64" s="10">
        <v>3321.9156266634186</v>
      </c>
      <c r="AD64">
        <v>90.08</v>
      </c>
      <c r="AE64">
        <v>60.05</v>
      </c>
      <c r="AF64">
        <v>46.07</v>
      </c>
      <c r="AG64" s="15"/>
      <c r="AH64" s="15">
        <f t="shared" si="20"/>
        <v>7660.058563945563</v>
      </c>
      <c r="AI64" s="15">
        <f t="shared" si="21"/>
        <v>6271.2298258903093</v>
      </c>
      <c r="AJ64" s="15">
        <f t="shared" si="22"/>
        <v>3331.8813735434087</v>
      </c>
      <c r="AK64" s="15">
        <f t="shared" si="23"/>
        <v>1253.1599999999999</v>
      </c>
      <c r="AL64" s="11">
        <f t="shared" si="24"/>
        <v>1864.167063567204</v>
      </c>
      <c r="AM64" s="16">
        <f t="shared" si="25"/>
        <v>1211.7085913186827</v>
      </c>
      <c r="AN64" s="11">
        <f t="shared" si="26"/>
        <v>22220.030624230774</v>
      </c>
      <c r="AO64" s="16">
        <f t="shared" si="34"/>
        <v>6180</v>
      </c>
      <c r="AP64" s="10">
        <v>-8483.76784866872</v>
      </c>
      <c r="AQ64" s="11">
        <f t="shared" si="27"/>
        <v>-73794.675933795748</v>
      </c>
      <c r="AR64" s="16">
        <f t="shared" si="28"/>
        <v>-40207.404340811605</v>
      </c>
      <c r="AS64" s="11">
        <f t="shared" si="29"/>
        <v>20327.232307426588</v>
      </c>
      <c r="AT64" s="15">
        <f t="shared" si="30"/>
        <v>-27431.663774987712</v>
      </c>
      <c r="AU64" s="17">
        <f t="shared" si="31"/>
        <v>323.3429328136591</v>
      </c>
      <c r="AV64" s="15">
        <f t="shared" si="32"/>
        <v>18947.895926318994</v>
      </c>
      <c r="AW64" s="13">
        <v>70000</v>
      </c>
      <c r="AX64" s="15">
        <f t="shared" si="33"/>
        <v>-27431.663774987712</v>
      </c>
    </row>
    <row r="65" spans="1:50" ht="30" x14ac:dyDescent="0.25">
      <c r="A65" s="2" t="s">
        <v>70</v>
      </c>
      <c r="B65" s="9">
        <f t="shared" si="12"/>
        <v>7818.4709917071996</v>
      </c>
      <c r="C65" s="9">
        <f t="shared" si="13"/>
        <v>-8040.8270348066108</v>
      </c>
      <c r="D65" s="10">
        <v>19721.177323604788</v>
      </c>
      <c r="E65" s="10">
        <v>8034.3960102894525</v>
      </c>
      <c r="F65">
        <v>60.05</v>
      </c>
      <c r="G65">
        <v>46.07</v>
      </c>
      <c r="H65">
        <v>44.01</v>
      </c>
      <c r="I65" s="11">
        <f t="shared" si="14"/>
        <v>23728.580523652599</v>
      </c>
      <c r="J65" s="12">
        <f t="shared" si="15"/>
        <v>15423.57734037419</v>
      </c>
      <c r="L65" s="10">
        <f t="shared" si="8"/>
        <v>19721.177323604788</v>
      </c>
      <c r="M65" s="13"/>
      <c r="N65" s="13">
        <f t="shared" si="16"/>
        <v>10925.532237277053</v>
      </c>
      <c r="O65">
        <v>0.2</v>
      </c>
      <c r="P65" s="10">
        <f t="shared" si="9"/>
        <v>8034.3960102894525</v>
      </c>
      <c r="Q65" s="13">
        <f t="shared" si="17"/>
        <v>7962.0864461968476</v>
      </c>
      <c r="R65">
        <v>0.56999999999999995</v>
      </c>
      <c r="S65" s="14">
        <v>2.04</v>
      </c>
      <c r="T65" s="14">
        <v>0.41</v>
      </c>
      <c r="U65" s="15">
        <v>6200</v>
      </c>
      <c r="V65" s="15">
        <v>1300</v>
      </c>
      <c r="W65" s="16">
        <f t="shared" si="18"/>
        <v>19915.931272446735</v>
      </c>
      <c r="X65" s="16">
        <f t="shared" si="19"/>
        <v>4056.6332459329219</v>
      </c>
      <c r="Z65" s="10">
        <v>54755.999999999993</v>
      </c>
      <c r="AA65" s="10">
        <f t="shared" si="10"/>
        <v>19721.177323604788</v>
      </c>
      <c r="AB65" s="10">
        <f t="shared" si="11"/>
        <v>8034.3960102894525</v>
      </c>
      <c r="AC65" s="10">
        <v>1044.9625126691276</v>
      </c>
      <c r="AD65">
        <v>90.08</v>
      </c>
      <c r="AE65">
        <v>60.05</v>
      </c>
      <c r="AF65">
        <v>46.07</v>
      </c>
      <c r="AG65" s="15"/>
      <c r="AH65" s="15">
        <f t="shared" si="20"/>
        <v>10925.532237277053</v>
      </c>
      <c r="AI65" s="15">
        <f t="shared" si="21"/>
        <v>7962.0864461968476</v>
      </c>
      <c r="AJ65" s="15">
        <f t="shared" si="22"/>
        <v>1048.0974002071348</v>
      </c>
      <c r="AK65" s="15">
        <f t="shared" si="23"/>
        <v>4928.0399999999991</v>
      </c>
      <c r="AL65" s="11">
        <f t="shared" si="24"/>
        <v>3629.603071094743</v>
      </c>
      <c r="AM65" s="16">
        <f t="shared" si="25"/>
        <v>2359.2419962115832</v>
      </c>
      <c r="AN65" s="11">
        <f t="shared" si="26"/>
        <v>26659.825575131475</v>
      </c>
      <c r="AO65" s="16">
        <f t="shared" si="34"/>
        <v>6180</v>
      </c>
      <c r="AP65" s="10">
        <v>5186.4804224398849</v>
      </c>
      <c r="AQ65" s="11">
        <f t="shared" si="27"/>
        <v>-71573.822026736409</v>
      </c>
      <c r="AR65" s="16">
        <f t="shared" si="28"/>
        <v>-27521.037621113723</v>
      </c>
      <c r="AS65" s="11">
        <f t="shared" si="29"/>
        <v>33013.599027124474</v>
      </c>
      <c r="AT65" s="15">
        <f t="shared" si="30"/>
        <v>-18776.338914145887</v>
      </c>
      <c r="AU65" s="17">
        <f t="shared" si="31"/>
        <v>-362.02467540237819</v>
      </c>
      <c r="AV65" s="15">
        <f t="shared" si="32"/>
        <v>23962.819336585773</v>
      </c>
      <c r="AW65" s="13">
        <v>70000</v>
      </c>
      <c r="AX65" s="15">
        <f t="shared" si="33"/>
        <v>-18776.33891414589</v>
      </c>
    </row>
    <row r="66" spans="1:50" ht="30" x14ac:dyDescent="0.25">
      <c r="A66" s="2" t="s">
        <v>70</v>
      </c>
      <c r="B66" s="9">
        <f t="shared" si="12"/>
        <v>69665.823594846064</v>
      </c>
      <c r="C66" s="9">
        <f t="shared" si="13"/>
        <v>56854.453581612659</v>
      </c>
      <c r="D66" s="10">
        <v>20591.057758229788</v>
      </c>
      <c r="E66" s="10">
        <v>4553.4583806905221</v>
      </c>
      <c r="F66">
        <v>60.05</v>
      </c>
      <c r="G66">
        <v>46.07</v>
      </c>
      <c r="H66">
        <v>44.01</v>
      </c>
      <c r="I66" s="11">
        <f t="shared" si="14"/>
        <v>21040.817532339923</v>
      </c>
      <c r="J66" s="12">
        <f t="shared" si="15"/>
        <v>13676.53139602095</v>
      </c>
      <c r="L66" s="10">
        <f t="shared" si="8"/>
        <v>20591.057758229788</v>
      </c>
      <c r="M66" s="13"/>
      <c r="N66" s="13">
        <f t="shared" si="16"/>
        <v>11407.445998059304</v>
      </c>
      <c r="O66">
        <v>0.2</v>
      </c>
      <c r="P66" s="10">
        <f t="shared" si="9"/>
        <v>4553.4583806905221</v>
      </c>
      <c r="Q66" s="13">
        <f t="shared" si="17"/>
        <v>4512.4772552643071</v>
      </c>
      <c r="R66">
        <v>0.56999999999999995</v>
      </c>
      <c r="S66" s="14">
        <v>2.04</v>
      </c>
      <c r="T66" s="14">
        <v>0.41</v>
      </c>
      <c r="U66" s="15">
        <v>6200</v>
      </c>
      <c r="V66" s="15">
        <v>1300</v>
      </c>
      <c r="W66" s="16">
        <f t="shared" si="18"/>
        <v>16101.346519629531</v>
      </c>
      <c r="X66" s="16">
        <f t="shared" si="19"/>
        <v>3289.9765063961313</v>
      </c>
      <c r="Z66" s="10">
        <v>87616</v>
      </c>
      <c r="AA66" s="10">
        <f t="shared" si="10"/>
        <v>20591.057758229788</v>
      </c>
      <c r="AB66" s="10">
        <f t="shared" si="11"/>
        <v>4553.4583806905221</v>
      </c>
      <c r="AC66" s="10">
        <v>1767.9634133551608</v>
      </c>
      <c r="AD66">
        <v>90.08</v>
      </c>
      <c r="AE66">
        <v>60.05</v>
      </c>
      <c r="AF66">
        <v>46.07</v>
      </c>
      <c r="AG66" s="15"/>
      <c r="AH66" s="15">
        <f t="shared" si="20"/>
        <v>11407.445998059304</v>
      </c>
      <c r="AI66" s="15">
        <f t="shared" si="21"/>
        <v>4512.4772552643071</v>
      </c>
      <c r="AJ66" s="15">
        <f t="shared" si="22"/>
        <v>1773.2673035952262</v>
      </c>
      <c r="AK66" s="15">
        <f t="shared" si="23"/>
        <v>7885.44</v>
      </c>
      <c r="AL66" s="11">
        <f t="shared" si="24"/>
        <v>4540.7487116452266</v>
      </c>
      <c r="AM66" s="16">
        <f t="shared" si="25"/>
        <v>2951.4866625693976</v>
      </c>
      <c r="AN66" s="11">
        <f t="shared" si="26"/>
        <v>23331.145229046175</v>
      </c>
      <c r="AO66" s="16">
        <f t="shared" si="34"/>
        <v>6180</v>
      </c>
      <c r="AP66" s="10">
        <v>50021.729873258068</v>
      </c>
      <c r="AQ66" s="11">
        <f t="shared" si="27"/>
        <v>1625.5212080856274</v>
      </c>
      <c r="AR66" s="16">
        <f t="shared" si="28"/>
        <v>39887.945679195582</v>
      </c>
      <c r="AS66" s="11">
        <f t="shared" si="29"/>
        <v>100422.58232743377</v>
      </c>
      <c r="AT66" s="15">
        <f t="shared" si="30"/>
        <v>27213.71181466772</v>
      </c>
      <c r="AU66" s="17">
        <f t="shared" si="31"/>
        <v>54.403779884502434</v>
      </c>
      <c r="AV66" s="15">
        <f t="shared" si="32"/>
        <v>22808.018058590347</v>
      </c>
      <c r="AW66" s="13">
        <v>70000</v>
      </c>
      <c r="AX66" s="15">
        <f t="shared" si="33"/>
        <v>27213.71181466772</v>
      </c>
    </row>
    <row r="67" spans="1:50" ht="30" x14ac:dyDescent="0.25">
      <c r="A67" s="2" t="s">
        <v>70</v>
      </c>
      <c r="B67" s="9">
        <f t="shared" si="12"/>
        <v>-3530.1442622329268</v>
      </c>
      <c r="C67" s="9">
        <f t="shared" si="13"/>
        <v>-20539.188457944583</v>
      </c>
      <c r="D67" s="10">
        <v>11886.163566852938</v>
      </c>
      <c r="E67" s="10">
        <v>10819.966623390246</v>
      </c>
      <c r="F67">
        <v>60.05</v>
      </c>
      <c r="G67">
        <v>46.07</v>
      </c>
      <c r="H67">
        <v>44.01</v>
      </c>
      <c r="I67" s="11">
        <f t="shared" si="14"/>
        <v>20647.398133033468</v>
      </c>
      <c r="J67" s="12">
        <f t="shared" si="15"/>
        <v>13420.808786471755</v>
      </c>
      <c r="L67" s="10">
        <f t="shared" si="8"/>
        <v>11886.163566852938</v>
      </c>
      <c r="M67" s="13"/>
      <c r="N67" s="13">
        <f t="shared" si="16"/>
        <v>6584.9346160365285</v>
      </c>
      <c r="O67">
        <v>0.2</v>
      </c>
      <c r="P67" s="10">
        <f t="shared" si="9"/>
        <v>10819.966623390246</v>
      </c>
      <c r="Q67" s="13">
        <f t="shared" si="17"/>
        <v>10722.586923779734</v>
      </c>
      <c r="R67">
        <v>0.56999999999999995</v>
      </c>
      <c r="S67" s="14">
        <v>2.04</v>
      </c>
      <c r="T67" s="14">
        <v>0.41</v>
      </c>
      <c r="U67" s="15">
        <v>6200</v>
      </c>
      <c r="V67" s="15">
        <v>1300</v>
      </c>
      <c r="W67" s="16">
        <f t="shared" si="18"/>
        <v>21354.877398313976</v>
      </c>
      <c r="X67" s="16">
        <f t="shared" si="19"/>
        <v>4345.833202602319</v>
      </c>
      <c r="Z67" s="10">
        <v>64516</v>
      </c>
      <c r="AA67" s="10">
        <f t="shared" si="10"/>
        <v>11886.163566852938</v>
      </c>
      <c r="AB67" s="10">
        <f t="shared" si="11"/>
        <v>10819.966623390246</v>
      </c>
      <c r="AC67" s="10">
        <v>729.42950306315822</v>
      </c>
      <c r="AD67">
        <v>90.08</v>
      </c>
      <c r="AE67">
        <v>60.05</v>
      </c>
      <c r="AF67">
        <v>46.07</v>
      </c>
      <c r="AG67" s="15"/>
      <c r="AH67" s="15">
        <f t="shared" si="20"/>
        <v>6584.9346160365285</v>
      </c>
      <c r="AI67" s="15">
        <f t="shared" si="21"/>
        <v>10722.586923779734</v>
      </c>
      <c r="AJ67" s="15">
        <f t="shared" si="22"/>
        <v>731.61779157234764</v>
      </c>
      <c r="AK67" s="15">
        <f t="shared" si="23"/>
        <v>5806.44</v>
      </c>
      <c r="AL67" s="11">
        <f t="shared" si="24"/>
        <v>3744.6145932719774</v>
      </c>
      <c r="AM67" s="16">
        <f t="shared" si="25"/>
        <v>2433.9994856267854</v>
      </c>
      <c r="AN67" s="11">
        <f t="shared" si="26"/>
        <v>24243.451077528731</v>
      </c>
      <c r="AO67" s="16">
        <f t="shared" si="34"/>
        <v>6180</v>
      </c>
      <c r="AP67" s="10">
        <v>-4099.4990444700188</v>
      </c>
      <c r="AQ67" s="11">
        <f t="shared" si="27"/>
        <v>-77295.20132398147</v>
      </c>
      <c r="AR67" s="16">
        <f t="shared" si="28"/>
        <v>-38305.830447018656</v>
      </c>
      <c r="AS67" s="11">
        <f t="shared" si="29"/>
        <v>22228.806201219537</v>
      </c>
      <c r="AT67" s="15">
        <f t="shared" si="30"/>
        <v>-26134.307316568556</v>
      </c>
      <c r="AU67" s="17">
        <f t="shared" si="31"/>
        <v>637.5000221508086</v>
      </c>
      <c r="AV67" s="15">
        <f t="shared" si="32"/>
        <v>22034.80827209854</v>
      </c>
      <c r="AW67" s="13">
        <v>70000</v>
      </c>
      <c r="AX67" s="15">
        <f t="shared" si="33"/>
        <v>-26134.30731656856</v>
      </c>
    </row>
    <row r="68" spans="1:50" ht="30" x14ac:dyDescent="0.25">
      <c r="A68" s="2" t="s">
        <v>70</v>
      </c>
      <c r="B68" s="9">
        <f t="shared" si="12"/>
        <v>32499.784785381624</v>
      </c>
      <c r="C68" s="9">
        <f t="shared" si="13"/>
        <v>22684.173698374641</v>
      </c>
      <c r="D68" s="10">
        <v>18040.984250915462</v>
      </c>
      <c r="E68" s="10">
        <v>1800.0093265985658</v>
      </c>
      <c r="F68">
        <v>60.05</v>
      </c>
      <c r="G68">
        <v>46.07</v>
      </c>
      <c r="H68">
        <v>44.01</v>
      </c>
      <c r="I68" s="11">
        <f t="shared" si="14"/>
        <v>16541.566271334726</v>
      </c>
      <c r="J68" s="12">
        <f t="shared" si="15"/>
        <v>10752.018076367573</v>
      </c>
      <c r="L68" s="10">
        <f t="shared" si="8"/>
        <v>18040.984250915462</v>
      </c>
      <c r="M68" s="13"/>
      <c r="N68" s="13">
        <f t="shared" si="16"/>
        <v>9994.7052750071671</v>
      </c>
      <c r="O68">
        <v>0.2</v>
      </c>
      <c r="P68" s="10">
        <f t="shared" si="9"/>
        <v>1800.0093265985658</v>
      </c>
      <c r="Q68" s="13">
        <f t="shared" si="17"/>
        <v>1783.8092426591788</v>
      </c>
      <c r="R68">
        <v>0.56999999999999995</v>
      </c>
      <c r="S68" s="14">
        <v>2.04</v>
      </c>
      <c r="T68" s="14">
        <v>0.41</v>
      </c>
      <c r="U68" s="15">
        <v>6200</v>
      </c>
      <c r="V68" s="15">
        <v>1300</v>
      </c>
      <c r="W68" s="16">
        <f t="shared" si="18"/>
        <v>12352.053139567019</v>
      </c>
      <c r="X68" s="16">
        <f t="shared" si="19"/>
        <v>2536.4420525600381</v>
      </c>
      <c r="Z68" s="10">
        <v>45368.999999999993</v>
      </c>
      <c r="AA68" s="10">
        <f t="shared" si="10"/>
        <v>18040.984250915462</v>
      </c>
      <c r="AB68" s="10">
        <f t="shared" si="11"/>
        <v>1800.0093265985658</v>
      </c>
      <c r="AC68" s="10">
        <v>585.43953176092168</v>
      </c>
      <c r="AD68">
        <v>90.08</v>
      </c>
      <c r="AE68">
        <v>60.05</v>
      </c>
      <c r="AF68">
        <v>46.07</v>
      </c>
      <c r="AG68" s="15"/>
      <c r="AH68" s="15">
        <f t="shared" si="20"/>
        <v>9994.7052750071671</v>
      </c>
      <c r="AI68" s="15">
        <f t="shared" si="21"/>
        <v>1783.8092426591788</v>
      </c>
      <c r="AJ68" s="15">
        <f t="shared" si="22"/>
        <v>587.19585035620435</v>
      </c>
      <c r="AK68" s="15">
        <f t="shared" si="23"/>
        <v>4083.2099999999991</v>
      </c>
      <c r="AL68" s="11">
        <f t="shared" si="24"/>
        <v>2827.0686021134525</v>
      </c>
      <c r="AM68" s="16">
        <f t="shared" si="25"/>
        <v>1837.5945913737442</v>
      </c>
      <c r="AN68" s="11">
        <f t="shared" si="26"/>
        <v>16520.098958530267</v>
      </c>
      <c r="AO68" s="16">
        <f t="shared" si="34"/>
        <v>6180</v>
      </c>
      <c r="AP68" s="10">
        <v>25179.876145046852</v>
      </c>
      <c r="AQ68" s="11">
        <f t="shared" si="27"/>
        <v>-15696.290774723888</v>
      </c>
      <c r="AR68" s="16">
        <f t="shared" si="28"/>
        <v>9395.7135694470307</v>
      </c>
      <c r="AS68" s="11">
        <f t="shared" si="29"/>
        <v>69930.35021768522</v>
      </c>
      <c r="AT68" s="15">
        <f t="shared" si="30"/>
        <v>6410.2634773055343</v>
      </c>
      <c r="AU68" s="17">
        <f t="shared" si="31"/>
        <v>25.457883273053749</v>
      </c>
      <c r="AV68" s="15">
        <f t="shared" si="32"/>
        <v>18769.612667741316</v>
      </c>
      <c r="AW68" s="13">
        <v>70000</v>
      </c>
      <c r="AX68" s="15">
        <f t="shared" si="33"/>
        <v>6410.2634773055361</v>
      </c>
    </row>
    <row r="69" spans="1:50" ht="30" x14ac:dyDescent="0.25">
      <c r="A69" s="2" t="s">
        <v>70</v>
      </c>
      <c r="B69" s="9">
        <f t="shared" si="12"/>
        <v>-27271.225777389394</v>
      </c>
      <c r="C69" s="9">
        <f t="shared" si="13"/>
        <v>-39277.453897144602</v>
      </c>
      <c r="D69" s="10">
        <v>17364.265019475417</v>
      </c>
      <c r="E69" s="10">
        <v>4311.9453840107944</v>
      </c>
      <c r="F69">
        <v>60.05</v>
      </c>
      <c r="G69">
        <v>46.07</v>
      </c>
      <c r="H69">
        <v>44.01</v>
      </c>
      <c r="I69" s="11">
        <f t="shared" si="14"/>
        <v>18445.221945104757</v>
      </c>
      <c r="J69" s="12">
        <f t="shared" si="15"/>
        <v>11989.394264318093</v>
      </c>
      <c r="L69" s="10">
        <f t="shared" si="8"/>
        <v>17364.265019475417</v>
      </c>
      <c r="M69" s="13"/>
      <c r="N69" s="13">
        <f t="shared" si="16"/>
        <v>9619.8028207893822</v>
      </c>
      <c r="O69">
        <v>0.2</v>
      </c>
      <c r="P69" s="10">
        <f t="shared" si="9"/>
        <v>4311.9453840107944</v>
      </c>
      <c r="Q69" s="13">
        <f t="shared" si="17"/>
        <v>4273.1378755546975</v>
      </c>
      <c r="R69">
        <v>0.56999999999999995</v>
      </c>
      <c r="S69" s="14">
        <v>2.04</v>
      </c>
      <c r="T69" s="14">
        <v>0.41</v>
      </c>
      <c r="U69" s="15">
        <v>6200</v>
      </c>
      <c r="V69" s="15">
        <v>1300</v>
      </c>
      <c r="W69" s="16">
        <f t="shared" si="18"/>
        <v>15093.684272577071</v>
      </c>
      <c r="X69" s="16">
        <f t="shared" si="19"/>
        <v>3087.4561528218619</v>
      </c>
      <c r="Z69" s="10">
        <v>108899.99999999999</v>
      </c>
      <c r="AA69" s="10">
        <f t="shared" si="10"/>
        <v>17364.265019475417</v>
      </c>
      <c r="AB69" s="10">
        <f t="shared" si="11"/>
        <v>4311.9453840107944</v>
      </c>
      <c r="AC69" s="10">
        <v>1038.4839528676923</v>
      </c>
      <c r="AD69">
        <v>90.08</v>
      </c>
      <c r="AE69">
        <v>60.05</v>
      </c>
      <c r="AF69">
        <v>46.07</v>
      </c>
      <c r="AG69" s="15"/>
      <c r="AH69" s="15">
        <f t="shared" si="20"/>
        <v>9619.8028207893822</v>
      </c>
      <c r="AI69" s="15">
        <f t="shared" si="21"/>
        <v>4273.1378755546975</v>
      </c>
      <c r="AJ69" s="15">
        <f t="shared" si="22"/>
        <v>1041.5994047262952</v>
      </c>
      <c r="AK69" s="15">
        <f t="shared" si="23"/>
        <v>9800.9999999999982</v>
      </c>
      <c r="AL69" s="11">
        <f t="shared" si="24"/>
        <v>5072.6530868078153</v>
      </c>
      <c r="AM69" s="16">
        <f t="shared" si="25"/>
        <v>3297.2245064250801</v>
      </c>
      <c r="AN69" s="11">
        <f t="shared" si="26"/>
        <v>19860.275777552732</v>
      </c>
      <c r="AO69" s="16">
        <f t="shared" si="34"/>
        <v>6180</v>
      </c>
      <c r="AP69" s="10">
        <v>-15616.824568059559</v>
      </c>
      <c r="AQ69" s="11">
        <f t="shared" si="27"/>
        <v>-86470.687616228257</v>
      </c>
      <c r="AR69" s="16">
        <f t="shared" si="28"/>
        <v>-54354.304314284556</v>
      </c>
      <c r="AS69" s="11">
        <f t="shared" si="29"/>
        <v>6180.3323339536319</v>
      </c>
      <c r="AT69" s="15">
        <f t="shared" si="30"/>
        <v>-37083.443338802732</v>
      </c>
      <c r="AU69" s="17">
        <f t="shared" si="31"/>
        <v>237.45828210587675</v>
      </c>
      <c r="AV69" s="15">
        <f t="shared" si="32"/>
        <v>21466.618770743175</v>
      </c>
      <c r="AW69" s="13">
        <v>70000</v>
      </c>
      <c r="AX69" s="15">
        <f t="shared" si="33"/>
        <v>-37083.443338802732</v>
      </c>
    </row>
    <row r="70" spans="1:50" ht="30" x14ac:dyDescent="0.25">
      <c r="A70" s="2" t="s">
        <v>70</v>
      </c>
      <c r="B70" s="9">
        <f t="shared" si="12"/>
        <v>-42905.125516842571</v>
      </c>
      <c r="C70" s="9">
        <f t="shared" si="13"/>
        <v>-54696.200109943398</v>
      </c>
      <c r="D70" s="10">
        <v>5508.6692901440529</v>
      </c>
      <c r="E70" s="10">
        <v>6403.7611614243442</v>
      </c>
      <c r="F70">
        <v>60.05</v>
      </c>
      <c r="G70">
        <v>46.07</v>
      </c>
      <c r="H70">
        <v>44.01</v>
      </c>
      <c r="I70" s="11">
        <f t="shared" si="14"/>
        <v>11754.66432191393</v>
      </c>
      <c r="J70" s="12">
        <f t="shared" si="15"/>
        <v>7640.5318092440548</v>
      </c>
      <c r="L70" s="10">
        <f t="shared" si="8"/>
        <v>5508.6692901440529</v>
      </c>
      <c r="M70" s="13"/>
      <c r="N70" s="13">
        <f t="shared" si="16"/>
        <v>3051.8027867398055</v>
      </c>
      <c r="O70">
        <v>0.2</v>
      </c>
      <c r="P70" s="10">
        <f t="shared" si="9"/>
        <v>6403.7611614243442</v>
      </c>
      <c r="Q70" s="13">
        <f t="shared" si="17"/>
        <v>6346.1273109715248</v>
      </c>
      <c r="R70">
        <v>0.56999999999999995</v>
      </c>
      <c r="S70" s="14">
        <v>2.04</v>
      </c>
      <c r="T70" s="14">
        <v>0.41</v>
      </c>
      <c r="U70" s="15">
        <v>6200</v>
      </c>
      <c r="V70" s="15">
        <v>1300</v>
      </c>
      <c r="W70" s="16">
        <f t="shared" si="18"/>
        <v>14824.41237418753</v>
      </c>
      <c r="X70" s="16">
        <f t="shared" si="19"/>
        <v>3033.3377810867096</v>
      </c>
      <c r="Z70" s="10">
        <v>51529</v>
      </c>
      <c r="AA70" s="10">
        <f t="shared" si="10"/>
        <v>5508.6692901440529</v>
      </c>
      <c r="AB70" s="10">
        <f t="shared" si="11"/>
        <v>6403.7611614243442</v>
      </c>
      <c r="AC70" s="10">
        <v>1340.5606235278283</v>
      </c>
      <c r="AD70">
        <v>90.08</v>
      </c>
      <c r="AE70">
        <v>60.05</v>
      </c>
      <c r="AF70">
        <v>46.07</v>
      </c>
      <c r="AG70" s="15"/>
      <c r="AH70" s="15">
        <f t="shared" si="20"/>
        <v>3051.8027867398055</v>
      </c>
      <c r="AI70" s="15">
        <f t="shared" si="21"/>
        <v>6346.1273109715248</v>
      </c>
      <c r="AJ70" s="15">
        <f t="shared" si="22"/>
        <v>1344.5823053984116</v>
      </c>
      <c r="AK70" s="15">
        <f t="shared" si="23"/>
        <v>4637.6099999999997</v>
      </c>
      <c r="AL70" s="11">
        <f t="shared" si="24"/>
        <v>2705.9140609982728</v>
      </c>
      <c r="AM70" s="16">
        <f t="shared" si="25"/>
        <v>1758.8441396488774</v>
      </c>
      <c r="AN70" s="11">
        <f t="shared" si="26"/>
        <v>14115.027517497594</v>
      </c>
      <c r="AO70" s="16">
        <f t="shared" si="34"/>
        <v>6180</v>
      </c>
      <c r="AP70" s="10">
        <v>-29019.617753002818</v>
      </c>
      <c r="AQ70" s="11">
        <f t="shared" si="27"/>
        <v>-84419.029940274733</v>
      </c>
      <c r="AR70" s="16">
        <f t="shared" si="28"/>
        <v>-65370.069700274158</v>
      </c>
      <c r="AS70" s="11">
        <f t="shared" si="29"/>
        <v>-4835.4330520359672</v>
      </c>
      <c r="AT70" s="15">
        <f t="shared" si="30"/>
        <v>-44598.993701895757</v>
      </c>
      <c r="AU70" s="17">
        <f t="shared" si="31"/>
        <v>153.68566905841087</v>
      </c>
      <c r="AV70" s="15">
        <f t="shared" si="32"/>
        <v>15579.375948892932</v>
      </c>
      <c r="AW70" s="13">
        <v>70000</v>
      </c>
      <c r="AX70" s="15">
        <f t="shared" si="33"/>
        <v>-44598.99370189575</v>
      </c>
    </row>
    <row r="71" spans="1:50" ht="30" x14ac:dyDescent="0.25">
      <c r="A71" s="2" t="s">
        <v>70</v>
      </c>
      <c r="B71" s="9">
        <f t="shared" si="12"/>
        <v>-15766.305472399261</v>
      </c>
      <c r="C71" s="9">
        <f t="shared" si="13"/>
        <v>-25238.10048323284</v>
      </c>
      <c r="D71" s="10">
        <v>15416.15501648942</v>
      </c>
      <c r="E71" s="10">
        <v>1941.4595206123486</v>
      </c>
      <c r="F71">
        <v>60.05</v>
      </c>
      <c r="G71">
        <v>46.07</v>
      </c>
      <c r="H71">
        <v>44.01</v>
      </c>
      <c r="I71" s="11">
        <f t="shared" si="14"/>
        <v>14752.982428992245</v>
      </c>
      <c r="J71" s="12">
        <f t="shared" si="15"/>
        <v>9589.4385788449599</v>
      </c>
      <c r="L71" s="10">
        <f t="shared" si="8"/>
        <v>15416.15501648942</v>
      </c>
      <c r="M71" s="13"/>
      <c r="N71" s="13">
        <f t="shared" si="16"/>
        <v>8540.5498791351401</v>
      </c>
      <c r="O71">
        <v>0.2</v>
      </c>
      <c r="P71" s="10">
        <f t="shared" si="9"/>
        <v>1941.4595206123486</v>
      </c>
      <c r="Q71" s="13">
        <f t="shared" si="17"/>
        <v>1923.9863849268374</v>
      </c>
      <c r="R71">
        <v>0.56999999999999995</v>
      </c>
      <c r="S71" s="14">
        <v>2.04</v>
      </c>
      <c r="T71" s="14">
        <v>0.41</v>
      </c>
      <c r="U71" s="15">
        <v>6200</v>
      </c>
      <c r="V71" s="15">
        <v>1300</v>
      </c>
      <c r="W71" s="16">
        <f t="shared" si="18"/>
        <v>11921.755719080065</v>
      </c>
      <c r="X71" s="16">
        <f t="shared" si="19"/>
        <v>2449.9607082464836</v>
      </c>
      <c r="Z71" s="10">
        <v>47089</v>
      </c>
      <c r="AA71" s="10">
        <f t="shared" si="10"/>
        <v>15416.15501648942</v>
      </c>
      <c r="AB71" s="10">
        <f t="shared" si="11"/>
        <v>1941.4595206123486</v>
      </c>
      <c r="AC71" s="10">
        <v>1460.9779712855673</v>
      </c>
      <c r="AD71">
        <v>90.08</v>
      </c>
      <c r="AE71">
        <v>60.05</v>
      </c>
      <c r="AF71">
        <v>46.07</v>
      </c>
      <c r="AG71" s="15"/>
      <c r="AH71" s="15">
        <f t="shared" si="20"/>
        <v>8540.5498791351401</v>
      </c>
      <c r="AI71" s="15">
        <f t="shared" si="21"/>
        <v>1923.9863849268374</v>
      </c>
      <c r="AJ71" s="15">
        <f t="shared" si="22"/>
        <v>1465.3609051994238</v>
      </c>
      <c r="AK71" s="15">
        <f t="shared" si="23"/>
        <v>4238.01</v>
      </c>
      <c r="AL71" s="11">
        <f t="shared" si="24"/>
        <v>2762.4298287636029</v>
      </c>
      <c r="AM71" s="16">
        <f t="shared" si="25"/>
        <v>1795.579388696342</v>
      </c>
      <c r="AN71" s="11">
        <f t="shared" si="26"/>
        <v>15622.172670344424</v>
      </c>
      <c r="AO71" s="16">
        <f t="shared" si="34"/>
        <v>6180</v>
      </c>
      <c r="AP71" s="10">
        <v>-7867.7065974156867</v>
      </c>
      <c r="AQ71" s="11">
        <f t="shared" si="27"/>
        <v>-60102.673684072382</v>
      </c>
      <c r="AR71" s="16">
        <f t="shared" si="28"/>
        <v>-37277.499770324284</v>
      </c>
      <c r="AS71" s="11">
        <f t="shared" si="29"/>
        <v>23257.136877913905</v>
      </c>
      <c r="AT71" s="15">
        <f t="shared" si="30"/>
        <v>-25432.724564956989</v>
      </c>
      <c r="AU71" s="17">
        <f t="shared" si="31"/>
        <v>323.25461365464366</v>
      </c>
      <c r="AV71" s="15">
        <f t="shared" si="32"/>
        <v>17565.017967541302</v>
      </c>
      <c r="AW71" s="13">
        <v>70000</v>
      </c>
      <c r="AX71" s="15">
        <f t="shared" si="33"/>
        <v>-25432.724564956989</v>
      </c>
    </row>
    <row r="72" spans="1:50" ht="30" x14ac:dyDescent="0.25">
      <c r="A72" s="2" t="s">
        <v>70</v>
      </c>
      <c r="B72" s="9">
        <f t="shared" si="12"/>
        <v>4868.9930271537669</v>
      </c>
      <c r="C72" s="9">
        <f t="shared" si="13"/>
        <v>-20883.504369751845</v>
      </c>
      <c r="D72" s="10">
        <v>16832.752285189639</v>
      </c>
      <c r="E72" s="10">
        <v>19345.821578569652</v>
      </c>
      <c r="F72">
        <v>60.05</v>
      </c>
      <c r="G72">
        <v>46.07</v>
      </c>
      <c r="H72">
        <v>44.01</v>
      </c>
      <c r="I72" s="11">
        <f t="shared" si="14"/>
        <v>32417.324934522821</v>
      </c>
      <c r="J72" s="12">
        <f t="shared" si="15"/>
        <v>21071.261207439835</v>
      </c>
      <c r="L72" s="10">
        <f t="shared" si="8"/>
        <v>16832.752285189639</v>
      </c>
      <c r="M72" s="13"/>
      <c r="N72" s="13">
        <f t="shared" si="16"/>
        <v>9325.3447659950616</v>
      </c>
      <c r="O72">
        <v>0.2</v>
      </c>
      <c r="P72" s="10">
        <f t="shared" si="9"/>
        <v>19345.821578569652</v>
      </c>
      <c r="Q72" s="13">
        <f t="shared" si="17"/>
        <v>19171.709184362524</v>
      </c>
      <c r="R72">
        <v>0.56999999999999995</v>
      </c>
      <c r="S72" s="14">
        <v>2.04</v>
      </c>
      <c r="T72" s="14">
        <v>0.41</v>
      </c>
      <c r="U72" s="15">
        <v>6200</v>
      </c>
      <c r="V72" s="15">
        <v>1300</v>
      </c>
      <c r="W72" s="16">
        <f t="shared" si="18"/>
        <v>32297.604104102727</v>
      </c>
      <c r="X72" s="16">
        <f t="shared" si="19"/>
        <v>6545.1067071971165</v>
      </c>
      <c r="Z72" s="10">
        <v>67600</v>
      </c>
      <c r="AA72" s="10">
        <f t="shared" si="10"/>
        <v>16832.752285189639</v>
      </c>
      <c r="AB72" s="10">
        <f t="shared" si="11"/>
        <v>19345.821578569652</v>
      </c>
      <c r="AC72" s="10">
        <v>712.82489215367934</v>
      </c>
      <c r="AD72">
        <v>90.08</v>
      </c>
      <c r="AE72">
        <v>60.05</v>
      </c>
      <c r="AF72">
        <v>46.07</v>
      </c>
      <c r="AG72" s="15"/>
      <c r="AH72" s="15">
        <f t="shared" si="20"/>
        <v>9325.3447659950616</v>
      </c>
      <c r="AI72" s="15">
        <f t="shared" si="21"/>
        <v>19171.709184362524</v>
      </c>
      <c r="AJ72" s="15">
        <f t="shared" si="22"/>
        <v>714.96336683014033</v>
      </c>
      <c r="AK72" s="15">
        <f t="shared" si="23"/>
        <v>6084</v>
      </c>
      <c r="AL72" s="11">
        <f t="shared" si="24"/>
        <v>4649.6359620516196</v>
      </c>
      <c r="AM72" s="16">
        <f t="shared" si="25"/>
        <v>3022.2633753335526</v>
      </c>
      <c r="AN72" s="11">
        <f t="shared" si="26"/>
        <v>39447.570623660606</v>
      </c>
      <c r="AO72" s="16">
        <f t="shared" si="34"/>
        <v>6180</v>
      </c>
      <c r="AP72" s="10">
        <v>-2815.7088916882776</v>
      </c>
      <c r="AQ72" s="11">
        <f t="shared" si="27"/>
        <v>-116276.68955334528</v>
      </c>
      <c r="AR72" s="16">
        <f t="shared" si="28"/>
        <v>-48499.872284388795</v>
      </c>
      <c r="AS72" s="11">
        <f t="shared" si="29"/>
        <v>12034.764363849397</v>
      </c>
      <c r="AT72" s="15">
        <f t="shared" si="30"/>
        <v>-33089.233474461667</v>
      </c>
      <c r="AU72" s="17">
        <f t="shared" si="31"/>
        <v>1175.1652868710307</v>
      </c>
      <c r="AV72" s="15">
        <f t="shared" si="32"/>
        <v>30273.524582773389</v>
      </c>
      <c r="AW72" s="13">
        <v>70000</v>
      </c>
      <c r="AX72" s="15">
        <f t="shared" si="33"/>
        <v>-33089.233474461667</v>
      </c>
    </row>
    <row r="73" spans="1:50" ht="30" x14ac:dyDescent="0.25">
      <c r="A73" s="2" t="s">
        <v>70</v>
      </c>
      <c r="B73" s="9">
        <f t="shared" si="12"/>
        <v>140825.35518072365</v>
      </c>
      <c r="C73" s="9">
        <f t="shared" si="13"/>
        <v>123160.80320603897</v>
      </c>
      <c r="D73" s="10">
        <v>10000</v>
      </c>
      <c r="E73" s="10">
        <v>11901.877390198903</v>
      </c>
      <c r="F73">
        <v>60.05</v>
      </c>
      <c r="G73">
        <v>46.07</v>
      </c>
      <c r="H73">
        <v>44.01</v>
      </c>
      <c r="I73" s="11">
        <f t="shared" si="14"/>
        <v>20298.582711988747</v>
      </c>
      <c r="J73" s="12">
        <f t="shared" si="15"/>
        <v>13194.078762792686</v>
      </c>
      <c r="L73" s="10">
        <f t="shared" ref="L73:L136" si="35">D73</f>
        <v>10000</v>
      </c>
      <c r="M73" s="13"/>
      <c r="N73" s="13">
        <f t="shared" si="16"/>
        <v>5540.0000000000009</v>
      </c>
      <c r="O73">
        <v>0.2</v>
      </c>
      <c r="P73" s="10">
        <f t="shared" ref="P73:P136" si="36">E73</f>
        <v>11901.877390198903</v>
      </c>
      <c r="Q73" s="13">
        <f t="shared" si="17"/>
        <v>11794.760493687112</v>
      </c>
      <c r="R73">
        <v>0.56999999999999995</v>
      </c>
      <c r="S73" s="14">
        <v>2.04</v>
      </c>
      <c r="T73" s="14">
        <v>0.41</v>
      </c>
      <c r="U73" s="15">
        <v>6200</v>
      </c>
      <c r="V73" s="15">
        <v>1300</v>
      </c>
      <c r="W73" s="16">
        <f t="shared" si="18"/>
        <v>22175.267502059374</v>
      </c>
      <c r="X73" s="16">
        <f t="shared" si="19"/>
        <v>4510.7155273746775</v>
      </c>
      <c r="Z73" s="10">
        <v>32400.000000000004</v>
      </c>
      <c r="AA73" s="10">
        <f t="shared" ref="AA73:AA136" si="37">D73</f>
        <v>10000</v>
      </c>
      <c r="AB73" s="10">
        <f t="shared" ref="AB73:AB136" si="38">E73</f>
        <v>11901.877390198903</v>
      </c>
      <c r="AC73" s="10">
        <v>3243.9733901662316</v>
      </c>
      <c r="AD73">
        <v>90.08</v>
      </c>
      <c r="AE73">
        <v>60.05</v>
      </c>
      <c r="AF73">
        <v>46.07</v>
      </c>
      <c r="AG73" s="15"/>
      <c r="AH73" s="15">
        <f t="shared" si="20"/>
        <v>5540.0000000000009</v>
      </c>
      <c r="AI73" s="15">
        <f t="shared" si="21"/>
        <v>11794.760493687112</v>
      </c>
      <c r="AJ73" s="15">
        <f t="shared" si="22"/>
        <v>3253.7053103367298</v>
      </c>
      <c r="AK73" s="15">
        <f t="shared" si="23"/>
        <v>2916</v>
      </c>
      <c r="AL73" s="11">
        <f t="shared" si="24"/>
        <v>2651.2545343743127</v>
      </c>
      <c r="AM73" s="16">
        <f t="shared" si="25"/>
        <v>1723.3154473433033</v>
      </c>
      <c r="AN73" s="11">
        <f t="shared" si="26"/>
        <v>26807.949744324953</v>
      </c>
      <c r="AO73" s="16">
        <f t="shared" si="34"/>
        <v>6180</v>
      </c>
      <c r="AP73" s="10">
        <v>93045.181615452078</v>
      </c>
      <c r="AQ73" s="11">
        <f t="shared" si="27"/>
        <v>63447.619977215305</v>
      </c>
      <c r="AR73" s="16">
        <f t="shared" si="28"/>
        <v>105456.0089158716</v>
      </c>
      <c r="AS73" s="11">
        <f t="shared" si="29"/>
        <v>165990.64556410979</v>
      </c>
      <c r="AT73" s="15">
        <f t="shared" si="30"/>
        <v>71947.787405316078</v>
      </c>
      <c r="AU73" s="17">
        <f t="shared" si="31"/>
        <v>77.325645623080447</v>
      </c>
      <c r="AV73" s="15">
        <f t="shared" si="32"/>
        <v>21097.39421013599</v>
      </c>
      <c r="AW73" s="13">
        <v>70000</v>
      </c>
      <c r="AX73" s="15">
        <f t="shared" si="33"/>
        <v>71947.787405316092</v>
      </c>
    </row>
    <row r="74" spans="1:50" ht="30" x14ac:dyDescent="0.25">
      <c r="A74" s="2" t="s">
        <v>70</v>
      </c>
      <c r="B74" s="9">
        <f t="shared" ref="B74:B137" si="39">SUM(J74+W74+AR74)</f>
        <v>-44488.626256425443</v>
      </c>
      <c r="C74" s="9">
        <f t="shared" ref="C74:C137" si="40">SUM(J74+X74+AR74)</f>
        <v>-59778.688024651739</v>
      </c>
      <c r="D74" s="10">
        <v>12440.815233970059</v>
      </c>
      <c r="E74" s="10">
        <v>8844.2096332392121</v>
      </c>
      <c r="F74">
        <v>60.05</v>
      </c>
      <c r="G74">
        <v>46.07</v>
      </c>
      <c r="H74">
        <v>44.01</v>
      </c>
      <c r="I74" s="11">
        <f t="shared" ref="I74:I137" si="41">(D74/F74*H74)+(E74/G74*H74)+(1.6*10^3)</f>
        <v>19166.484506122521</v>
      </c>
      <c r="J74" s="12">
        <f t="shared" ref="J74:J137" si="42">I74*0.65</f>
        <v>12458.214928979638</v>
      </c>
      <c r="L74" s="10">
        <f t="shared" si="35"/>
        <v>12440.815233970059</v>
      </c>
      <c r="M74" s="13"/>
      <c r="N74" s="13">
        <f t="shared" ref="N74:N137" si="43">L74*0.554</f>
        <v>6892.2116396194133</v>
      </c>
      <c r="O74">
        <v>0.2</v>
      </c>
      <c r="P74" s="10">
        <f t="shared" si="36"/>
        <v>8844.2096332392121</v>
      </c>
      <c r="Q74" s="13">
        <f t="shared" ref="Q74:Q137" si="44">P74*0.991</f>
        <v>8764.6117465400584</v>
      </c>
      <c r="R74">
        <v>0.56999999999999995</v>
      </c>
      <c r="S74" s="14">
        <v>2.04</v>
      </c>
      <c r="T74" s="14">
        <v>0.41</v>
      </c>
      <c r="U74" s="15">
        <v>6200</v>
      </c>
      <c r="V74" s="15">
        <v>1300</v>
      </c>
      <c r="W74" s="16">
        <f t="shared" ref="W74:W137" si="45">U74+S74*(N74*O74+Q74*R74)</f>
        <v>19203.512887841498</v>
      </c>
      <c r="X74" s="16">
        <f t="shared" ref="X74:X137" si="46">V74+T74*(N74*O74+Q74*R74)</f>
        <v>3913.451119615203</v>
      </c>
      <c r="Z74" s="10">
        <v>40000</v>
      </c>
      <c r="AA74" s="10">
        <f t="shared" si="37"/>
        <v>12440.815233970059</v>
      </c>
      <c r="AB74" s="10">
        <f t="shared" si="38"/>
        <v>8844.2096332392121</v>
      </c>
      <c r="AC74" s="10">
        <v>3512.7736735547423</v>
      </c>
      <c r="AD74">
        <v>90.08</v>
      </c>
      <c r="AE74">
        <v>60.05</v>
      </c>
      <c r="AF74">
        <v>46.07</v>
      </c>
      <c r="AG74" s="15"/>
      <c r="AH74" s="15">
        <f t="shared" ref="AH74:AH137" si="47">AA74*0.554</f>
        <v>6892.2116396194133</v>
      </c>
      <c r="AI74" s="15">
        <f t="shared" ref="AI74:AI137" si="48">AB74*0.991</f>
        <v>8764.6117465400584</v>
      </c>
      <c r="AJ74" s="15">
        <f t="shared" ref="AJ74:AJ137" si="49">AC74*1.003</f>
        <v>3523.3119945754061</v>
      </c>
      <c r="AK74" s="15">
        <f t="shared" ref="AK74:AK137" si="50">Z74*0.09</f>
        <v>3600</v>
      </c>
      <c r="AL74" s="11">
        <f t="shared" ref="AL74:AL137" si="51">3*((Z74/AD74)+(AA74/AE74)+(AB74/AF74)+99.2)</f>
        <v>2827.191907330965</v>
      </c>
      <c r="AM74" s="16">
        <f t="shared" ref="AM74:AM137" si="52">AL74*0.65</f>
        <v>1837.6747397651272</v>
      </c>
      <c r="AN74" s="11">
        <f t="shared" ref="AN74:AN137" si="53">1.351*(AH74+AB74)+AC74</f>
        <v>24772.678813186743</v>
      </c>
      <c r="AO74" s="16">
        <f t="shared" si="34"/>
        <v>6180</v>
      </c>
      <c r="AP74" s="10">
        <v>-31477.996525377064</v>
      </c>
      <c r="AQ74" s="11">
        <f t="shared" ref="AQ74:AQ137" si="54">6*44.01*(AP74-AL74-I74-AN74)/180.156</f>
        <v>-114685.07029262242</v>
      </c>
      <c r="AR74" s="16">
        <f t="shared" ref="AR74:AR137" si="55">6*44.01*(AP74-AM74-J74-AO74)/180.156</f>
        <v>-76150.354073246577</v>
      </c>
      <c r="AS74" s="11">
        <f t="shared" ref="AS74:AS137" si="56">6*44.01*(AP74-AM74-J74-AO74+(4.13*10^4))/180.156</f>
        <v>-15615.717425008379</v>
      </c>
      <c r="AT74" s="15">
        <f t="shared" ref="AT74:AT137" si="57">AP74-AM74-AO74-J74</f>
        <v>-51953.886194121827</v>
      </c>
      <c r="AU74" s="17">
        <f t="shared" ref="AU74:AU137" si="58">AT74/AP74*100</f>
        <v>165.04826205262913</v>
      </c>
      <c r="AV74" s="15">
        <f t="shared" ref="AV74:AV137" si="59">SUM(AM74+J74+AO74)</f>
        <v>20475.889668744763</v>
      </c>
      <c r="AW74" s="13">
        <v>70000</v>
      </c>
      <c r="AX74" s="15">
        <f t="shared" ref="AX74:AX137" si="60">AP74-AV74</f>
        <v>-51953.886194121827</v>
      </c>
    </row>
    <row r="75" spans="1:50" ht="30" x14ac:dyDescent="0.25">
      <c r="A75" s="2" t="s">
        <v>70</v>
      </c>
      <c r="B75" s="9">
        <f t="shared" si="39"/>
        <v>144757.91994407558</v>
      </c>
      <c r="C75" s="9">
        <f t="shared" si="40"/>
        <v>109387.30707460789</v>
      </c>
      <c r="D75" s="10">
        <v>4805.1236763413626</v>
      </c>
      <c r="E75" s="10">
        <v>32151.149510404441</v>
      </c>
      <c r="F75">
        <v>60.05</v>
      </c>
      <c r="G75">
        <v>46.07</v>
      </c>
      <c r="H75">
        <v>44.01</v>
      </c>
      <c r="I75" s="11">
        <f t="shared" si="41"/>
        <v>35835.14838278258</v>
      </c>
      <c r="J75" s="12">
        <f t="shared" si="42"/>
        <v>23292.846448808679</v>
      </c>
      <c r="L75" s="10">
        <f t="shared" si="35"/>
        <v>4805.1236763413626</v>
      </c>
      <c r="M75" s="13"/>
      <c r="N75" s="13">
        <f t="shared" si="43"/>
        <v>2662.0385166931151</v>
      </c>
      <c r="O75">
        <v>0.2</v>
      </c>
      <c r="P75" s="10">
        <f t="shared" si="36"/>
        <v>32151.149510404441</v>
      </c>
      <c r="Q75" s="13">
        <f t="shared" si="44"/>
        <v>31861.789164810802</v>
      </c>
      <c r="R75">
        <v>0.56999999999999995</v>
      </c>
      <c r="S75" s="14">
        <v>2.04</v>
      </c>
      <c r="T75" s="14">
        <v>0.41</v>
      </c>
      <c r="U75" s="15">
        <v>6200</v>
      </c>
      <c r="V75" s="15">
        <v>1300</v>
      </c>
      <c r="W75" s="16">
        <f t="shared" si="45"/>
        <v>44335.000155652793</v>
      </c>
      <c r="X75" s="16">
        <f t="shared" si="46"/>
        <v>8964.3872861851196</v>
      </c>
      <c r="Z75" s="10">
        <v>66564</v>
      </c>
      <c r="AA75" s="10">
        <f t="shared" si="37"/>
        <v>4805.1236763413626</v>
      </c>
      <c r="AB75" s="10">
        <f t="shared" si="38"/>
        <v>32151.149510404441</v>
      </c>
      <c r="AC75" s="10">
        <v>356.27860968683507</v>
      </c>
      <c r="AD75">
        <v>90.08</v>
      </c>
      <c r="AE75">
        <v>60.05</v>
      </c>
      <c r="AF75">
        <v>46.07</v>
      </c>
      <c r="AG75" s="15"/>
      <c r="AH75" s="15">
        <f t="shared" si="47"/>
        <v>2662.0385166931151</v>
      </c>
      <c r="AI75" s="15">
        <f t="shared" si="48"/>
        <v>31861.789164810802</v>
      </c>
      <c r="AJ75" s="15">
        <f t="shared" si="49"/>
        <v>357.34744551589552</v>
      </c>
      <c r="AK75" s="15">
        <f t="shared" si="50"/>
        <v>5990.76</v>
      </c>
      <c r="AL75" s="11">
        <f t="shared" si="51"/>
        <v>4848.1137645739236</v>
      </c>
      <c r="AM75" s="16">
        <f t="shared" si="52"/>
        <v>3151.2739469730504</v>
      </c>
      <c r="AN75" s="11">
        <f t="shared" si="53"/>
        <v>47388.89563429563</v>
      </c>
      <c r="AO75" s="16">
        <f t="shared" ref="AO75:AO138" si="61">(6.18*10^3)</f>
        <v>6180</v>
      </c>
      <c r="AP75" s="10">
        <v>85246.42401076133</v>
      </c>
      <c r="AQ75" s="11">
        <f t="shared" si="54"/>
        <v>-4141.7619149038892</v>
      </c>
      <c r="AR75" s="16">
        <f t="shared" si="55"/>
        <v>77130.073339614086</v>
      </c>
      <c r="AS75" s="11">
        <f t="shared" si="56"/>
        <v>137664.70998785229</v>
      </c>
      <c r="AT75" s="15">
        <f t="shared" si="57"/>
        <v>52622.30361497961</v>
      </c>
      <c r="AU75" s="17">
        <f t="shared" si="58"/>
        <v>61.729631741897684</v>
      </c>
      <c r="AV75" s="15">
        <f t="shared" si="59"/>
        <v>32624.120395781731</v>
      </c>
      <c r="AW75" s="13">
        <v>70000</v>
      </c>
      <c r="AX75" s="15">
        <f t="shared" si="60"/>
        <v>52622.303614979595</v>
      </c>
    </row>
    <row r="76" spans="1:50" ht="30" x14ac:dyDescent="0.25">
      <c r="A76" s="2" t="s">
        <v>70</v>
      </c>
      <c r="B76" s="9">
        <f t="shared" si="39"/>
        <v>-38350.717357979767</v>
      </c>
      <c r="C76" s="9">
        <f t="shared" si="40"/>
        <v>-59166.037519870857</v>
      </c>
      <c r="D76" s="10">
        <v>16051.882618189176</v>
      </c>
      <c r="E76" s="10">
        <v>14136.795201062772</v>
      </c>
      <c r="F76">
        <v>60.05</v>
      </c>
      <c r="G76">
        <v>46.07</v>
      </c>
      <c r="H76">
        <v>44.01</v>
      </c>
      <c r="I76" s="11">
        <f t="shared" si="41"/>
        <v>26868.926912894709</v>
      </c>
      <c r="J76" s="12">
        <f t="shared" si="42"/>
        <v>17464.802493381561</v>
      </c>
      <c r="L76" s="10">
        <f t="shared" si="35"/>
        <v>16051.882618189176</v>
      </c>
      <c r="M76" s="13"/>
      <c r="N76" s="13">
        <f t="shared" si="43"/>
        <v>8892.7429704768037</v>
      </c>
      <c r="O76">
        <v>0.2</v>
      </c>
      <c r="P76" s="10">
        <f t="shared" si="36"/>
        <v>14136.795201062772</v>
      </c>
      <c r="Q76" s="13">
        <f t="shared" si="44"/>
        <v>14009.564044253208</v>
      </c>
      <c r="R76">
        <v>0.56999999999999995</v>
      </c>
      <c r="S76" s="14">
        <v>2.04</v>
      </c>
      <c r="T76" s="14">
        <v>0.41</v>
      </c>
      <c r="U76" s="15">
        <v>6200</v>
      </c>
      <c r="V76" s="15">
        <v>1300</v>
      </c>
      <c r="W76" s="16">
        <f t="shared" si="45"/>
        <v>26118.560202612163</v>
      </c>
      <c r="X76" s="16">
        <f t="shared" si="46"/>
        <v>5303.2400407210716</v>
      </c>
      <c r="Z76" s="10">
        <v>88804</v>
      </c>
      <c r="AA76" s="10">
        <f t="shared" si="37"/>
        <v>16051.882618189176</v>
      </c>
      <c r="AB76" s="10">
        <f t="shared" si="38"/>
        <v>14136.795201062772</v>
      </c>
      <c r="AC76" s="10">
        <v>1627.6757821297399</v>
      </c>
      <c r="AD76">
        <v>90.08</v>
      </c>
      <c r="AE76">
        <v>60.05</v>
      </c>
      <c r="AF76">
        <v>46.07</v>
      </c>
      <c r="AG76" s="15"/>
      <c r="AH76" s="15">
        <f t="shared" si="47"/>
        <v>8892.7429704768037</v>
      </c>
      <c r="AI76" s="15">
        <f t="shared" si="48"/>
        <v>14009.564044253208</v>
      </c>
      <c r="AJ76" s="15">
        <f t="shared" si="49"/>
        <v>1632.558809476129</v>
      </c>
      <c r="AK76" s="15">
        <f t="shared" si="50"/>
        <v>7992.36</v>
      </c>
      <c r="AL76" s="11">
        <f t="shared" si="51"/>
        <v>4977.5943459434648</v>
      </c>
      <c r="AM76" s="16">
        <f t="shared" si="52"/>
        <v>3235.4363248632521</v>
      </c>
      <c r="AN76" s="11">
        <f t="shared" si="53"/>
        <v>32740.58185187971</v>
      </c>
      <c r="AO76" s="16">
        <f t="shared" si="61"/>
        <v>6180</v>
      </c>
      <c r="AP76" s="10">
        <v>-29019.617753002818</v>
      </c>
      <c r="AQ76" s="11">
        <f t="shared" si="54"/>
        <v>-137202.15097623219</v>
      </c>
      <c r="AR76" s="16">
        <f t="shared" si="55"/>
        <v>-81934.080053973492</v>
      </c>
      <c r="AS76" s="11">
        <f t="shared" si="56"/>
        <v>-21399.443405735296</v>
      </c>
      <c r="AT76" s="15">
        <f t="shared" si="57"/>
        <v>-55899.856571247627</v>
      </c>
      <c r="AU76" s="17">
        <f t="shared" si="58"/>
        <v>192.62781835044456</v>
      </c>
      <c r="AV76" s="15">
        <f t="shared" si="59"/>
        <v>26880.238818244812</v>
      </c>
      <c r="AW76" s="13">
        <v>70000</v>
      </c>
      <c r="AX76" s="15">
        <f t="shared" si="60"/>
        <v>-55899.856571247627</v>
      </c>
    </row>
    <row r="77" spans="1:50" ht="30" x14ac:dyDescent="0.25">
      <c r="A77" s="2" t="s">
        <v>70</v>
      </c>
      <c r="B77" s="9">
        <f t="shared" si="39"/>
        <v>27782.173349150551</v>
      </c>
      <c r="C77" s="9">
        <f t="shared" si="40"/>
        <v>4725.0164510795439</v>
      </c>
      <c r="D77" s="10">
        <v>13008.891613652644</v>
      </c>
      <c r="E77" s="10">
        <v>17168.507567004002</v>
      </c>
      <c r="F77">
        <v>60.05</v>
      </c>
      <c r="G77">
        <v>46.07</v>
      </c>
      <c r="H77">
        <v>44.01</v>
      </c>
      <c r="I77" s="11">
        <f t="shared" si="41"/>
        <v>27534.902157507255</v>
      </c>
      <c r="J77" s="12">
        <f t="shared" si="42"/>
        <v>17897.686402379717</v>
      </c>
      <c r="L77" s="10">
        <f t="shared" si="35"/>
        <v>13008.891613652644</v>
      </c>
      <c r="M77" s="13"/>
      <c r="N77" s="13">
        <f t="shared" si="43"/>
        <v>7206.925953963565</v>
      </c>
      <c r="O77">
        <v>0.2</v>
      </c>
      <c r="P77" s="10">
        <f t="shared" si="36"/>
        <v>17168.507567004002</v>
      </c>
      <c r="Q77" s="13">
        <f t="shared" si="44"/>
        <v>17013.990998900965</v>
      </c>
      <c r="R77">
        <v>0.56999999999999995</v>
      </c>
      <c r="S77" s="14">
        <v>2.04</v>
      </c>
      <c r="T77" s="14">
        <v>0.41</v>
      </c>
      <c r="U77" s="15">
        <v>6200</v>
      </c>
      <c r="V77" s="15">
        <v>1300</v>
      </c>
      <c r="W77" s="16">
        <f t="shared" si="45"/>
        <v>28924.294522739176</v>
      </c>
      <c r="X77" s="16">
        <f t="shared" si="46"/>
        <v>5867.1376246681675</v>
      </c>
      <c r="Z77" s="10">
        <v>93636</v>
      </c>
      <c r="AA77" s="10">
        <f t="shared" si="37"/>
        <v>13008.891613652644</v>
      </c>
      <c r="AB77" s="10">
        <f t="shared" si="38"/>
        <v>17168.507567004002</v>
      </c>
      <c r="AC77" s="10">
        <v>3935.9017934630747</v>
      </c>
      <c r="AD77">
        <v>90.08</v>
      </c>
      <c r="AE77">
        <v>60.05</v>
      </c>
      <c r="AF77">
        <v>46.07</v>
      </c>
      <c r="AG77" s="15"/>
      <c r="AH77" s="15">
        <f t="shared" si="47"/>
        <v>7206.925953963565</v>
      </c>
      <c r="AI77" s="15">
        <f t="shared" si="48"/>
        <v>17013.990998900965</v>
      </c>
      <c r="AJ77" s="15">
        <f t="shared" si="49"/>
        <v>3947.7094988434633</v>
      </c>
      <c r="AK77" s="15">
        <f t="shared" si="50"/>
        <v>8427.24</v>
      </c>
      <c r="AL77" s="11">
        <f t="shared" si="51"/>
        <v>5183.9150549116184</v>
      </c>
      <c r="AM77" s="16">
        <f t="shared" si="52"/>
        <v>3369.5447856925521</v>
      </c>
      <c r="AN77" s="11">
        <f t="shared" si="53"/>
        <v>36867.112480290256</v>
      </c>
      <c r="AO77" s="16">
        <f t="shared" si="61"/>
        <v>6180</v>
      </c>
      <c r="AP77" s="10">
        <v>14457.245678505686</v>
      </c>
      <c r="AQ77" s="11">
        <f t="shared" si="54"/>
        <v>-80803.74953257489</v>
      </c>
      <c r="AR77" s="16">
        <f t="shared" si="55"/>
        <v>-19039.807575968342</v>
      </c>
      <c r="AS77" s="11">
        <f t="shared" si="56"/>
        <v>41494.829072269851</v>
      </c>
      <c r="AT77" s="15">
        <f t="shared" si="57"/>
        <v>-12989.985509566584</v>
      </c>
      <c r="AU77" s="17">
        <f t="shared" si="58"/>
        <v>-89.851039391821701</v>
      </c>
      <c r="AV77" s="15">
        <f t="shared" si="59"/>
        <v>27447.23118807227</v>
      </c>
      <c r="AW77" s="13">
        <v>70000</v>
      </c>
      <c r="AX77" s="15">
        <f t="shared" si="60"/>
        <v>-12989.985509566584</v>
      </c>
    </row>
    <row r="78" spans="1:50" ht="30" x14ac:dyDescent="0.25">
      <c r="A78" s="2" t="s">
        <v>70</v>
      </c>
      <c r="B78" s="9">
        <f t="shared" si="39"/>
        <v>74373.785273914895</v>
      </c>
      <c r="C78" s="9">
        <f t="shared" si="40"/>
        <v>55715.238595626135</v>
      </c>
      <c r="D78" s="10">
        <v>7839.5242973601717</v>
      </c>
      <c r="E78" s="10">
        <v>13405.220477015482</v>
      </c>
      <c r="F78">
        <v>60.05</v>
      </c>
      <c r="G78">
        <v>46.07</v>
      </c>
      <c r="H78">
        <v>44.01</v>
      </c>
      <c r="I78" s="11">
        <f t="shared" si="41"/>
        <v>20151.315030255122</v>
      </c>
      <c r="J78" s="12">
        <f t="shared" si="42"/>
        <v>13098.35476966583</v>
      </c>
      <c r="L78" s="10">
        <f t="shared" si="35"/>
        <v>7839.5242973601717</v>
      </c>
      <c r="M78" s="13"/>
      <c r="N78" s="13">
        <f t="shared" si="43"/>
        <v>4343.0964607375354</v>
      </c>
      <c r="O78">
        <v>0.2</v>
      </c>
      <c r="P78" s="10">
        <f t="shared" si="36"/>
        <v>13405.220477015482</v>
      </c>
      <c r="Q78" s="13">
        <f t="shared" si="44"/>
        <v>13284.573492722342</v>
      </c>
      <c r="R78">
        <v>0.56999999999999995</v>
      </c>
      <c r="S78" s="14">
        <v>2.04</v>
      </c>
      <c r="T78" s="14">
        <v>0.41</v>
      </c>
      <c r="U78" s="15">
        <v>6200</v>
      </c>
      <c r="V78" s="15">
        <v>1300</v>
      </c>
      <c r="W78" s="16">
        <f t="shared" si="45"/>
        <v>23419.285413318452</v>
      </c>
      <c r="X78" s="16">
        <f t="shared" si="46"/>
        <v>4760.7387350296885</v>
      </c>
      <c r="Z78" s="10">
        <v>95481</v>
      </c>
      <c r="AA78" s="10">
        <f t="shared" si="37"/>
        <v>7839.5242973601717</v>
      </c>
      <c r="AB78" s="10">
        <f t="shared" si="38"/>
        <v>13405.220477015482</v>
      </c>
      <c r="AC78" s="10">
        <v>374.51006303470587</v>
      </c>
      <c r="AD78">
        <v>90.08</v>
      </c>
      <c r="AE78">
        <v>60.05</v>
      </c>
      <c r="AF78">
        <v>46.07</v>
      </c>
      <c r="AG78" s="15"/>
      <c r="AH78" s="15">
        <f t="shared" si="47"/>
        <v>4343.0964607375354</v>
      </c>
      <c r="AI78" s="15">
        <f t="shared" si="48"/>
        <v>13284.573492722342</v>
      </c>
      <c r="AJ78" s="15">
        <f t="shared" si="49"/>
        <v>375.63359322380995</v>
      </c>
      <c r="AK78" s="15">
        <f t="shared" si="50"/>
        <v>8593.2899999999991</v>
      </c>
      <c r="AL78" s="11">
        <f t="shared" si="51"/>
        <v>4742.0484308467321</v>
      </c>
      <c r="AM78" s="16">
        <f t="shared" si="52"/>
        <v>3082.3314800503758</v>
      </c>
      <c r="AN78" s="11">
        <f t="shared" si="53"/>
        <v>24352.486245939032</v>
      </c>
      <c r="AO78" s="16">
        <f t="shared" si="61"/>
        <v>6180</v>
      </c>
      <c r="AP78" s="10">
        <v>48188.193918434285</v>
      </c>
      <c r="AQ78" s="11">
        <f t="shared" si="54"/>
        <v>-1550.2375027168664</v>
      </c>
      <c r="AR78" s="16">
        <f t="shared" si="55"/>
        <v>37856.145090930615</v>
      </c>
      <c r="AS78" s="11">
        <f t="shared" si="56"/>
        <v>98390.7817391688</v>
      </c>
      <c r="AT78" s="15">
        <f t="shared" si="57"/>
        <v>25827.507668718077</v>
      </c>
      <c r="AU78" s="17">
        <f t="shared" si="58"/>
        <v>53.597168867617228</v>
      </c>
      <c r="AV78" s="15">
        <f t="shared" si="59"/>
        <v>22360.686249716207</v>
      </c>
      <c r="AW78" s="13">
        <v>70000</v>
      </c>
      <c r="AX78" s="15">
        <f t="shared" si="60"/>
        <v>25827.507668718077</v>
      </c>
    </row>
    <row r="79" spans="1:50" ht="30" x14ac:dyDescent="0.25">
      <c r="A79" s="2" t="s">
        <v>70</v>
      </c>
      <c r="B79" s="9">
        <f t="shared" si="39"/>
        <v>42021.292965610206</v>
      </c>
      <c r="C79" s="9">
        <f t="shared" si="40"/>
        <v>18758.493617901582</v>
      </c>
      <c r="D79" s="10">
        <v>28969.929428364649</v>
      </c>
      <c r="E79" s="10">
        <v>14261.074037479551</v>
      </c>
      <c r="F79">
        <v>60.05</v>
      </c>
      <c r="G79">
        <v>46.07</v>
      </c>
      <c r="H79">
        <v>44.01</v>
      </c>
      <c r="I79" s="11">
        <f t="shared" si="41"/>
        <v>36455.146429030377</v>
      </c>
      <c r="J79" s="12">
        <f t="shared" si="42"/>
        <v>23695.845178869746</v>
      </c>
      <c r="L79" s="10">
        <f t="shared" si="35"/>
        <v>28969.929428364649</v>
      </c>
      <c r="M79" s="13"/>
      <c r="N79" s="13">
        <f t="shared" si="43"/>
        <v>16049.340903314016</v>
      </c>
      <c r="O79">
        <v>0.2</v>
      </c>
      <c r="P79" s="10">
        <f t="shared" si="36"/>
        <v>14261.074037479551</v>
      </c>
      <c r="Q79" s="13">
        <f t="shared" si="44"/>
        <v>14132.724371142236</v>
      </c>
      <c r="R79">
        <v>0.56999999999999995</v>
      </c>
      <c r="S79" s="14">
        <v>2.04</v>
      </c>
      <c r="T79" s="14">
        <v>0.41</v>
      </c>
      <c r="U79" s="15">
        <v>6200</v>
      </c>
      <c r="V79" s="15">
        <v>1300</v>
      </c>
      <c r="W79" s="16">
        <f t="shared" si="45"/>
        <v>29181.662987316307</v>
      </c>
      <c r="X79" s="16">
        <f t="shared" si="46"/>
        <v>5918.863639607689</v>
      </c>
      <c r="Z79" s="10">
        <v>44944.000000000007</v>
      </c>
      <c r="AA79" s="10">
        <f t="shared" si="37"/>
        <v>28969.929428364649</v>
      </c>
      <c r="AB79" s="10">
        <f t="shared" si="38"/>
        <v>14261.074037479551</v>
      </c>
      <c r="AC79" s="10">
        <v>1044.9625126691276</v>
      </c>
      <c r="AD79">
        <v>90.08</v>
      </c>
      <c r="AE79">
        <v>60.05</v>
      </c>
      <c r="AF79">
        <v>46.07</v>
      </c>
      <c r="AG79" s="15"/>
      <c r="AH79" s="15">
        <f t="shared" si="47"/>
        <v>16049.340903314016</v>
      </c>
      <c r="AI79" s="15">
        <f t="shared" si="48"/>
        <v>14132.724371142236</v>
      </c>
      <c r="AJ79" s="15">
        <f t="shared" si="49"/>
        <v>1048.0974002071348</v>
      </c>
      <c r="AK79" s="15">
        <f t="shared" si="50"/>
        <v>4044.9600000000005</v>
      </c>
      <c r="AL79" s="11">
        <f t="shared" si="51"/>
        <v>4170.3501104275238</v>
      </c>
      <c r="AM79" s="16">
        <f t="shared" si="52"/>
        <v>2710.7275717778907</v>
      </c>
      <c r="AN79" s="11">
        <f t="shared" si="53"/>
        <v>41994.333097681236</v>
      </c>
      <c r="AO79" s="16">
        <f t="shared" si="61"/>
        <v>6180</v>
      </c>
      <c r="AP79" s="10">
        <v>25179.876145046852</v>
      </c>
      <c r="AQ79" s="11">
        <f t="shared" si="54"/>
        <v>-84191.445853159981</v>
      </c>
      <c r="AR79" s="16">
        <f t="shared" si="55"/>
        <v>-10856.215200575851</v>
      </c>
      <c r="AS79" s="11">
        <f t="shared" si="56"/>
        <v>49678.421447662346</v>
      </c>
      <c r="AT79" s="15">
        <f t="shared" si="57"/>
        <v>-7406.6966056007841</v>
      </c>
      <c r="AU79" s="17">
        <f t="shared" si="58"/>
        <v>-29.415143120383298</v>
      </c>
      <c r="AV79" s="15">
        <f t="shared" si="59"/>
        <v>32586.572750647636</v>
      </c>
      <c r="AW79" s="13">
        <v>70000</v>
      </c>
      <c r="AX79" s="15">
        <f t="shared" si="60"/>
        <v>-7406.6966056007841</v>
      </c>
    </row>
    <row r="80" spans="1:50" ht="30" x14ac:dyDescent="0.25">
      <c r="A80" s="2" t="s">
        <v>70</v>
      </c>
      <c r="B80" s="9">
        <f t="shared" si="39"/>
        <v>75830.630905202343</v>
      </c>
      <c r="C80" s="9">
        <f t="shared" si="40"/>
        <v>61755.651648368039</v>
      </c>
      <c r="D80" s="10">
        <v>7578.1824394646583</v>
      </c>
      <c r="E80" s="10">
        <v>8478.3384064776237</v>
      </c>
      <c r="F80">
        <v>60.05</v>
      </c>
      <c r="G80">
        <v>46.07</v>
      </c>
      <c r="H80">
        <v>44.01</v>
      </c>
      <c r="I80" s="11">
        <f t="shared" si="41"/>
        <v>15253.201706720469</v>
      </c>
      <c r="J80" s="12">
        <f t="shared" si="42"/>
        <v>9914.5811093683042</v>
      </c>
      <c r="L80" s="10">
        <f t="shared" si="35"/>
        <v>7578.1824394646583</v>
      </c>
      <c r="M80" s="13"/>
      <c r="N80" s="13">
        <f t="shared" si="43"/>
        <v>4198.3130714634208</v>
      </c>
      <c r="O80">
        <v>0.2</v>
      </c>
      <c r="P80" s="10">
        <f t="shared" si="36"/>
        <v>8478.3384064776237</v>
      </c>
      <c r="Q80" s="13">
        <f t="shared" si="44"/>
        <v>8402.033360819325</v>
      </c>
      <c r="R80">
        <v>0.56999999999999995</v>
      </c>
      <c r="S80" s="14">
        <v>2.04</v>
      </c>
      <c r="T80" s="14">
        <v>0.41</v>
      </c>
      <c r="U80" s="15">
        <v>6200</v>
      </c>
      <c r="V80" s="15">
        <v>1300</v>
      </c>
      <c r="W80" s="16">
        <f t="shared" si="45"/>
        <v>17682.796125117784</v>
      </c>
      <c r="X80" s="16">
        <f t="shared" si="46"/>
        <v>3607.8168682834762</v>
      </c>
      <c r="Z80" s="10">
        <v>52899.999999999993</v>
      </c>
      <c r="AA80" s="10">
        <f t="shared" si="37"/>
        <v>7578.1824394646583</v>
      </c>
      <c r="AB80" s="10">
        <f t="shared" si="38"/>
        <v>8478.3384064776237</v>
      </c>
      <c r="AC80" s="10">
        <v>1038.4839528676923</v>
      </c>
      <c r="AD80">
        <v>90.08</v>
      </c>
      <c r="AE80">
        <v>60.05</v>
      </c>
      <c r="AF80">
        <v>46.07</v>
      </c>
      <c r="AG80" s="15"/>
      <c r="AH80" s="15">
        <f t="shared" si="47"/>
        <v>4198.3130714634208</v>
      </c>
      <c r="AI80" s="15">
        <f t="shared" si="48"/>
        <v>8402.033360819325</v>
      </c>
      <c r="AJ80" s="15">
        <f t="shared" si="49"/>
        <v>1041.5994047262952</v>
      </c>
      <c r="AK80" s="15">
        <f t="shared" si="50"/>
        <v>4760.9999999999991</v>
      </c>
      <c r="AL80" s="11">
        <f t="shared" si="51"/>
        <v>2990.0559141714066</v>
      </c>
      <c r="AM80" s="16">
        <f t="shared" si="52"/>
        <v>1943.5363442114144</v>
      </c>
      <c r="AN80" s="11">
        <f t="shared" si="53"/>
        <v>18164.640099566044</v>
      </c>
      <c r="AO80" s="16">
        <f t="shared" si="61"/>
        <v>6180</v>
      </c>
      <c r="AP80" s="10">
        <v>50945.449303543974</v>
      </c>
      <c r="AQ80" s="11">
        <f t="shared" si="54"/>
        <v>21308.121134071051</v>
      </c>
      <c r="AR80" s="16">
        <f t="shared" si="55"/>
        <v>48233.253670716258</v>
      </c>
      <c r="AS80" s="11">
        <f t="shared" si="56"/>
        <v>108767.89031895445</v>
      </c>
      <c r="AT80" s="15">
        <f t="shared" si="57"/>
        <v>32907.331849964248</v>
      </c>
      <c r="AU80" s="17">
        <f t="shared" si="58"/>
        <v>64.593270448740697</v>
      </c>
      <c r="AV80" s="15">
        <f t="shared" si="59"/>
        <v>18038.117453579718</v>
      </c>
      <c r="AW80" s="13">
        <v>70000</v>
      </c>
      <c r="AX80" s="15">
        <f t="shared" si="60"/>
        <v>32907.331849964256</v>
      </c>
    </row>
    <row r="81" spans="1:50" ht="30" x14ac:dyDescent="0.25">
      <c r="A81" s="2" t="s">
        <v>70</v>
      </c>
      <c r="B81" s="9">
        <f t="shared" si="39"/>
        <v>15774.260204858103</v>
      </c>
      <c r="C81" s="9">
        <f t="shared" si="40"/>
        <v>-3294.2362736070681</v>
      </c>
      <c r="D81" s="10">
        <v>13124.121036021683</v>
      </c>
      <c r="E81" s="10">
        <v>12813.880215096468</v>
      </c>
      <c r="F81">
        <v>60.05</v>
      </c>
      <c r="G81">
        <v>46.07</v>
      </c>
      <c r="H81">
        <v>44.01</v>
      </c>
      <c r="I81" s="11">
        <f t="shared" si="41"/>
        <v>23459.440478444063</v>
      </c>
      <c r="J81" s="12">
        <f t="shared" si="42"/>
        <v>15248.636310988641</v>
      </c>
      <c r="L81" s="10">
        <f t="shared" si="35"/>
        <v>13124.121036021683</v>
      </c>
      <c r="M81" s="13"/>
      <c r="N81" s="13">
        <f t="shared" si="43"/>
        <v>7270.7630539560132</v>
      </c>
      <c r="O81">
        <v>0.2</v>
      </c>
      <c r="P81" s="10">
        <f t="shared" si="36"/>
        <v>12813.880215096468</v>
      </c>
      <c r="Q81" s="13">
        <f t="shared" si="44"/>
        <v>12698.5552931606</v>
      </c>
      <c r="R81">
        <v>0.56999999999999995</v>
      </c>
      <c r="S81" s="14">
        <v>2.04</v>
      </c>
      <c r="T81" s="14">
        <v>0.41</v>
      </c>
      <c r="U81" s="15">
        <v>6200</v>
      </c>
      <c r="V81" s="15">
        <v>1300</v>
      </c>
      <c r="W81" s="16">
        <f t="shared" si="45"/>
        <v>23932.351420901199</v>
      </c>
      <c r="X81" s="16">
        <f t="shared" si="46"/>
        <v>4863.8549424360244</v>
      </c>
      <c r="Z81" s="10">
        <v>29929</v>
      </c>
      <c r="AA81" s="10">
        <f t="shared" si="37"/>
        <v>13124.121036021683</v>
      </c>
      <c r="AB81" s="10">
        <f t="shared" si="38"/>
        <v>12813.880215096468</v>
      </c>
      <c r="AC81" s="10">
        <v>349.287830695465</v>
      </c>
      <c r="AD81">
        <v>90.08</v>
      </c>
      <c r="AE81">
        <v>60.05</v>
      </c>
      <c r="AF81">
        <v>46.07</v>
      </c>
      <c r="AG81" s="15"/>
      <c r="AH81" s="15">
        <f t="shared" si="47"/>
        <v>7270.7630539560132</v>
      </c>
      <c r="AI81" s="15">
        <f t="shared" si="48"/>
        <v>12698.5552931606</v>
      </c>
      <c r="AJ81" s="15">
        <f t="shared" si="49"/>
        <v>350.33569418755138</v>
      </c>
      <c r="AK81" s="15">
        <f t="shared" si="50"/>
        <v>2693.61</v>
      </c>
      <c r="AL81" s="11">
        <f t="shared" si="51"/>
        <v>2784.4250779268245</v>
      </c>
      <c r="AM81" s="16">
        <f t="shared" si="52"/>
        <v>1809.8763006524359</v>
      </c>
      <c r="AN81" s="11">
        <f t="shared" si="53"/>
        <v>27483.640887185367</v>
      </c>
      <c r="AO81" s="16">
        <f t="shared" si="61"/>
        <v>6180</v>
      </c>
      <c r="AP81" s="10">
        <v>7269.1783529122667</v>
      </c>
      <c r="AQ81" s="11">
        <f t="shared" si="54"/>
        <v>-68095.351337815286</v>
      </c>
      <c r="AR81" s="16">
        <f t="shared" si="55"/>
        <v>-23406.727527031733</v>
      </c>
      <c r="AS81" s="11">
        <f t="shared" si="56"/>
        <v>37127.90912120646</v>
      </c>
      <c r="AT81" s="15">
        <f t="shared" si="57"/>
        <v>-15969.33425872881</v>
      </c>
      <c r="AU81" s="17">
        <f t="shared" si="58"/>
        <v>-219.68554743647169</v>
      </c>
      <c r="AV81" s="15">
        <f t="shared" si="59"/>
        <v>23238.512611641076</v>
      </c>
      <c r="AW81" s="13">
        <v>70000</v>
      </c>
      <c r="AX81" s="15">
        <f t="shared" si="60"/>
        <v>-15969.33425872881</v>
      </c>
    </row>
    <row r="82" spans="1:50" ht="30" x14ac:dyDescent="0.25">
      <c r="A82" s="2" t="s">
        <v>70</v>
      </c>
      <c r="B82" s="9">
        <f t="shared" si="39"/>
        <v>-38046.199244273244</v>
      </c>
      <c r="C82" s="9">
        <f t="shared" si="40"/>
        <v>-61183.781148381007</v>
      </c>
      <c r="D82" s="10">
        <v>8376.3199325323658</v>
      </c>
      <c r="E82" s="10">
        <v>18164.541055716807</v>
      </c>
      <c r="F82">
        <v>60.05</v>
      </c>
      <c r="G82">
        <v>46.07</v>
      </c>
      <c r="H82">
        <v>44.01</v>
      </c>
      <c r="I82" s="11">
        <f t="shared" si="41"/>
        <v>25091.23641584026</v>
      </c>
      <c r="J82" s="12">
        <f t="shared" si="42"/>
        <v>16309.303670296169</v>
      </c>
      <c r="L82" s="10">
        <f t="shared" si="35"/>
        <v>8376.3199325323658</v>
      </c>
      <c r="M82" s="13"/>
      <c r="N82" s="13">
        <f t="shared" si="43"/>
        <v>4640.4812426229309</v>
      </c>
      <c r="O82">
        <v>0.2</v>
      </c>
      <c r="P82" s="10">
        <f t="shared" si="36"/>
        <v>18164.541055716807</v>
      </c>
      <c r="Q82" s="13">
        <f t="shared" si="44"/>
        <v>18001.060186215356</v>
      </c>
      <c r="R82">
        <v>0.56999999999999995</v>
      </c>
      <c r="S82" s="14">
        <v>2.04</v>
      </c>
      <c r="T82" s="14">
        <v>0.41</v>
      </c>
      <c r="U82" s="15">
        <v>6200</v>
      </c>
      <c r="V82" s="15">
        <v>1300</v>
      </c>
      <c r="W82" s="16">
        <f t="shared" si="45"/>
        <v>29024.949131521367</v>
      </c>
      <c r="X82" s="16">
        <f t="shared" si="46"/>
        <v>5887.3672274136079</v>
      </c>
      <c r="Z82" s="10">
        <v>77841</v>
      </c>
      <c r="AA82" s="10">
        <f t="shared" si="37"/>
        <v>8376.3199325323658</v>
      </c>
      <c r="AB82" s="10">
        <f t="shared" si="38"/>
        <v>18164.541055716807</v>
      </c>
      <c r="AC82" s="10">
        <v>2999.6658416237624</v>
      </c>
      <c r="AD82">
        <v>90.08</v>
      </c>
      <c r="AE82">
        <v>60.05</v>
      </c>
      <c r="AF82">
        <v>46.07</v>
      </c>
      <c r="AG82" s="15"/>
      <c r="AH82" s="15">
        <f t="shared" si="47"/>
        <v>4640.4812426229309</v>
      </c>
      <c r="AI82" s="15">
        <f t="shared" si="48"/>
        <v>18001.060186215356</v>
      </c>
      <c r="AJ82" s="15">
        <f t="shared" si="49"/>
        <v>3008.6648391486333</v>
      </c>
      <c r="AK82" s="15">
        <f t="shared" si="50"/>
        <v>7005.69</v>
      </c>
      <c r="AL82" s="11">
        <f t="shared" si="51"/>
        <v>4491.306924102676</v>
      </c>
      <c r="AM82" s="16">
        <f t="shared" si="52"/>
        <v>2919.3495006667395</v>
      </c>
      <c r="AN82" s="11">
        <f t="shared" si="53"/>
        <v>33809.250966680745</v>
      </c>
      <c r="AO82" s="16">
        <f t="shared" si="61"/>
        <v>6180</v>
      </c>
      <c r="AP82" s="10">
        <v>-31477.996525377064</v>
      </c>
      <c r="AQ82" s="11">
        <f t="shared" si="54"/>
        <v>-139053.47014308773</v>
      </c>
      <c r="AR82" s="16">
        <f t="shared" si="55"/>
        <v>-83380.452046090781</v>
      </c>
      <c r="AS82" s="11">
        <f t="shared" si="56"/>
        <v>-22845.815397852595</v>
      </c>
      <c r="AT82" s="15">
        <f t="shared" si="57"/>
        <v>-56886.64969633997</v>
      </c>
      <c r="AU82" s="17">
        <f t="shared" si="58"/>
        <v>180.71877494007234</v>
      </c>
      <c r="AV82" s="15">
        <f t="shared" si="59"/>
        <v>25408.653170962909</v>
      </c>
      <c r="AW82" s="13">
        <v>70000</v>
      </c>
      <c r="AX82" s="15">
        <f t="shared" si="60"/>
        <v>-56886.64969633997</v>
      </c>
    </row>
    <row r="83" spans="1:50" ht="30" x14ac:dyDescent="0.25">
      <c r="A83" s="2" t="s">
        <v>70</v>
      </c>
      <c r="B83" s="9">
        <f t="shared" si="39"/>
        <v>15036.366362520204</v>
      </c>
      <c r="C83" s="9">
        <f t="shared" si="40"/>
        <v>3126.3701361463554</v>
      </c>
      <c r="D83" s="10">
        <v>25240.334448910467</v>
      </c>
      <c r="E83" s="10">
        <v>2662.5278823183562</v>
      </c>
      <c r="F83">
        <v>60.05</v>
      </c>
      <c r="G83">
        <v>46.07</v>
      </c>
      <c r="H83">
        <v>44.01</v>
      </c>
      <c r="I83" s="11">
        <f t="shared" si="41"/>
        <v>22641.844116746259</v>
      </c>
      <c r="J83" s="12">
        <f t="shared" si="42"/>
        <v>14717.198675885069</v>
      </c>
      <c r="L83" s="10">
        <f t="shared" si="35"/>
        <v>25240.334448910467</v>
      </c>
      <c r="M83" s="13"/>
      <c r="N83" s="13">
        <f t="shared" si="43"/>
        <v>13983.1452846964</v>
      </c>
      <c r="O83">
        <v>0.2</v>
      </c>
      <c r="P83" s="10">
        <f t="shared" si="36"/>
        <v>2662.5278823183562</v>
      </c>
      <c r="Q83" s="13">
        <f t="shared" si="44"/>
        <v>2638.5651313774911</v>
      </c>
      <c r="R83">
        <v>0.56999999999999995</v>
      </c>
      <c r="S83" s="14">
        <v>2.04</v>
      </c>
      <c r="T83" s="14">
        <v>0.41</v>
      </c>
      <c r="U83" s="15">
        <v>6200</v>
      </c>
      <c r="V83" s="15">
        <v>1300</v>
      </c>
      <c r="W83" s="16">
        <f t="shared" si="45"/>
        <v>14973.246810921877</v>
      </c>
      <c r="X83" s="16">
        <f t="shared" si="46"/>
        <v>3063.2505845480246</v>
      </c>
      <c r="Z83" s="10">
        <v>44521</v>
      </c>
      <c r="AA83" s="10">
        <f t="shared" si="37"/>
        <v>25240.334448910467</v>
      </c>
      <c r="AB83" s="10">
        <f t="shared" si="38"/>
        <v>2662.5278823183562</v>
      </c>
      <c r="AC83" s="10">
        <v>2798.5930002430109</v>
      </c>
      <c r="AD83">
        <v>90.08</v>
      </c>
      <c r="AE83">
        <v>60.05</v>
      </c>
      <c r="AF83">
        <v>46.07</v>
      </c>
      <c r="AG83" s="15"/>
      <c r="AH83" s="15">
        <f t="shared" si="47"/>
        <v>13983.1452846964</v>
      </c>
      <c r="AI83" s="15">
        <f t="shared" si="48"/>
        <v>2638.5651313774911</v>
      </c>
      <c r="AJ83" s="15">
        <f t="shared" si="49"/>
        <v>2806.9887792437398</v>
      </c>
      <c r="AK83" s="15">
        <f t="shared" si="50"/>
        <v>4006.89</v>
      </c>
      <c r="AL83" s="11">
        <f t="shared" si="51"/>
        <v>3214.6605663529735</v>
      </c>
      <c r="AM83" s="16">
        <f t="shared" si="52"/>
        <v>2089.5293681294329</v>
      </c>
      <c r="AN83" s="11">
        <f t="shared" si="53"/>
        <v>25286.897448879947</v>
      </c>
      <c r="AO83" s="16">
        <f t="shared" si="61"/>
        <v>6180</v>
      </c>
      <c r="AP83" s="10">
        <v>12988.923459014874</v>
      </c>
      <c r="AQ83" s="11">
        <f t="shared" si="54"/>
        <v>-55924.152614306244</v>
      </c>
      <c r="AR83" s="16">
        <f t="shared" si="55"/>
        <v>-14654.07912428674</v>
      </c>
      <c r="AS83" s="11">
        <f t="shared" si="56"/>
        <v>45880.557523951458</v>
      </c>
      <c r="AT83" s="15">
        <f t="shared" si="57"/>
        <v>-9997.8045849996288</v>
      </c>
      <c r="AU83" s="17">
        <f t="shared" si="58"/>
        <v>-76.971772268476343</v>
      </c>
      <c r="AV83" s="15">
        <f t="shared" si="59"/>
        <v>22986.7280440145</v>
      </c>
      <c r="AW83" s="13">
        <v>70000</v>
      </c>
      <c r="AX83" s="15">
        <f t="shared" si="60"/>
        <v>-9997.804584999627</v>
      </c>
    </row>
    <row r="84" spans="1:50" ht="30" x14ac:dyDescent="0.25">
      <c r="A84" s="2" t="s">
        <v>70</v>
      </c>
      <c r="B84" s="9">
        <f t="shared" si="39"/>
        <v>-46463.542579714675</v>
      </c>
      <c r="C84" s="9">
        <f t="shared" si="40"/>
        <v>-78601.4974808798</v>
      </c>
      <c r="D84" s="10">
        <v>23008.286992600362</v>
      </c>
      <c r="E84" s="10">
        <v>25069.632979403748</v>
      </c>
      <c r="F84">
        <v>60.05</v>
      </c>
      <c r="G84">
        <v>46.07</v>
      </c>
      <c r="H84">
        <v>44.01</v>
      </c>
      <c r="I84" s="11">
        <f t="shared" si="41"/>
        <v>42411.181654952736</v>
      </c>
      <c r="J84" s="12">
        <f t="shared" si="42"/>
        <v>27567.268075719279</v>
      </c>
      <c r="L84" s="10">
        <f t="shared" si="35"/>
        <v>23008.286992600362</v>
      </c>
      <c r="M84" s="13"/>
      <c r="N84" s="13">
        <f t="shared" si="43"/>
        <v>12746.590993900601</v>
      </c>
      <c r="O84">
        <v>0.2</v>
      </c>
      <c r="P84" s="10">
        <f t="shared" si="36"/>
        <v>25069.632979403748</v>
      </c>
      <c r="Q84" s="13">
        <f t="shared" si="44"/>
        <v>24844.006282589115</v>
      </c>
      <c r="R84">
        <v>0.56999999999999995</v>
      </c>
      <c r="S84" s="14">
        <v>2.04</v>
      </c>
      <c r="T84" s="14">
        <v>0.41</v>
      </c>
      <c r="U84" s="15">
        <v>6200</v>
      </c>
      <c r="V84" s="15">
        <v>1300</v>
      </c>
      <c r="W84" s="16">
        <f t="shared" si="45"/>
        <v>40289.219630906067</v>
      </c>
      <c r="X84" s="16">
        <f t="shared" si="46"/>
        <v>8151.2647297409248</v>
      </c>
      <c r="Z84" s="10">
        <v>35344</v>
      </c>
      <c r="AA84" s="10">
        <f t="shared" si="37"/>
        <v>23008.286992600362</v>
      </c>
      <c r="AB84" s="10">
        <f t="shared" si="38"/>
        <v>25069.632979403748</v>
      </c>
      <c r="AC84" s="10">
        <v>90.78715753188709</v>
      </c>
      <c r="AD84">
        <v>90.08</v>
      </c>
      <c r="AE84">
        <v>60.05</v>
      </c>
      <c r="AF84">
        <v>46.07</v>
      </c>
      <c r="AG84" s="15"/>
      <c r="AH84" s="15">
        <f t="shared" si="47"/>
        <v>12746.590993900601</v>
      </c>
      <c r="AI84" s="15">
        <f t="shared" si="48"/>
        <v>24844.006282589115</v>
      </c>
      <c r="AJ84" s="15">
        <f t="shared" si="49"/>
        <v>91.059519004482738</v>
      </c>
      <c r="AK84" s="15">
        <f t="shared" si="50"/>
        <v>3180.96</v>
      </c>
      <c r="AL84" s="11">
        <f t="shared" si="51"/>
        <v>4256.6353401521928</v>
      </c>
      <c r="AM84" s="16">
        <f t="shared" si="52"/>
        <v>2766.8129710989256</v>
      </c>
      <c r="AN84" s="11">
        <f t="shared" si="53"/>
        <v>51180.505745466064</v>
      </c>
      <c r="AO84" s="16">
        <f t="shared" si="61"/>
        <v>6180</v>
      </c>
      <c r="AP84" s="10">
        <v>-41481.220688642949</v>
      </c>
      <c r="AQ84" s="11">
        <f t="shared" si="54"/>
        <v>-204219.45002063896</v>
      </c>
      <c r="AR84" s="16">
        <f t="shared" si="55"/>
        <v>-114320.03028634001</v>
      </c>
      <c r="AS84" s="11">
        <f t="shared" si="56"/>
        <v>-53785.393638101821</v>
      </c>
      <c r="AT84" s="15">
        <f t="shared" si="57"/>
        <v>-77995.301735461151</v>
      </c>
      <c r="AU84" s="17">
        <f t="shared" si="58"/>
        <v>188.025570223432</v>
      </c>
      <c r="AV84" s="15">
        <f t="shared" si="59"/>
        <v>36514.081046818203</v>
      </c>
      <c r="AW84" s="13">
        <v>70000</v>
      </c>
      <c r="AX84" s="15">
        <f t="shared" si="60"/>
        <v>-77995.301735461151</v>
      </c>
    </row>
    <row r="85" spans="1:50" ht="30" x14ac:dyDescent="0.25">
      <c r="A85" s="2" t="s">
        <v>70</v>
      </c>
      <c r="B85" s="9">
        <f t="shared" si="39"/>
        <v>14067.732716626429</v>
      </c>
      <c r="C85" s="9">
        <f t="shared" si="40"/>
        <v>-9788.931861246725</v>
      </c>
      <c r="D85" s="10">
        <v>13826.820512537117</v>
      </c>
      <c r="E85" s="10">
        <v>17876.403166141274</v>
      </c>
      <c r="F85">
        <v>60.05</v>
      </c>
      <c r="G85">
        <v>46.07</v>
      </c>
      <c r="H85">
        <v>44.01</v>
      </c>
      <c r="I85" s="11">
        <f t="shared" si="41"/>
        <v>28810.595817588375</v>
      </c>
      <c r="J85" s="12">
        <f t="shared" si="42"/>
        <v>18726.887281432446</v>
      </c>
      <c r="L85" s="10">
        <f t="shared" si="35"/>
        <v>13826.820512537117</v>
      </c>
      <c r="M85" s="13"/>
      <c r="N85" s="13">
        <f t="shared" si="43"/>
        <v>7660.058563945563</v>
      </c>
      <c r="O85">
        <v>0.2</v>
      </c>
      <c r="P85" s="10">
        <f t="shared" si="36"/>
        <v>17876.403166141274</v>
      </c>
      <c r="Q85" s="13">
        <f t="shared" si="44"/>
        <v>17715.515537646002</v>
      </c>
      <c r="R85">
        <v>0.56999999999999995</v>
      </c>
      <c r="S85" s="14">
        <v>2.04</v>
      </c>
      <c r="T85" s="14">
        <v>0.41</v>
      </c>
      <c r="U85" s="15">
        <v>6200</v>
      </c>
      <c r="V85" s="15">
        <v>1300</v>
      </c>
      <c r="W85" s="16">
        <f t="shared" si="45"/>
        <v>29924.905361264562</v>
      </c>
      <c r="X85" s="16">
        <f t="shared" si="46"/>
        <v>6068.2407833914067</v>
      </c>
      <c r="Z85" s="10">
        <v>51075.999999999985</v>
      </c>
      <c r="AA85" s="10">
        <f t="shared" si="37"/>
        <v>13826.820512537117</v>
      </c>
      <c r="AB85" s="10">
        <f t="shared" si="38"/>
        <v>17876.403166141274</v>
      </c>
      <c r="AC85" s="10">
        <v>2302.9073939334589</v>
      </c>
      <c r="AD85">
        <v>90.08</v>
      </c>
      <c r="AE85">
        <v>60.05</v>
      </c>
      <c r="AF85">
        <v>46.07</v>
      </c>
      <c r="AG85" s="15"/>
      <c r="AH85" s="15">
        <f t="shared" si="47"/>
        <v>7660.058563945563</v>
      </c>
      <c r="AI85" s="15">
        <f t="shared" si="48"/>
        <v>17715.515537646002</v>
      </c>
      <c r="AJ85" s="15">
        <f t="shared" si="49"/>
        <v>2309.8161161152589</v>
      </c>
      <c r="AK85" s="15">
        <f t="shared" si="50"/>
        <v>4596.8399999999983</v>
      </c>
      <c r="AL85" s="11">
        <f t="shared" si="51"/>
        <v>3853.4676550544482</v>
      </c>
      <c r="AM85" s="16">
        <f t="shared" si="52"/>
        <v>2504.7539757853915</v>
      </c>
      <c r="AN85" s="11">
        <f t="shared" si="53"/>
        <v>36802.667191280772</v>
      </c>
      <c r="AO85" s="16">
        <f t="shared" si="61"/>
        <v>6180</v>
      </c>
      <c r="AP85" s="10">
        <v>3816.5268891152414</v>
      </c>
      <c r="AQ85" s="11">
        <f t="shared" si="54"/>
        <v>-96225.453544571894</v>
      </c>
      <c r="AR85" s="16">
        <f t="shared" si="55"/>
        <v>-34584.059926070579</v>
      </c>
      <c r="AS85" s="11">
        <f t="shared" si="56"/>
        <v>25950.576722167614</v>
      </c>
      <c r="AT85" s="15">
        <f t="shared" si="57"/>
        <v>-23595.114368102597</v>
      </c>
      <c r="AU85" s="17">
        <f t="shared" si="58"/>
        <v>-618.23524512288941</v>
      </c>
      <c r="AV85" s="15">
        <f t="shared" si="59"/>
        <v>27411.641257217838</v>
      </c>
      <c r="AW85" s="13">
        <v>70000</v>
      </c>
      <c r="AX85" s="15">
        <f t="shared" si="60"/>
        <v>-23595.114368102597</v>
      </c>
    </row>
    <row r="86" spans="1:50" ht="30" x14ac:dyDescent="0.25">
      <c r="A86" s="2" t="s">
        <v>70</v>
      </c>
      <c r="B86" s="9"/>
      <c r="C86" s="9"/>
      <c r="D86" s="10"/>
      <c r="E86" s="10"/>
      <c r="I86" s="11"/>
      <c r="J86" s="12"/>
      <c r="L86" s="10"/>
      <c r="M86" s="13"/>
      <c r="N86" s="13"/>
      <c r="P86" s="10"/>
      <c r="Q86" s="13"/>
      <c r="S86" s="14"/>
      <c r="T86" s="14"/>
      <c r="U86" s="15"/>
      <c r="V86" s="15"/>
      <c r="W86" s="16"/>
      <c r="X86" s="16"/>
      <c r="Z86" s="10"/>
      <c r="AA86" s="10"/>
      <c r="AB86" s="10"/>
      <c r="AC86" s="10">
        <v>1340.5606235278283</v>
      </c>
      <c r="AG86" s="15"/>
      <c r="AH86" s="15"/>
      <c r="AI86" s="15"/>
      <c r="AJ86" s="15"/>
      <c r="AK86" s="15"/>
      <c r="AL86" s="11"/>
      <c r="AM86" s="16"/>
      <c r="AN86" s="11"/>
      <c r="AO86" s="16"/>
      <c r="AP86" s="10"/>
      <c r="AQ86" s="11"/>
      <c r="AR86" s="16"/>
      <c r="AS86" s="11"/>
      <c r="AT86" s="15"/>
      <c r="AU86" s="17"/>
      <c r="AV86" s="15"/>
      <c r="AW86" s="13"/>
      <c r="AX86" s="15"/>
    </row>
    <row r="87" spans="1:50" ht="30" x14ac:dyDescent="0.25">
      <c r="A87" s="2" t="s">
        <v>70</v>
      </c>
      <c r="B87" s="9">
        <f t="shared" si="39"/>
        <v>-52384.992213434758</v>
      </c>
      <c r="C87" s="9">
        <f t="shared" si="40"/>
        <v>-69214.973903315084</v>
      </c>
      <c r="D87" s="10">
        <v>1911.870816809799</v>
      </c>
      <c r="E87" s="10">
        <v>12581.960247850298</v>
      </c>
      <c r="F87">
        <v>60.05</v>
      </c>
      <c r="G87">
        <v>46.07</v>
      </c>
      <c r="H87">
        <v>44.01</v>
      </c>
      <c r="I87" s="11">
        <f t="shared" si="41"/>
        <v>15020.552957270071</v>
      </c>
      <c r="J87" s="12">
        <f t="shared" si="42"/>
        <v>9763.359422225547</v>
      </c>
      <c r="L87" s="10">
        <f t="shared" si="35"/>
        <v>1911.870816809799</v>
      </c>
      <c r="M87" s="13"/>
      <c r="N87" s="13">
        <f t="shared" si="43"/>
        <v>1059.1764325126287</v>
      </c>
      <c r="O87">
        <v>0.2</v>
      </c>
      <c r="P87" s="10">
        <f t="shared" si="36"/>
        <v>12581.960247850298</v>
      </c>
      <c r="Q87" s="13">
        <f t="shared" si="44"/>
        <v>12468.722605619645</v>
      </c>
      <c r="R87">
        <v>0.56999999999999995</v>
      </c>
      <c r="S87" s="14">
        <v>2.04</v>
      </c>
      <c r="T87" s="14">
        <v>0.41</v>
      </c>
      <c r="U87" s="15">
        <v>6200</v>
      </c>
      <c r="V87" s="15">
        <v>1300</v>
      </c>
      <c r="W87" s="16">
        <f t="shared" si="45"/>
        <v>21130.774630279673</v>
      </c>
      <c r="X87" s="16">
        <f t="shared" si="46"/>
        <v>4300.7929403993458</v>
      </c>
      <c r="Z87" s="10">
        <v>55695.999999999993</v>
      </c>
      <c r="AA87" s="10">
        <f t="shared" si="37"/>
        <v>1911.870816809799</v>
      </c>
      <c r="AB87" s="10">
        <f t="shared" si="38"/>
        <v>12581.960247850298</v>
      </c>
      <c r="AC87" s="10">
        <v>786.72493895468062</v>
      </c>
      <c r="AD87">
        <v>90.08</v>
      </c>
      <c r="AE87">
        <v>60.05</v>
      </c>
      <c r="AF87">
        <v>46.07</v>
      </c>
      <c r="AG87" s="15"/>
      <c r="AH87" s="15">
        <f t="shared" si="47"/>
        <v>1059.1764325126287</v>
      </c>
      <c r="AI87" s="15">
        <f t="shared" si="48"/>
        <v>12468.722605619645</v>
      </c>
      <c r="AJ87" s="15">
        <f t="shared" si="49"/>
        <v>789.08511377154457</v>
      </c>
      <c r="AK87" s="15">
        <f t="shared" si="50"/>
        <v>5012.6399999999994</v>
      </c>
      <c r="AL87" s="11">
        <f t="shared" si="51"/>
        <v>3067.3143328409187</v>
      </c>
      <c r="AM87" s="16">
        <f t="shared" si="52"/>
        <v>1993.7543163465973</v>
      </c>
      <c r="AN87" s="11">
        <f t="shared" si="53"/>
        <v>19215.900594124996</v>
      </c>
      <c r="AO87" s="16">
        <f t="shared" si="61"/>
        <v>6180</v>
      </c>
      <c r="AP87" s="10">
        <v>-38880.406035595406</v>
      </c>
      <c r="AQ87" s="11">
        <f t="shared" si="54"/>
        <v>-111665.40645479847</v>
      </c>
      <c r="AR87" s="16">
        <f t="shared" si="55"/>
        <v>-83279.12626593998</v>
      </c>
      <c r="AS87" s="11">
        <f t="shared" si="56"/>
        <v>-22744.489617701787</v>
      </c>
      <c r="AT87" s="15">
        <f t="shared" si="57"/>
        <v>-56817.519774167551</v>
      </c>
      <c r="AU87" s="17">
        <f t="shared" si="58"/>
        <v>146.13407000469732</v>
      </c>
      <c r="AV87" s="15">
        <f t="shared" si="59"/>
        <v>17937.113738572145</v>
      </c>
      <c r="AW87" s="13">
        <v>70000</v>
      </c>
      <c r="AX87" s="15">
        <f t="shared" si="60"/>
        <v>-56817.519774167551</v>
      </c>
    </row>
    <row r="88" spans="1:50" ht="30" x14ac:dyDescent="0.25">
      <c r="A88" s="2" t="s">
        <v>70</v>
      </c>
      <c r="B88" s="9">
        <f t="shared" si="39"/>
        <v>115292.09038314983</v>
      </c>
      <c r="C88" s="9">
        <f t="shared" si="40"/>
        <v>83546.918597178475</v>
      </c>
      <c r="D88" s="10">
        <v>14427.261919796891</v>
      </c>
      <c r="E88" s="10">
        <v>26326.216514998516</v>
      </c>
      <c r="F88">
        <v>60.05</v>
      </c>
      <c r="G88">
        <v>46.07</v>
      </c>
      <c r="H88">
        <v>44.01</v>
      </c>
      <c r="I88" s="11">
        <f t="shared" si="41"/>
        <v>37322.636497981897</v>
      </c>
      <c r="J88" s="12">
        <f t="shared" si="42"/>
        <v>24259.713723688234</v>
      </c>
      <c r="L88" s="10">
        <f t="shared" si="35"/>
        <v>14427.261919796891</v>
      </c>
      <c r="M88" s="13"/>
      <c r="N88" s="13">
        <f t="shared" si="43"/>
        <v>7992.7031035674781</v>
      </c>
      <c r="O88">
        <v>0.2</v>
      </c>
      <c r="P88" s="10">
        <f t="shared" si="36"/>
        <v>26326.216514998516</v>
      </c>
      <c r="Q88" s="13">
        <f t="shared" si="44"/>
        <v>26089.28056636353</v>
      </c>
      <c r="R88">
        <v>0.56999999999999995</v>
      </c>
      <c r="S88" s="14">
        <v>2.04</v>
      </c>
      <c r="T88" s="14">
        <v>0.41</v>
      </c>
      <c r="U88" s="15">
        <v>6200</v>
      </c>
      <c r="V88" s="15">
        <v>1300</v>
      </c>
      <c r="W88" s="16">
        <f t="shared" si="45"/>
        <v>39797.638308823043</v>
      </c>
      <c r="X88" s="16">
        <f t="shared" si="46"/>
        <v>8052.4665228516897</v>
      </c>
      <c r="Z88" s="10">
        <v>56169</v>
      </c>
      <c r="AA88" s="10">
        <f t="shared" si="37"/>
        <v>14427.261919796891</v>
      </c>
      <c r="AB88" s="10">
        <f t="shared" si="38"/>
        <v>26326.216514998516</v>
      </c>
      <c r="AC88" s="10">
        <v>5026.6015512238946</v>
      </c>
      <c r="AD88">
        <v>90.08</v>
      </c>
      <c r="AE88">
        <v>60.05</v>
      </c>
      <c r="AF88">
        <v>46.07</v>
      </c>
      <c r="AG88" s="15"/>
      <c r="AH88" s="15">
        <f t="shared" si="47"/>
        <v>7992.7031035674781</v>
      </c>
      <c r="AI88" s="15">
        <f t="shared" si="48"/>
        <v>26089.28056636353</v>
      </c>
      <c r="AJ88" s="15">
        <f t="shared" si="49"/>
        <v>5041.6813558775657</v>
      </c>
      <c r="AK88" s="15">
        <f t="shared" si="50"/>
        <v>5055.21</v>
      </c>
      <c r="AL88" s="11">
        <f t="shared" si="51"/>
        <v>4603.3180905757099</v>
      </c>
      <c r="AM88" s="16">
        <f t="shared" si="52"/>
        <v>2992.1567588742114</v>
      </c>
      <c r="AN88" s="11">
        <f t="shared" si="53"/>
        <v>51391.461955906554</v>
      </c>
      <c r="AO88" s="16">
        <f t="shared" si="61"/>
        <v>6180</v>
      </c>
      <c r="AP88" s="10">
        <v>68386.977360914476</v>
      </c>
      <c r="AQ88" s="11">
        <f t="shared" si="54"/>
        <v>-36541.285168454728</v>
      </c>
      <c r="AR88" s="16">
        <f t="shared" si="55"/>
        <v>51234.738350638545</v>
      </c>
      <c r="AS88" s="11">
        <f t="shared" si="56"/>
        <v>111769.37499887674</v>
      </c>
      <c r="AT88" s="15">
        <f t="shared" si="57"/>
        <v>34955.106878352031</v>
      </c>
      <c r="AU88" s="17">
        <f t="shared" si="58"/>
        <v>51.113688932141756</v>
      </c>
      <c r="AV88" s="15">
        <f t="shared" si="59"/>
        <v>33431.870482562445</v>
      </c>
      <c r="AW88" s="13">
        <v>70000</v>
      </c>
      <c r="AX88" s="15">
        <f t="shared" si="60"/>
        <v>34955.106878352031</v>
      </c>
    </row>
    <row r="89" spans="1:50" ht="30" x14ac:dyDescent="0.25">
      <c r="A89" s="2" t="s">
        <v>70</v>
      </c>
      <c r="B89" s="9">
        <f t="shared" si="39"/>
        <v>-36882.12991131781</v>
      </c>
      <c r="C89" s="9">
        <f t="shared" si="40"/>
        <v>-55776.823040234114</v>
      </c>
      <c r="D89" s="10">
        <v>15668.812368838158</v>
      </c>
      <c r="E89" s="10">
        <v>12125.970392508638</v>
      </c>
      <c r="F89">
        <v>60.05</v>
      </c>
      <c r="G89">
        <v>46.07</v>
      </c>
      <c r="H89">
        <v>44.01</v>
      </c>
      <c r="I89" s="11">
        <f t="shared" si="41"/>
        <v>24667.267189356455</v>
      </c>
      <c r="J89" s="12">
        <f t="shared" si="42"/>
        <v>16033.723673081697</v>
      </c>
      <c r="L89" s="10">
        <f t="shared" si="35"/>
        <v>15668.812368838158</v>
      </c>
      <c r="M89" s="13"/>
      <c r="N89" s="13">
        <f t="shared" si="43"/>
        <v>8680.5220523363405</v>
      </c>
      <c r="O89">
        <v>0.2</v>
      </c>
      <c r="P89" s="10">
        <f t="shared" si="36"/>
        <v>12125.970392508638</v>
      </c>
      <c r="Q89" s="13">
        <f t="shared" si="44"/>
        <v>12016.836658976061</v>
      </c>
      <c r="R89">
        <v>0.56999999999999995</v>
      </c>
      <c r="S89" s="14">
        <v>2.04</v>
      </c>
      <c r="T89" s="14">
        <v>0.41</v>
      </c>
      <c r="U89" s="15">
        <v>6200</v>
      </c>
      <c r="V89" s="15">
        <v>1300</v>
      </c>
      <c r="W89" s="16">
        <f t="shared" si="45"/>
        <v>23714.830664410587</v>
      </c>
      <c r="X89" s="16">
        <f t="shared" si="46"/>
        <v>4820.1375354942847</v>
      </c>
      <c r="Z89" s="10">
        <v>62001.000000000007</v>
      </c>
      <c r="AA89" s="10">
        <f t="shared" si="37"/>
        <v>15668.812368838158</v>
      </c>
      <c r="AB89" s="10">
        <f t="shared" si="38"/>
        <v>12125.970392508638</v>
      </c>
      <c r="AC89" s="10">
        <v>3598.6180442183663</v>
      </c>
      <c r="AD89">
        <v>90.08</v>
      </c>
      <c r="AE89">
        <v>60.05</v>
      </c>
      <c r="AF89">
        <v>46.07</v>
      </c>
      <c r="AG89" s="15"/>
      <c r="AH89" s="15">
        <f t="shared" si="47"/>
        <v>8680.5220523363405</v>
      </c>
      <c r="AI89" s="15">
        <f t="shared" si="48"/>
        <v>12016.836658976061</v>
      </c>
      <c r="AJ89" s="15">
        <f t="shared" si="49"/>
        <v>3609.4138983510211</v>
      </c>
      <c r="AK89" s="15">
        <f t="shared" si="50"/>
        <v>5580.09</v>
      </c>
      <c r="AL89" s="11">
        <f t="shared" si="51"/>
        <v>3934.8754161848033</v>
      </c>
      <c r="AM89" s="16">
        <f t="shared" si="52"/>
        <v>2557.6690205201221</v>
      </c>
      <c r="AN89" s="11">
        <f t="shared" si="53"/>
        <v>31708.18933720393</v>
      </c>
      <c r="AO89" s="16">
        <f t="shared" si="61"/>
        <v>6180</v>
      </c>
      <c r="AP89" s="10">
        <v>-27510.20070005353</v>
      </c>
      <c r="AQ89" s="11">
        <f t="shared" si="54"/>
        <v>-128721.16304567945</v>
      </c>
      <c r="AR89" s="16">
        <f t="shared" si="55"/>
        <v>-76630.684248810096</v>
      </c>
      <c r="AS89" s="11">
        <f t="shared" si="56"/>
        <v>-16096.047600571899</v>
      </c>
      <c r="AT89" s="15">
        <f t="shared" si="57"/>
        <v>-52281.593393655348</v>
      </c>
      <c r="AU89" s="17">
        <f t="shared" si="58"/>
        <v>190.04439103766197</v>
      </c>
      <c r="AV89" s="15">
        <f t="shared" si="59"/>
        <v>24771.392693601818</v>
      </c>
      <c r="AW89" s="13">
        <v>70000</v>
      </c>
      <c r="AX89" s="15">
        <f t="shared" si="60"/>
        <v>-52281.593393655348</v>
      </c>
    </row>
    <row r="90" spans="1:50" ht="30" x14ac:dyDescent="0.25">
      <c r="A90" s="2" t="s">
        <v>70</v>
      </c>
      <c r="B90" s="9">
        <f t="shared" si="39"/>
        <v>15172.79661420433</v>
      </c>
      <c r="C90" s="9">
        <f t="shared" si="40"/>
        <v>8820.8012231740831</v>
      </c>
      <c r="D90" s="10">
        <v>8016.3631918078563</v>
      </c>
      <c r="E90" s="10">
        <v>4.5703910123637357</v>
      </c>
      <c r="F90">
        <v>60.05</v>
      </c>
      <c r="G90">
        <v>46.07</v>
      </c>
      <c r="H90">
        <v>44.01</v>
      </c>
      <c r="I90" s="11">
        <f t="shared" si="41"/>
        <v>7479.4725070924378</v>
      </c>
      <c r="J90" s="12">
        <f t="shared" si="42"/>
        <v>4861.6571296100847</v>
      </c>
      <c r="L90" s="10">
        <f t="shared" si="35"/>
        <v>8016.3631918078563</v>
      </c>
      <c r="M90" s="13"/>
      <c r="N90" s="13">
        <f t="shared" si="43"/>
        <v>4441.0652082615525</v>
      </c>
      <c r="O90">
        <v>0.2</v>
      </c>
      <c r="P90" s="10">
        <f t="shared" si="36"/>
        <v>4.5703910123637357</v>
      </c>
      <c r="Q90" s="13">
        <f t="shared" si="44"/>
        <v>4.5292574932524623</v>
      </c>
      <c r="R90">
        <v>0.56999999999999995</v>
      </c>
      <c r="S90" s="14">
        <v>2.04</v>
      </c>
      <c r="T90" s="14">
        <v>0.41</v>
      </c>
      <c r="U90" s="15">
        <v>6200</v>
      </c>
      <c r="V90" s="15">
        <v>1300</v>
      </c>
      <c r="W90" s="16">
        <f t="shared" si="45"/>
        <v>8017.2212255838676</v>
      </c>
      <c r="X90" s="16">
        <f t="shared" si="46"/>
        <v>1665.2258345536204</v>
      </c>
      <c r="Z90" s="10">
        <v>64516</v>
      </c>
      <c r="AA90" s="10">
        <f t="shared" si="37"/>
        <v>8016.3631918078563</v>
      </c>
      <c r="AB90" s="10">
        <f t="shared" si="38"/>
        <v>4.5703910123637357</v>
      </c>
      <c r="AC90" s="10">
        <v>6387.596912578334</v>
      </c>
      <c r="AD90">
        <v>90.08</v>
      </c>
      <c r="AE90">
        <v>60.05</v>
      </c>
      <c r="AF90">
        <v>46.07</v>
      </c>
      <c r="AG90" s="15"/>
      <c r="AH90" s="15">
        <f t="shared" si="47"/>
        <v>4441.0652082615525</v>
      </c>
      <c r="AI90" s="15">
        <f t="shared" si="48"/>
        <v>4.5292574932524623</v>
      </c>
      <c r="AJ90" s="15">
        <f t="shared" si="49"/>
        <v>6406.7597033160682</v>
      </c>
      <c r="AK90" s="15">
        <f t="shared" si="50"/>
        <v>5806.44</v>
      </c>
      <c r="AL90" s="11">
        <f t="shared" si="51"/>
        <v>2847.0054844825404</v>
      </c>
      <c r="AM90" s="16">
        <f t="shared" si="52"/>
        <v>1850.5535649136514</v>
      </c>
      <c r="AN90" s="11">
        <f t="shared" si="53"/>
        <v>12393.650607197394</v>
      </c>
      <c r="AO90" s="16">
        <f t="shared" si="61"/>
        <v>6180</v>
      </c>
      <c r="AP90" s="10">
        <v>14457.245678505686</v>
      </c>
      <c r="AQ90" s="11">
        <f t="shared" si="54"/>
        <v>-12111.152911507923</v>
      </c>
      <c r="AR90" s="16">
        <f t="shared" si="55"/>
        <v>2293.9182590103783</v>
      </c>
      <c r="AS90" s="11">
        <f t="shared" si="56"/>
        <v>62828.554907248574</v>
      </c>
      <c r="AT90" s="15">
        <f t="shared" si="57"/>
        <v>1565.0349839819501</v>
      </c>
      <c r="AU90" s="17">
        <f t="shared" si="58"/>
        <v>10.825263807398432</v>
      </c>
      <c r="AV90" s="15">
        <f t="shared" si="59"/>
        <v>12892.210694523736</v>
      </c>
      <c r="AW90" s="13">
        <v>70000</v>
      </c>
      <c r="AX90" s="15">
        <f t="shared" si="60"/>
        <v>1565.0349839819501</v>
      </c>
    </row>
    <row r="91" spans="1:50" ht="30" x14ac:dyDescent="0.25">
      <c r="A91" s="2" t="s">
        <v>70</v>
      </c>
      <c r="B91" s="9">
        <f t="shared" si="39"/>
        <v>-2629.5734025056736</v>
      </c>
      <c r="C91" s="9">
        <f t="shared" si="40"/>
        <v>-19225.077690354199</v>
      </c>
      <c r="D91" s="10">
        <v>39287.937319407909</v>
      </c>
      <c r="E91" s="10">
        <v>4995.9327806834326</v>
      </c>
      <c r="F91">
        <v>60.05</v>
      </c>
      <c r="G91">
        <v>46.07</v>
      </c>
      <c r="H91">
        <v>44.01</v>
      </c>
      <c r="I91" s="11">
        <f t="shared" si="41"/>
        <v>35166.249088390818</v>
      </c>
      <c r="J91" s="12">
        <f t="shared" si="42"/>
        <v>22858.061907454034</v>
      </c>
      <c r="L91" s="10">
        <f t="shared" si="35"/>
        <v>39287.937319407909</v>
      </c>
      <c r="M91" s="13"/>
      <c r="N91" s="13">
        <f t="shared" si="43"/>
        <v>21765.517274951984</v>
      </c>
      <c r="O91">
        <v>0.2</v>
      </c>
      <c r="P91" s="10">
        <f t="shared" si="36"/>
        <v>4995.9327806834326</v>
      </c>
      <c r="Q91" s="13">
        <f t="shared" si="44"/>
        <v>4950.9693856572812</v>
      </c>
      <c r="R91">
        <v>0.56999999999999995</v>
      </c>
      <c r="S91" s="14">
        <v>2.04</v>
      </c>
      <c r="T91" s="14">
        <v>0.41</v>
      </c>
      <c r="U91" s="15">
        <v>6200</v>
      </c>
      <c r="V91" s="15">
        <v>1300</v>
      </c>
      <c r="W91" s="16">
        <f t="shared" si="45"/>
        <v>20837.318249822696</v>
      </c>
      <c r="X91" s="16">
        <f t="shared" si="46"/>
        <v>4241.8139619741687</v>
      </c>
      <c r="Z91" s="10">
        <v>62001.000000000007</v>
      </c>
      <c r="AA91" s="10">
        <f t="shared" si="37"/>
        <v>39287.937319407909</v>
      </c>
      <c r="AB91" s="10">
        <f t="shared" si="38"/>
        <v>4995.9327806834326</v>
      </c>
      <c r="AC91" s="10">
        <v>964.40826366697536</v>
      </c>
      <c r="AD91">
        <v>90.08</v>
      </c>
      <c r="AE91">
        <v>60.05</v>
      </c>
      <c r="AF91">
        <v>46.07</v>
      </c>
      <c r="AG91" s="15"/>
      <c r="AH91" s="15">
        <f t="shared" si="47"/>
        <v>21765.517274951984</v>
      </c>
      <c r="AI91" s="15">
        <f t="shared" si="48"/>
        <v>4950.9693856572812</v>
      </c>
      <c r="AJ91" s="15">
        <f t="shared" si="49"/>
        <v>967.30148845797623</v>
      </c>
      <c r="AK91" s="15">
        <f t="shared" si="50"/>
        <v>5580.09</v>
      </c>
      <c r="AL91" s="11">
        <f t="shared" si="51"/>
        <v>4650.5524372505406</v>
      </c>
      <c r="AM91" s="16">
        <f t="shared" si="52"/>
        <v>3022.8590842128515</v>
      </c>
      <c r="AN91" s="11">
        <f t="shared" si="53"/>
        <v>37119.127288830423</v>
      </c>
      <c r="AO91" s="16">
        <f t="shared" si="61"/>
        <v>6180</v>
      </c>
      <c r="AP91" s="10">
        <v>455.53458889418863</v>
      </c>
      <c r="AQ91" s="11">
        <f t="shared" si="54"/>
        <v>-112099.58535494804</v>
      </c>
      <c r="AR91" s="16">
        <f t="shared" si="55"/>
        <v>-46324.9535597824</v>
      </c>
      <c r="AS91" s="11">
        <f t="shared" si="56"/>
        <v>14209.683088455793</v>
      </c>
      <c r="AT91" s="15">
        <f t="shared" si="57"/>
        <v>-31605.386402772696</v>
      </c>
      <c r="AU91" s="17">
        <f t="shared" si="58"/>
        <v>-6938.087068096158</v>
      </c>
      <c r="AV91" s="15">
        <f t="shared" si="59"/>
        <v>32060.920991666884</v>
      </c>
      <c r="AW91" s="13">
        <v>70000</v>
      </c>
      <c r="AX91" s="15">
        <f t="shared" si="60"/>
        <v>-31605.386402772696</v>
      </c>
    </row>
    <row r="92" spans="1:50" ht="30" x14ac:dyDescent="0.25">
      <c r="A92" s="2" t="s">
        <v>70</v>
      </c>
      <c r="B92" s="9">
        <f t="shared" si="39"/>
        <v>28775.987139153644</v>
      </c>
      <c r="C92" s="9">
        <f t="shared" si="40"/>
        <v>17129.352798111555</v>
      </c>
      <c r="D92" s="10">
        <v>11886.163566852938</v>
      </c>
      <c r="E92" s="10">
        <v>4995.9327806834326</v>
      </c>
      <c r="F92">
        <v>60.05</v>
      </c>
      <c r="G92">
        <v>46.07</v>
      </c>
      <c r="H92">
        <v>44.01</v>
      </c>
      <c r="I92" s="11">
        <f t="shared" si="41"/>
        <v>15083.783428941286</v>
      </c>
      <c r="J92" s="12">
        <f t="shared" si="42"/>
        <v>9804.4592288118365</v>
      </c>
      <c r="L92" s="10">
        <f t="shared" si="35"/>
        <v>11886.163566852938</v>
      </c>
      <c r="M92" s="13"/>
      <c r="N92" s="13">
        <f t="shared" si="43"/>
        <v>6584.9346160365285</v>
      </c>
      <c r="O92">
        <v>0.2</v>
      </c>
      <c r="P92" s="10">
        <f t="shared" si="36"/>
        <v>4995.9327806834326</v>
      </c>
      <c r="Q92" s="13">
        <f t="shared" si="44"/>
        <v>4950.9693856572812</v>
      </c>
      <c r="R92">
        <v>0.56999999999999995</v>
      </c>
      <c r="S92" s="14">
        <v>2.04</v>
      </c>
      <c r="T92" s="14">
        <v>0.41</v>
      </c>
      <c r="U92" s="15">
        <v>6200</v>
      </c>
      <c r="V92" s="15">
        <v>1300</v>
      </c>
      <c r="W92" s="16">
        <f t="shared" si="45"/>
        <v>14643.64052498519</v>
      </c>
      <c r="X92" s="16">
        <f t="shared" si="46"/>
        <v>2997.0061839431019</v>
      </c>
      <c r="Z92" s="10">
        <v>70756</v>
      </c>
      <c r="AA92" s="10">
        <f t="shared" si="37"/>
        <v>11886.163566852938</v>
      </c>
      <c r="AB92" s="10">
        <f t="shared" si="38"/>
        <v>4995.9327806834326</v>
      </c>
      <c r="AC92" s="10">
        <v>2065.2086041026987</v>
      </c>
      <c r="AD92">
        <v>90.08</v>
      </c>
      <c r="AE92">
        <v>60.05</v>
      </c>
      <c r="AF92">
        <v>46.07</v>
      </c>
      <c r="AG92" s="15"/>
      <c r="AH92" s="15">
        <f t="shared" si="47"/>
        <v>6584.9346160365285</v>
      </c>
      <c r="AI92" s="15">
        <f t="shared" si="48"/>
        <v>4950.9693856572812</v>
      </c>
      <c r="AJ92" s="15">
        <f t="shared" si="49"/>
        <v>2071.4042299150065</v>
      </c>
      <c r="AK92" s="15">
        <f t="shared" si="50"/>
        <v>6368.04</v>
      </c>
      <c r="AL92" s="11">
        <f t="shared" si="51"/>
        <v>3573.1786958430584</v>
      </c>
      <c r="AM92" s="16">
        <f t="shared" si="52"/>
        <v>2322.5661522979881</v>
      </c>
      <c r="AN92" s="11">
        <f t="shared" si="53"/>
        <v>17710.960457071367</v>
      </c>
      <c r="AO92" s="16">
        <f t="shared" si="61"/>
        <v>6180</v>
      </c>
      <c r="AP92" s="10">
        <v>21259.744004893459</v>
      </c>
      <c r="AQ92" s="11">
        <f t="shared" si="54"/>
        <v>-22144.506067145434</v>
      </c>
      <c r="AR92" s="16">
        <f t="shared" si="55"/>
        <v>4327.8873853566174</v>
      </c>
      <c r="AS92" s="11">
        <f t="shared" si="56"/>
        <v>64862.524033594811</v>
      </c>
      <c r="AT92" s="15">
        <f t="shared" si="57"/>
        <v>2952.7186237836358</v>
      </c>
      <c r="AU92" s="17">
        <f t="shared" si="58"/>
        <v>13.888777885114676</v>
      </c>
      <c r="AV92" s="15">
        <f t="shared" si="59"/>
        <v>18307.025381109823</v>
      </c>
      <c r="AW92" s="13">
        <v>70000</v>
      </c>
      <c r="AX92" s="15">
        <f t="shared" si="60"/>
        <v>2952.7186237836358</v>
      </c>
    </row>
    <row r="93" spans="1:50" ht="30" x14ac:dyDescent="0.25">
      <c r="A93" s="2" t="s">
        <v>70</v>
      </c>
      <c r="B93" s="9">
        <f t="shared" si="39"/>
        <v>-2039.0510802029021</v>
      </c>
      <c r="C93" s="9">
        <f t="shared" si="40"/>
        <v>-27604.299214316248</v>
      </c>
      <c r="D93" s="10">
        <v>15795.957625092075</v>
      </c>
      <c r="E93" s="10">
        <v>19345.821578569652</v>
      </c>
      <c r="F93">
        <v>60.05</v>
      </c>
      <c r="G93">
        <v>46.07</v>
      </c>
      <c r="H93">
        <v>44.01</v>
      </c>
      <c r="I93" s="11">
        <f t="shared" si="41"/>
        <v>31657.469264399693</v>
      </c>
      <c r="J93" s="12">
        <f t="shared" si="42"/>
        <v>20577.355021859803</v>
      </c>
      <c r="L93" s="10">
        <f t="shared" si="35"/>
        <v>15795.957625092075</v>
      </c>
      <c r="M93" s="13"/>
      <c r="N93" s="13">
        <f t="shared" si="43"/>
        <v>8750.9605243010101</v>
      </c>
      <c r="O93">
        <v>0.2</v>
      </c>
      <c r="P93" s="10">
        <f t="shared" si="36"/>
        <v>19345.821578569652</v>
      </c>
      <c r="Q93" s="13">
        <f t="shared" si="44"/>
        <v>19171.709184362524</v>
      </c>
      <c r="R93">
        <v>0.56999999999999995</v>
      </c>
      <c r="S93" s="14">
        <v>2.04</v>
      </c>
      <c r="T93" s="14">
        <v>0.41</v>
      </c>
      <c r="U93" s="15">
        <v>6200</v>
      </c>
      <c r="V93" s="15">
        <v>1300</v>
      </c>
      <c r="W93" s="16">
        <f t="shared" si="45"/>
        <v>32063.255333491554</v>
      </c>
      <c r="X93" s="16">
        <f t="shared" si="46"/>
        <v>6498.0071993782039</v>
      </c>
      <c r="Z93" s="10">
        <v>53361</v>
      </c>
      <c r="AA93" s="10">
        <f t="shared" si="37"/>
        <v>15795.957625092075</v>
      </c>
      <c r="AB93" s="10">
        <f t="shared" si="38"/>
        <v>19345.821578569652</v>
      </c>
      <c r="AC93" s="10">
        <v>1541.6035417393691</v>
      </c>
      <c r="AD93">
        <v>90.08</v>
      </c>
      <c r="AE93">
        <v>60.05</v>
      </c>
      <c r="AF93">
        <v>46.07</v>
      </c>
      <c r="AG93" s="15"/>
      <c r="AH93" s="15">
        <f t="shared" si="47"/>
        <v>8750.9605243010101</v>
      </c>
      <c r="AI93" s="15">
        <f t="shared" si="48"/>
        <v>19171.709184362524</v>
      </c>
      <c r="AJ93" s="15">
        <f t="shared" si="49"/>
        <v>1546.228352364587</v>
      </c>
      <c r="AK93" s="15">
        <f t="shared" si="50"/>
        <v>4802.49</v>
      </c>
      <c r="AL93" s="11">
        <f t="shared" si="51"/>
        <v>4123.6275811314918</v>
      </c>
      <c r="AM93" s="16">
        <f t="shared" si="52"/>
        <v>2680.3579277354697</v>
      </c>
      <c r="AN93" s="11">
        <f t="shared" si="53"/>
        <v>39500.356162717631</v>
      </c>
      <c r="AO93" s="16">
        <f t="shared" si="61"/>
        <v>6180</v>
      </c>
      <c r="AP93" s="10">
        <v>-7867.7065974156867</v>
      </c>
      <c r="AQ93" s="11">
        <f t="shared" si="54"/>
        <v>-121874.19284104755</v>
      </c>
      <c r="AR93" s="16">
        <f t="shared" si="55"/>
        <v>-54679.661435554255</v>
      </c>
      <c r="AS93" s="11">
        <f t="shared" si="56"/>
        <v>5854.9752126839358</v>
      </c>
      <c r="AT93" s="15">
        <f t="shared" si="57"/>
        <v>-37305.419547010955</v>
      </c>
      <c r="AU93" s="17">
        <f t="shared" si="58"/>
        <v>474.15875369913641</v>
      </c>
      <c r="AV93" s="15">
        <f t="shared" si="59"/>
        <v>29437.712949595272</v>
      </c>
      <c r="AW93" s="13">
        <v>70000</v>
      </c>
      <c r="AX93" s="15">
        <f t="shared" si="60"/>
        <v>-37305.419547010955</v>
      </c>
    </row>
    <row r="94" spans="1:50" ht="30" x14ac:dyDescent="0.25">
      <c r="A94" s="2" t="s">
        <v>70</v>
      </c>
      <c r="B94" s="9">
        <f t="shared" si="39"/>
        <v>55473.035429818912</v>
      </c>
      <c r="C94" s="9">
        <f t="shared" si="40"/>
        <v>40423.221023204984</v>
      </c>
      <c r="D94" s="10">
        <v>23164.09006505851</v>
      </c>
      <c r="E94" s="10">
        <v>6479.8959492434351</v>
      </c>
      <c r="F94">
        <v>60.05</v>
      </c>
      <c r="G94">
        <v>46.07</v>
      </c>
      <c r="H94">
        <v>44.01</v>
      </c>
      <c r="I94" s="11">
        <f t="shared" si="41"/>
        <v>24766.863024023034</v>
      </c>
      <c r="J94" s="12">
        <f t="shared" si="42"/>
        <v>16098.460965614973</v>
      </c>
      <c r="L94" s="10">
        <f t="shared" si="35"/>
        <v>23164.09006505851</v>
      </c>
      <c r="M94" s="13"/>
      <c r="N94" s="13">
        <f t="shared" si="43"/>
        <v>12832.905896042415</v>
      </c>
      <c r="O94">
        <v>0.2</v>
      </c>
      <c r="P94" s="10">
        <f t="shared" si="36"/>
        <v>6479.8959492434351</v>
      </c>
      <c r="Q94" s="13">
        <f t="shared" si="44"/>
        <v>6421.576885700244</v>
      </c>
      <c r="R94">
        <v>0.56999999999999995</v>
      </c>
      <c r="S94" s="14">
        <v>2.04</v>
      </c>
      <c r="T94" s="14">
        <v>0.41</v>
      </c>
      <c r="U94" s="15">
        <v>6200</v>
      </c>
      <c r="V94" s="15">
        <v>1300</v>
      </c>
      <c r="W94" s="16">
        <f t="shared" si="45"/>
        <v>18902.835208277553</v>
      </c>
      <c r="X94" s="16">
        <f t="shared" si="46"/>
        <v>3853.0208016636252</v>
      </c>
      <c r="Z94" s="10">
        <v>44521</v>
      </c>
      <c r="AA94" s="10">
        <f t="shared" si="37"/>
        <v>23164.09006505851</v>
      </c>
      <c r="AB94" s="10">
        <f t="shared" si="38"/>
        <v>6479.8959492434351</v>
      </c>
      <c r="AC94" s="10">
        <v>1432.0648479382403</v>
      </c>
      <c r="AD94">
        <v>90.08</v>
      </c>
      <c r="AE94">
        <v>60.05</v>
      </c>
      <c r="AF94">
        <v>46.07</v>
      </c>
      <c r="AG94" s="15"/>
      <c r="AH94" s="15">
        <f t="shared" si="47"/>
        <v>12832.905896042415</v>
      </c>
      <c r="AI94" s="15">
        <f t="shared" si="48"/>
        <v>6421.576885700244</v>
      </c>
      <c r="AJ94" s="15">
        <f t="shared" si="49"/>
        <v>1436.3610424820549</v>
      </c>
      <c r="AK94" s="15">
        <f t="shared" si="50"/>
        <v>4006.89</v>
      </c>
      <c r="AL94" s="11">
        <f t="shared" si="51"/>
        <v>3359.5152975920182</v>
      </c>
      <c r="AM94" s="16">
        <f t="shared" si="52"/>
        <v>2183.6849434348119</v>
      </c>
      <c r="AN94" s="11">
        <f t="shared" si="53"/>
        <v>27523.660140919426</v>
      </c>
      <c r="AO94" s="16">
        <f t="shared" si="61"/>
        <v>6180</v>
      </c>
      <c r="AP94" s="10">
        <v>38429.072582497771</v>
      </c>
      <c r="AQ94" s="11">
        <f t="shared" si="54"/>
        <v>-25241.281169000718</v>
      </c>
      <c r="AR94" s="16">
        <f t="shared" si="55"/>
        <v>20471.73925592639</v>
      </c>
      <c r="AS94" s="11">
        <f t="shared" si="56"/>
        <v>81006.375904164597</v>
      </c>
      <c r="AT94" s="15">
        <f t="shared" si="57"/>
        <v>13966.926673447986</v>
      </c>
      <c r="AU94" s="17">
        <f t="shared" si="58"/>
        <v>36.344688369630646</v>
      </c>
      <c r="AV94" s="15">
        <f t="shared" si="59"/>
        <v>24462.145909049785</v>
      </c>
      <c r="AW94" s="13">
        <v>70000</v>
      </c>
      <c r="AX94" s="15">
        <f t="shared" si="60"/>
        <v>13966.926673447986</v>
      </c>
    </row>
    <row r="95" spans="1:50" ht="30" x14ac:dyDescent="0.25">
      <c r="A95" s="2" t="s">
        <v>70</v>
      </c>
      <c r="B95" s="9">
        <f t="shared" si="39"/>
        <v>5771.3273877232459</v>
      </c>
      <c r="C95" s="9">
        <f t="shared" si="40"/>
        <v>-5863.1937503108857</v>
      </c>
      <c r="D95" s="10">
        <v>19293.692896490025</v>
      </c>
      <c r="E95" s="10">
        <v>3529.780103762891</v>
      </c>
      <c r="F95">
        <v>60.05</v>
      </c>
      <c r="G95">
        <v>46.07</v>
      </c>
      <c r="H95">
        <v>44.01</v>
      </c>
      <c r="I95" s="11">
        <f t="shared" si="41"/>
        <v>19112.087811943496</v>
      </c>
      <c r="J95" s="12">
        <f t="shared" si="42"/>
        <v>12422.857077763274</v>
      </c>
      <c r="L95" s="10">
        <f t="shared" si="35"/>
        <v>19293.692896490025</v>
      </c>
      <c r="M95" s="13"/>
      <c r="N95" s="13">
        <f t="shared" si="43"/>
        <v>10688.705864655474</v>
      </c>
      <c r="O95">
        <v>0.2</v>
      </c>
      <c r="P95" s="10">
        <f t="shared" si="36"/>
        <v>3529.780103762891</v>
      </c>
      <c r="Q95" s="13">
        <f t="shared" si="44"/>
        <v>3498.0120828290251</v>
      </c>
      <c r="R95">
        <v>0.56999999999999995</v>
      </c>
      <c r="S95" s="14">
        <v>2.04</v>
      </c>
      <c r="T95" s="14">
        <v>0.41</v>
      </c>
      <c r="U95" s="15">
        <v>6200</v>
      </c>
      <c r="V95" s="15">
        <v>1300</v>
      </c>
      <c r="W95" s="16">
        <f t="shared" si="45"/>
        <v>14628.480442693024</v>
      </c>
      <c r="X95" s="16">
        <f t="shared" si="46"/>
        <v>2993.9593046588916</v>
      </c>
      <c r="Z95" s="10">
        <v>38025</v>
      </c>
      <c r="AA95" s="10">
        <f t="shared" si="37"/>
        <v>19293.692896490025</v>
      </c>
      <c r="AB95" s="10">
        <f t="shared" si="38"/>
        <v>3529.780103762891</v>
      </c>
      <c r="AC95" s="10">
        <v>839.50533887542144</v>
      </c>
      <c r="AD95">
        <v>90.08</v>
      </c>
      <c r="AE95">
        <v>60.05</v>
      </c>
      <c r="AF95">
        <v>46.07</v>
      </c>
      <c r="AG95" s="15"/>
      <c r="AH95" s="15">
        <f t="shared" si="47"/>
        <v>10688.705864655474</v>
      </c>
      <c r="AI95" s="15">
        <f t="shared" si="48"/>
        <v>3498.0120828290251</v>
      </c>
      <c r="AJ95" s="15">
        <f t="shared" si="49"/>
        <v>842.02385489204767</v>
      </c>
      <c r="AK95" s="15">
        <f t="shared" si="50"/>
        <v>3422.25</v>
      </c>
      <c r="AL95" s="11">
        <f t="shared" si="51"/>
        <v>2757.7090177661294</v>
      </c>
      <c r="AM95" s="16">
        <f t="shared" si="52"/>
        <v>1792.5108615479842</v>
      </c>
      <c r="AN95" s="11">
        <f t="shared" si="53"/>
        <v>20048.679882208631</v>
      </c>
      <c r="AO95" s="16">
        <f t="shared" si="61"/>
        <v>6180</v>
      </c>
      <c r="AP95" s="10">
        <v>5876.9952002646169</v>
      </c>
      <c r="AQ95" s="11">
        <f t="shared" si="54"/>
        <v>-52827.069917001158</v>
      </c>
      <c r="AR95" s="16">
        <f t="shared" si="55"/>
        <v>-21280.010132733052</v>
      </c>
      <c r="AS95" s="11">
        <f t="shared" si="56"/>
        <v>39254.626515505137</v>
      </c>
      <c r="AT95" s="15">
        <f t="shared" si="57"/>
        <v>-14518.372739046641</v>
      </c>
      <c r="AU95" s="17">
        <f t="shared" si="58"/>
        <v>-247.03734211647711</v>
      </c>
      <c r="AV95" s="15">
        <f t="shared" si="59"/>
        <v>20395.367939311258</v>
      </c>
      <c r="AW95" s="13">
        <v>70000</v>
      </c>
      <c r="AX95" s="15">
        <f t="shared" si="60"/>
        <v>-14518.372739046641</v>
      </c>
    </row>
    <row r="96" spans="1:50" ht="30" x14ac:dyDescent="0.25">
      <c r="A96" s="2" t="s">
        <v>70</v>
      </c>
      <c r="B96" s="9">
        <f t="shared" si="39"/>
        <v>97986.339035548226</v>
      </c>
      <c r="C96" s="9">
        <f t="shared" si="40"/>
        <v>90666.156467078748</v>
      </c>
      <c r="D96" s="10">
        <v>12440.815233970059</v>
      </c>
      <c r="E96" s="10">
        <v>188.24199189057825</v>
      </c>
      <c r="F96">
        <v>60.05</v>
      </c>
      <c r="G96">
        <v>46.07</v>
      </c>
      <c r="H96">
        <v>44.01</v>
      </c>
      <c r="I96" s="11">
        <f t="shared" si="41"/>
        <v>10897.564690716543</v>
      </c>
      <c r="J96" s="12">
        <f t="shared" si="42"/>
        <v>7083.4170489657527</v>
      </c>
      <c r="L96" s="10">
        <f t="shared" si="35"/>
        <v>12440.815233970059</v>
      </c>
      <c r="M96" s="13"/>
      <c r="N96" s="13">
        <f t="shared" si="43"/>
        <v>6892.2116396194133</v>
      </c>
      <c r="O96">
        <v>0.2</v>
      </c>
      <c r="P96" s="10">
        <f t="shared" si="36"/>
        <v>188.24199189057825</v>
      </c>
      <c r="Q96" s="13">
        <f t="shared" si="44"/>
        <v>186.54781396356304</v>
      </c>
      <c r="R96">
        <v>0.56999999999999995</v>
      </c>
      <c r="S96" s="14">
        <v>2.04</v>
      </c>
      <c r="T96" s="14">
        <v>0.41</v>
      </c>
      <c r="U96" s="15">
        <v>6200</v>
      </c>
      <c r="V96" s="15">
        <v>1300</v>
      </c>
      <c r="W96" s="16">
        <f t="shared" si="45"/>
        <v>9228.9401470415523</v>
      </c>
      <c r="X96" s="16">
        <f t="shared" si="46"/>
        <v>1908.7575785720765</v>
      </c>
      <c r="Z96" s="10">
        <v>38416</v>
      </c>
      <c r="AA96" s="10">
        <f t="shared" si="37"/>
        <v>12440.815233970059</v>
      </c>
      <c r="AB96" s="10">
        <f t="shared" si="38"/>
        <v>188.24199189057825</v>
      </c>
      <c r="AC96" s="10">
        <v>829.59744357553882</v>
      </c>
      <c r="AD96">
        <v>90.08</v>
      </c>
      <c r="AE96">
        <v>60.05</v>
      </c>
      <c r="AF96">
        <v>46.07</v>
      </c>
      <c r="AG96" s="15"/>
      <c r="AH96" s="15">
        <f t="shared" si="47"/>
        <v>6892.2116396194133</v>
      </c>
      <c r="AI96" s="15">
        <f t="shared" si="48"/>
        <v>186.54781396356304</v>
      </c>
      <c r="AJ96" s="15">
        <f t="shared" si="49"/>
        <v>832.0862359062653</v>
      </c>
      <c r="AK96" s="15">
        <f t="shared" si="50"/>
        <v>3457.44</v>
      </c>
      <c r="AL96" s="11">
        <f t="shared" si="51"/>
        <v>2210.7769165420686</v>
      </c>
      <c r="AM96" s="16">
        <f t="shared" si="52"/>
        <v>1437.0049957523447</v>
      </c>
      <c r="AN96" s="11">
        <f t="shared" si="53"/>
        <v>10395.290299745539</v>
      </c>
      <c r="AO96" s="16">
        <f t="shared" si="61"/>
        <v>6180</v>
      </c>
      <c r="AP96" s="10">
        <v>70422.825560147685</v>
      </c>
      <c r="AQ96" s="11">
        <f t="shared" si="54"/>
        <v>68770.855680904759</v>
      </c>
      <c r="AR96" s="16">
        <f t="shared" si="55"/>
        <v>81673.981839540924</v>
      </c>
      <c r="AS96" s="11">
        <f t="shared" si="56"/>
        <v>142208.61848777914</v>
      </c>
      <c r="AT96" s="15">
        <f t="shared" si="57"/>
        <v>55722.403515429585</v>
      </c>
      <c r="AU96" s="17">
        <f t="shared" si="58"/>
        <v>79.125486761160175</v>
      </c>
      <c r="AV96" s="15">
        <f t="shared" si="59"/>
        <v>14700.422044718098</v>
      </c>
      <c r="AW96" s="13">
        <v>70000</v>
      </c>
      <c r="AX96" s="15">
        <f t="shared" si="60"/>
        <v>55722.403515429585</v>
      </c>
    </row>
    <row r="97" spans="1:50" ht="30" x14ac:dyDescent="0.25">
      <c r="A97" s="2" t="s">
        <v>70</v>
      </c>
      <c r="B97" s="9">
        <f t="shared" si="39"/>
        <v>-50509.974507812731</v>
      </c>
      <c r="C97" s="9">
        <f t="shared" si="40"/>
        <v>-60382.314471761376</v>
      </c>
      <c r="D97" s="10">
        <v>18177.974394587447</v>
      </c>
      <c r="E97" s="10">
        <v>1834.7509203633181</v>
      </c>
      <c r="F97">
        <v>60.05</v>
      </c>
      <c r="G97">
        <v>46.07</v>
      </c>
      <c r="H97">
        <v>44.01</v>
      </c>
      <c r="I97" s="11">
        <f t="shared" si="41"/>
        <v>16675.153014733416</v>
      </c>
      <c r="J97" s="12">
        <f t="shared" si="42"/>
        <v>10838.849459576721</v>
      </c>
      <c r="L97" s="10">
        <f t="shared" si="35"/>
        <v>18177.974394587447</v>
      </c>
      <c r="M97" s="13"/>
      <c r="N97" s="13">
        <f t="shared" si="43"/>
        <v>10070.597814601446</v>
      </c>
      <c r="O97">
        <v>0.2</v>
      </c>
      <c r="P97" s="10">
        <f t="shared" si="36"/>
        <v>1834.7509203633181</v>
      </c>
      <c r="Q97" s="13">
        <f t="shared" si="44"/>
        <v>1818.2381620800481</v>
      </c>
      <c r="R97">
        <v>0.56999999999999995</v>
      </c>
      <c r="S97" s="14">
        <v>2.04</v>
      </c>
      <c r="T97" s="14">
        <v>0.41</v>
      </c>
      <c r="U97" s="15">
        <v>6200</v>
      </c>
      <c r="V97" s="15">
        <v>1300</v>
      </c>
      <c r="W97" s="16">
        <f t="shared" si="45"/>
        <v>12423.051243224068</v>
      </c>
      <c r="X97" s="16">
        <f t="shared" si="46"/>
        <v>2550.7112792754256</v>
      </c>
      <c r="Z97" s="10">
        <v>44944.000000000007</v>
      </c>
      <c r="AA97" s="10">
        <f t="shared" si="37"/>
        <v>18177.974394587447</v>
      </c>
      <c r="AB97" s="10">
        <f t="shared" si="38"/>
        <v>1834.7509203633181</v>
      </c>
      <c r="AC97" s="10">
        <v>7546.4155632595057</v>
      </c>
      <c r="AD97">
        <v>90.08</v>
      </c>
      <c r="AE97">
        <v>60.05</v>
      </c>
      <c r="AF97">
        <v>46.07</v>
      </c>
      <c r="AG97" s="15"/>
      <c r="AH97" s="15">
        <f t="shared" si="47"/>
        <v>10070.597814601446</v>
      </c>
      <c r="AI97" s="15">
        <f t="shared" si="48"/>
        <v>1818.2381620800481</v>
      </c>
      <c r="AJ97" s="15">
        <f t="shared" si="49"/>
        <v>7569.0548099492835</v>
      </c>
      <c r="AK97" s="15">
        <f t="shared" si="50"/>
        <v>4044.9600000000005</v>
      </c>
      <c r="AL97" s="11">
        <f t="shared" si="51"/>
        <v>2822.0206343336613</v>
      </c>
      <c r="AM97" s="16">
        <f t="shared" si="52"/>
        <v>1834.31341231688</v>
      </c>
      <c r="AN97" s="11">
        <f t="shared" si="53"/>
        <v>23630.541704196901</v>
      </c>
      <c r="AO97" s="16">
        <f t="shared" si="61"/>
        <v>6180</v>
      </c>
      <c r="AP97" s="10">
        <v>-31477.996525377064</v>
      </c>
      <c r="AQ97" s="11">
        <f t="shared" si="54"/>
        <v>-109351.80775924174</v>
      </c>
      <c r="AR97" s="16">
        <f t="shared" si="55"/>
        <v>-73771.875210613522</v>
      </c>
      <c r="AS97" s="11">
        <f t="shared" si="56"/>
        <v>-13237.238562375336</v>
      </c>
      <c r="AT97" s="15">
        <f t="shared" si="57"/>
        <v>-50331.159397270661</v>
      </c>
      <c r="AU97" s="17">
        <f t="shared" si="58"/>
        <v>159.89314744569108</v>
      </c>
      <c r="AV97" s="15">
        <f t="shared" si="59"/>
        <v>18853.162871893601</v>
      </c>
      <c r="AW97" s="13">
        <v>70000</v>
      </c>
      <c r="AX97" s="15">
        <f t="shared" si="60"/>
        <v>-50331.159397270661</v>
      </c>
    </row>
    <row r="98" spans="1:50" ht="30" x14ac:dyDescent="0.25">
      <c r="A98" s="2" t="s">
        <v>70</v>
      </c>
      <c r="B98" s="9">
        <f t="shared" si="39"/>
        <v>-12416.782376114883</v>
      </c>
      <c r="C98" s="9">
        <f t="shared" si="40"/>
        <v>-25177.832333678314</v>
      </c>
      <c r="D98" s="10">
        <v>10100.26505294577</v>
      </c>
      <c r="E98" s="10">
        <v>6556.5894231391185</v>
      </c>
      <c r="F98">
        <v>60.05</v>
      </c>
      <c r="G98">
        <v>46.07</v>
      </c>
      <c r="H98">
        <v>44.01</v>
      </c>
      <c r="I98" s="11">
        <f t="shared" si="41"/>
        <v>15265.790150419827</v>
      </c>
      <c r="J98" s="12">
        <f t="shared" si="42"/>
        <v>9922.7635977728878</v>
      </c>
      <c r="L98" s="10">
        <f t="shared" si="35"/>
        <v>10100.26505294577</v>
      </c>
      <c r="M98" s="13"/>
      <c r="N98" s="13">
        <f t="shared" si="43"/>
        <v>5595.546839331957</v>
      </c>
      <c r="O98">
        <v>0.2</v>
      </c>
      <c r="P98" s="10">
        <f t="shared" si="36"/>
        <v>6556.5894231391185</v>
      </c>
      <c r="Q98" s="13">
        <f t="shared" si="44"/>
        <v>6497.5801183308668</v>
      </c>
      <c r="R98">
        <v>0.56999999999999995</v>
      </c>
      <c r="S98" s="14">
        <v>2.04</v>
      </c>
      <c r="T98" s="14">
        <v>0.41</v>
      </c>
      <c r="U98" s="15">
        <v>6200</v>
      </c>
      <c r="V98" s="15">
        <v>1300</v>
      </c>
      <c r="W98" s="16">
        <f t="shared" si="45"/>
        <v>16038.369272042572</v>
      </c>
      <c r="X98" s="16">
        <f t="shared" si="46"/>
        <v>3277.3193144791439</v>
      </c>
      <c r="Z98" s="10">
        <v>36864</v>
      </c>
      <c r="AA98" s="10">
        <f t="shared" si="37"/>
        <v>10100.26505294577</v>
      </c>
      <c r="AB98" s="10">
        <f t="shared" si="38"/>
        <v>6556.5894231391185</v>
      </c>
      <c r="AC98" s="10">
        <v>1177.8772041453099</v>
      </c>
      <c r="AD98">
        <v>90.08</v>
      </c>
      <c r="AE98">
        <v>60.05</v>
      </c>
      <c r="AF98">
        <v>46.07</v>
      </c>
      <c r="AG98" s="15"/>
      <c r="AH98" s="15">
        <f t="shared" si="47"/>
        <v>5595.546839331957</v>
      </c>
      <c r="AI98" s="15">
        <f t="shared" si="48"/>
        <v>6497.5801183308668</v>
      </c>
      <c r="AJ98" s="15">
        <f t="shared" si="49"/>
        <v>1181.4108357577456</v>
      </c>
      <c r="AK98" s="15">
        <f t="shared" si="50"/>
        <v>3317.7599999999998</v>
      </c>
      <c r="AL98" s="11">
        <f t="shared" si="51"/>
        <v>2456.8554075615421</v>
      </c>
      <c r="AM98" s="16">
        <f t="shared" si="52"/>
        <v>1596.9560149150025</v>
      </c>
      <c r="AN98" s="11">
        <f t="shared" si="53"/>
        <v>17595.413294743728</v>
      </c>
      <c r="AO98" s="16">
        <f t="shared" si="61"/>
        <v>6180</v>
      </c>
      <c r="AP98" s="10">
        <v>-8483.76784866872</v>
      </c>
      <c r="AQ98" s="11">
        <f t="shared" si="54"/>
        <v>-64201.638351040499</v>
      </c>
      <c r="AR98" s="16">
        <f t="shared" si="55"/>
        <v>-38377.915245930344</v>
      </c>
      <c r="AS98" s="11">
        <f t="shared" si="56"/>
        <v>22156.721402307852</v>
      </c>
      <c r="AT98" s="15">
        <f t="shared" si="57"/>
        <v>-26183.48746135661</v>
      </c>
      <c r="AU98" s="17">
        <f t="shared" si="58"/>
        <v>308.63040960586096</v>
      </c>
      <c r="AV98" s="15">
        <f t="shared" si="59"/>
        <v>17699.719612687892</v>
      </c>
      <c r="AW98" s="13">
        <v>70000</v>
      </c>
      <c r="AX98" s="15">
        <f t="shared" si="60"/>
        <v>-26183.487461356613</v>
      </c>
    </row>
    <row r="99" spans="1:50" ht="30" x14ac:dyDescent="0.25">
      <c r="A99" s="2" t="s">
        <v>70</v>
      </c>
      <c r="B99" s="9">
        <f t="shared" si="39"/>
        <v>44263.568018842736</v>
      </c>
      <c r="C99" s="9">
        <f t="shared" si="40"/>
        <v>34162.231766712648</v>
      </c>
      <c r="D99" s="10">
        <v>2996.9943853726909</v>
      </c>
      <c r="E99" s="10">
        <v>5061.2297657219178</v>
      </c>
      <c r="F99">
        <v>60.05</v>
      </c>
      <c r="G99">
        <v>46.07</v>
      </c>
      <c r="H99">
        <v>44.01</v>
      </c>
      <c r="I99" s="11">
        <f t="shared" si="41"/>
        <v>8631.3840736074908</v>
      </c>
      <c r="J99" s="12">
        <f t="shared" si="42"/>
        <v>5610.3996478448689</v>
      </c>
      <c r="L99" s="10">
        <f t="shared" si="35"/>
        <v>2996.9943853726909</v>
      </c>
      <c r="M99" s="13"/>
      <c r="N99" s="13">
        <f t="shared" si="43"/>
        <v>1660.3348894964709</v>
      </c>
      <c r="O99">
        <v>0.2</v>
      </c>
      <c r="P99" s="10">
        <f t="shared" si="36"/>
        <v>5061.2297657219178</v>
      </c>
      <c r="Q99" s="13">
        <f t="shared" si="44"/>
        <v>5015.6786978304208</v>
      </c>
      <c r="R99">
        <v>0.56999999999999995</v>
      </c>
      <c r="S99" s="14">
        <v>2.04</v>
      </c>
      <c r="T99" s="14">
        <v>0.41</v>
      </c>
      <c r="U99" s="15">
        <v>6200</v>
      </c>
      <c r="V99" s="15">
        <v>1300</v>
      </c>
      <c r="W99" s="16">
        <f t="shared" si="45"/>
        <v>12709.647824751773</v>
      </c>
      <c r="X99" s="16">
        <f t="shared" si="46"/>
        <v>2608.3115726216797</v>
      </c>
      <c r="Z99" s="10">
        <v>115599.99999999999</v>
      </c>
      <c r="AA99" s="10">
        <f t="shared" si="37"/>
        <v>2996.9943853726909</v>
      </c>
      <c r="AB99" s="10">
        <f t="shared" si="38"/>
        <v>5061.2297657219178</v>
      </c>
      <c r="AC99" s="10">
        <v>1376.2878561941616</v>
      </c>
      <c r="AD99">
        <v>90.08</v>
      </c>
      <c r="AE99">
        <v>60.05</v>
      </c>
      <c r="AF99">
        <v>46.07</v>
      </c>
      <c r="AG99" s="15"/>
      <c r="AH99" s="15">
        <f t="shared" si="47"/>
        <v>1660.3348894964709</v>
      </c>
      <c r="AI99" s="15">
        <f t="shared" si="48"/>
        <v>5015.6786978304208</v>
      </c>
      <c r="AJ99" s="15">
        <f t="shared" si="49"/>
        <v>1380.4167197627439</v>
      </c>
      <c r="AK99" s="15">
        <f t="shared" si="50"/>
        <v>10403.999999999998</v>
      </c>
      <c r="AL99" s="11">
        <f t="shared" si="51"/>
        <v>4626.8148078861068</v>
      </c>
      <c r="AM99" s="16">
        <f t="shared" si="52"/>
        <v>3007.4296251259693</v>
      </c>
      <c r="AN99" s="11">
        <f t="shared" si="53"/>
        <v>10457.121705394205</v>
      </c>
      <c r="AO99" s="16">
        <f t="shared" si="61"/>
        <v>6180</v>
      </c>
      <c r="AP99" s="10">
        <v>32497.900800387</v>
      </c>
      <c r="AQ99" s="11">
        <f t="shared" si="54"/>
        <v>12872.888669689584</v>
      </c>
      <c r="AR99" s="16">
        <f t="shared" si="55"/>
        <v>25943.520546246098</v>
      </c>
      <c r="AS99" s="11">
        <f t="shared" si="56"/>
        <v>86478.157194484287</v>
      </c>
      <c r="AT99" s="15">
        <f t="shared" si="57"/>
        <v>17700.071527416163</v>
      </c>
      <c r="AU99" s="17">
        <f t="shared" si="58"/>
        <v>54.46527649935279</v>
      </c>
      <c r="AV99" s="15">
        <f t="shared" si="59"/>
        <v>14797.829272970837</v>
      </c>
      <c r="AW99" s="13">
        <v>70000</v>
      </c>
      <c r="AX99" s="15">
        <f t="shared" si="60"/>
        <v>17700.071527416163</v>
      </c>
    </row>
    <row r="100" spans="1:50" ht="30" x14ac:dyDescent="0.25">
      <c r="A100" s="2" t="s">
        <v>70</v>
      </c>
      <c r="B100" s="9">
        <f t="shared" si="39"/>
        <v>26410.368887244793</v>
      </c>
      <c r="C100" s="9">
        <f t="shared" si="40"/>
        <v>13415.725128997117</v>
      </c>
      <c r="D100" s="10">
        <v>9801.0595751277269</v>
      </c>
      <c r="E100" s="10">
        <v>6868.9817383915279</v>
      </c>
      <c r="F100">
        <v>60.05</v>
      </c>
      <c r="G100">
        <v>46.07</v>
      </c>
      <c r="H100">
        <v>44.01</v>
      </c>
      <c r="I100" s="11">
        <f t="shared" si="41"/>
        <v>15344.92949833903</v>
      </c>
      <c r="J100" s="12">
        <f t="shared" si="42"/>
        <v>9974.2041739203705</v>
      </c>
      <c r="L100" s="10">
        <f t="shared" si="35"/>
        <v>9801.0595751277269</v>
      </c>
      <c r="M100" s="13"/>
      <c r="N100" s="13">
        <f t="shared" si="43"/>
        <v>5429.7870046207609</v>
      </c>
      <c r="O100">
        <v>0.2</v>
      </c>
      <c r="P100" s="10">
        <f t="shared" si="36"/>
        <v>6868.9817383915279</v>
      </c>
      <c r="Q100" s="13">
        <f t="shared" si="44"/>
        <v>6807.1609027460045</v>
      </c>
      <c r="R100">
        <v>0.56999999999999995</v>
      </c>
      <c r="S100" s="14">
        <v>2.04</v>
      </c>
      <c r="T100" s="14">
        <v>0.41</v>
      </c>
      <c r="U100" s="15">
        <v>6200</v>
      </c>
      <c r="V100" s="15">
        <v>1300</v>
      </c>
      <c r="W100" s="16">
        <f t="shared" si="45"/>
        <v>16330.719795598323</v>
      </c>
      <c r="X100" s="16">
        <f t="shared" si="46"/>
        <v>3336.0760373506432</v>
      </c>
      <c r="Z100" s="10">
        <v>19043.999999999996</v>
      </c>
      <c r="AA100" s="10">
        <f t="shared" si="37"/>
        <v>9801.0595751277269</v>
      </c>
      <c r="AB100" s="10">
        <f t="shared" si="38"/>
        <v>6868.9817383915279</v>
      </c>
      <c r="AC100" s="10">
        <v>2425.1110460344162</v>
      </c>
      <c r="AD100">
        <v>90.08</v>
      </c>
      <c r="AE100">
        <v>60.05</v>
      </c>
      <c r="AF100">
        <v>46.07</v>
      </c>
      <c r="AG100" s="15"/>
      <c r="AH100" s="15">
        <f t="shared" si="47"/>
        <v>5429.7870046207609</v>
      </c>
      <c r="AI100" s="15">
        <f t="shared" si="48"/>
        <v>6807.1609027460045</v>
      </c>
      <c r="AJ100" s="15">
        <f t="shared" si="49"/>
        <v>2432.3863791725194</v>
      </c>
      <c r="AK100" s="15">
        <f t="shared" si="50"/>
        <v>1713.9599999999996</v>
      </c>
      <c r="AL100" s="11">
        <f t="shared" si="51"/>
        <v>1868.777577221656</v>
      </c>
      <c r="AM100" s="16">
        <f t="shared" si="52"/>
        <v>1214.7054251940765</v>
      </c>
      <c r="AN100" s="11">
        <f t="shared" si="53"/>
        <v>19040.747617844019</v>
      </c>
      <c r="AO100" s="16">
        <f t="shared" si="61"/>
        <v>6180</v>
      </c>
      <c r="AP100" s="10">
        <v>17440.849819510811</v>
      </c>
      <c r="AQ100" s="11">
        <f t="shared" si="54"/>
        <v>-27575.659445149879</v>
      </c>
      <c r="AR100" s="16">
        <f t="shared" si="55"/>
        <v>105.44491772610287</v>
      </c>
      <c r="AS100" s="11">
        <f t="shared" si="56"/>
        <v>60640.08156596429</v>
      </c>
      <c r="AT100" s="15">
        <f t="shared" si="57"/>
        <v>71.940220396363657</v>
      </c>
      <c r="AU100" s="17">
        <f t="shared" si="58"/>
        <v>0.41248116428297688</v>
      </c>
      <c r="AV100" s="15">
        <f t="shared" si="59"/>
        <v>17368.90959911445</v>
      </c>
      <c r="AW100" s="13">
        <v>70000</v>
      </c>
      <c r="AX100" s="15">
        <f t="shared" si="60"/>
        <v>71.940220396361838</v>
      </c>
    </row>
    <row r="101" spans="1:50" ht="30" x14ac:dyDescent="0.25">
      <c r="A101" s="2" t="s">
        <v>70</v>
      </c>
      <c r="B101" s="9">
        <f t="shared" si="39"/>
        <v>-33292.884215212383</v>
      </c>
      <c r="C101" s="9">
        <f t="shared" si="40"/>
        <v>-53778.084217279596</v>
      </c>
      <c r="D101" s="10">
        <v>13590.428721617256</v>
      </c>
      <c r="E101" s="10">
        <v>14261.074037479551</v>
      </c>
      <c r="F101">
        <v>60.05</v>
      </c>
      <c r="G101">
        <v>46.07</v>
      </c>
      <c r="H101">
        <v>44.01</v>
      </c>
      <c r="I101" s="11">
        <f t="shared" si="41"/>
        <v>25183.675553027831</v>
      </c>
      <c r="J101" s="12">
        <f t="shared" si="42"/>
        <v>16369.389109468091</v>
      </c>
      <c r="L101" s="10">
        <f t="shared" si="35"/>
        <v>13590.428721617256</v>
      </c>
      <c r="M101" s="13"/>
      <c r="N101" s="13">
        <f t="shared" si="43"/>
        <v>7529.0975117759608</v>
      </c>
      <c r="O101">
        <v>0.2</v>
      </c>
      <c r="P101" s="10">
        <f t="shared" si="36"/>
        <v>14261.074037479551</v>
      </c>
      <c r="Q101" s="13">
        <f t="shared" si="44"/>
        <v>14132.724371142236</v>
      </c>
      <c r="R101">
        <v>0.56999999999999995</v>
      </c>
      <c r="S101" s="14">
        <v>2.04</v>
      </c>
      <c r="T101" s="14">
        <v>0.41</v>
      </c>
      <c r="U101" s="15">
        <v>6200</v>
      </c>
      <c r="V101" s="15">
        <v>1300</v>
      </c>
      <c r="W101" s="16">
        <f t="shared" si="45"/>
        <v>25705.403683568784</v>
      </c>
      <c r="X101" s="16">
        <f t="shared" si="46"/>
        <v>5220.203681501569</v>
      </c>
      <c r="Z101" s="10">
        <v>100489</v>
      </c>
      <c r="AA101" s="10">
        <f t="shared" si="37"/>
        <v>13590.428721617256</v>
      </c>
      <c r="AB101" s="10">
        <f t="shared" si="38"/>
        <v>14261.074037479551</v>
      </c>
      <c r="AC101" s="10">
        <v>141.07386565871261</v>
      </c>
      <c r="AD101">
        <v>90.08</v>
      </c>
      <c r="AE101">
        <v>60.05</v>
      </c>
      <c r="AF101">
        <v>46.07</v>
      </c>
      <c r="AG101" s="15"/>
      <c r="AH101" s="15">
        <f t="shared" si="47"/>
        <v>7529.0975117759608</v>
      </c>
      <c r="AI101" s="15">
        <f t="shared" si="48"/>
        <v>14132.724371142236</v>
      </c>
      <c r="AJ101" s="15">
        <f t="shared" si="49"/>
        <v>141.49708725568874</v>
      </c>
      <c r="AK101" s="15">
        <f t="shared" si="50"/>
        <v>9044.01</v>
      </c>
      <c r="AL101" s="11">
        <f t="shared" si="51"/>
        <v>5251.8710378903879</v>
      </c>
      <c r="AM101" s="16">
        <f t="shared" si="52"/>
        <v>3413.7161746287525</v>
      </c>
      <c r="AN101" s="11">
        <f t="shared" si="53"/>
        <v>29579.595628702908</v>
      </c>
      <c r="AO101" s="16">
        <f t="shared" si="61"/>
        <v>6180</v>
      </c>
      <c r="AP101" s="10">
        <v>-25456.796325757568</v>
      </c>
      <c r="AQ101" s="11">
        <f t="shared" si="54"/>
        <v>-125278.75892167178</v>
      </c>
      <c r="AR101" s="16">
        <f t="shared" si="55"/>
        <v>-75367.677008249259</v>
      </c>
      <c r="AS101" s="11">
        <f t="shared" si="56"/>
        <v>-14833.040360011075</v>
      </c>
      <c r="AT101" s="15">
        <f t="shared" si="57"/>
        <v>-51419.901609854409</v>
      </c>
      <c r="AU101" s="17">
        <f t="shared" si="58"/>
        <v>201.98889503557439</v>
      </c>
      <c r="AV101" s="15">
        <f t="shared" si="59"/>
        <v>25963.105284096844</v>
      </c>
      <c r="AW101" s="13">
        <v>70000</v>
      </c>
      <c r="AX101" s="15">
        <f t="shared" si="60"/>
        <v>-51419.901609854409</v>
      </c>
    </row>
    <row r="102" spans="1:50" ht="30" x14ac:dyDescent="0.25">
      <c r="A102" s="2" t="s">
        <v>70</v>
      </c>
      <c r="B102" s="9">
        <f t="shared" si="39"/>
        <v>-61010.75797303849</v>
      </c>
      <c r="C102" s="9">
        <f t="shared" si="40"/>
        <v>-67751.926500705144</v>
      </c>
      <c r="D102" s="10">
        <v>8105.5669875138537</v>
      </c>
      <c r="E102" s="10">
        <v>409.74812213559642</v>
      </c>
      <c r="F102">
        <v>60.05</v>
      </c>
      <c r="G102">
        <v>46.07</v>
      </c>
      <c r="H102">
        <v>44.01</v>
      </c>
      <c r="I102" s="11">
        <f t="shared" si="41"/>
        <v>7931.909396035373</v>
      </c>
      <c r="J102" s="12">
        <f t="shared" si="42"/>
        <v>5155.7411074229922</v>
      </c>
      <c r="L102" s="10">
        <f t="shared" si="35"/>
        <v>8105.5669875138537</v>
      </c>
      <c r="M102" s="13"/>
      <c r="N102" s="13">
        <f t="shared" si="43"/>
        <v>4490.4841110826756</v>
      </c>
      <c r="O102">
        <v>0.2</v>
      </c>
      <c r="P102" s="10">
        <f t="shared" si="36"/>
        <v>409.74812213559642</v>
      </c>
      <c r="Q102" s="13">
        <f t="shared" si="44"/>
        <v>406.06038903637602</v>
      </c>
      <c r="R102">
        <v>0.56999999999999995</v>
      </c>
      <c r="S102" s="14">
        <v>2.04</v>
      </c>
      <c r="T102" s="14">
        <v>0.41</v>
      </c>
      <c r="U102" s="15">
        <v>6200</v>
      </c>
      <c r="V102" s="15">
        <v>1300</v>
      </c>
      <c r="W102" s="16">
        <f t="shared" si="45"/>
        <v>8504.284537693231</v>
      </c>
      <c r="X102" s="16">
        <f t="shared" si="46"/>
        <v>1763.1160100265806</v>
      </c>
      <c r="Z102" s="10">
        <v>73441</v>
      </c>
      <c r="AA102" s="10">
        <f t="shared" si="37"/>
        <v>8105.5669875138537</v>
      </c>
      <c r="AB102" s="10">
        <f t="shared" si="38"/>
        <v>409.74812213559642</v>
      </c>
      <c r="AC102" s="10">
        <v>1552.0561160029424</v>
      </c>
      <c r="AD102">
        <v>90.08</v>
      </c>
      <c r="AE102">
        <v>60.05</v>
      </c>
      <c r="AF102">
        <v>46.07</v>
      </c>
      <c r="AG102" s="15"/>
      <c r="AH102" s="15">
        <f t="shared" si="47"/>
        <v>4490.4841110826756</v>
      </c>
      <c r="AI102" s="15">
        <f t="shared" si="48"/>
        <v>406.06038903637602</v>
      </c>
      <c r="AJ102" s="15">
        <f t="shared" si="49"/>
        <v>1556.712284350951</v>
      </c>
      <c r="AK102" s="15">
        <f t="shared" si="50"/>
        <v>6609.69</v>
      </c>
      <c r="AL102" s="11">
        <f t="shared" si="51"/>
        <v>3175.0822352825412</v>
      </c>
      <c r="AM102" s="16">
        <f t="shared" si="52"/>
        <v>2063.8034529336519</v>
      </c>
      <c r="AN102" s="11">
        <f t="shared" si="53"/>
        <v>8172.2698630808281</v>
      </c>
      <c r="AO102" s="16">
        <f t="shared" si="61"/>
        <v>6180</v>
      </c>
      <c r="AP102" s="10">
        <v>-37544.898723413266</v>
      </c>
      <c r="AQ102" s="11">
        <f t="shared" si="54"/>
        <v>-83288.85936141698</v>
      </c>
      <c r="AR102" s="16">
        <f t="shared" si="55"/>
        <v>-74670.783618154717</v>
      </c>
      <c r="AS102" s="11">
        <f t="shared" si="56"/>
        <v>-14136.146969916525</v>
      </c>
      <c r="AT102" s="15">
        <f t="shared" si="57"/>
        <v>-50944.443283769906</v>
      </c>
      <c r="AU102" s="17">
        <f t="shared" si="58"/>
        <v>135.68938794872975</v>
      </c>
      <c r="AV102" s="15">
        <f t="shared" si="59"/>
        <v>13399.544560356644</v>
      </c>
      <c r="AW102" s="13">
        <v>70000</v>
      </c>
      <c r="AX102" s="15">
        <f t="shared" si="60"/>
        <v>-50944.443283769913</v>
      </c>
    </row>
    <row r="103" spans="1:50" ht="30" x14ac:dyDescent="0.25">
      <c r="A103" s="2" t="s">
        <v>70</v>
      </c>
      <c r="B103" s="9">
        <f t="shared" si="39"/>
        <v>73123.860440368167</v>
      </c>
      <c r="C103" s="9">
        <f t="shared" si="40"/>
        <v>57391.334751168368</v>
      </c>
      <c r="D103" s="10">
        <v>9506.6183407446824</v>
      </c>
      <c r="E103" s="10">
        <v>9900.3097519131097</v>
      </c>
      <c r="F103">
        <v>60.05</v>
      </c>
      <c r="G103">
        <v>46.07</v>
      </c>
      <c r="H103">
        <v>44.01</v>
      </c>
      <c r="I103" s="11">
        <f t="shared" si="41"/>
        <v>18024.920180920482</v>
      </c>
      <c r="J103" s="12">
        <f t="shared" si="42"/>
        <v>11716.198117598315</v>
      </c>
      <c r="L103" s="10">
        <f t="shared" si="35"/>
        <v>9506.6183407446824</v>
      </c>
      <c r="M103" s="13"/>
      <c r="N103" s="13">
        <f t="shared" si="43"/>
        <v>5266.6665607725545</v>
      </c>
      <c r="O103">
        <v>0.2</v>
      </c>
      <c r="P103" s="10">
        <f t="shared" si="36"/>
        <v>9900.3097519131097</v>
      </c>
      <c r="Q103" s="13">
        <f t="shared" si="44"/>
        <v>9811.2069641458911</v>
      </c>
      <c r="R103">
        <v>0.56999999999999995</v>
      </c>
      <c r="S103" s="14">
        <v>2.04</v>
      </c>
      <c r="T103" s="14">
        <v>0.41</v>
      </c>
      <c r="U103" s="15">
        <v>6200</v>
      </c>
      <c r="V103" s="15">
        <v>1300</v>
      </c>
      <c r="W103" s="16">
        <f t="shared" si="45"/>
        <v>19757.271414704046</v>
      </c>
      <c r="X103" s="16">
        <f t="shared" si="46"/>
        <v>4024.7457255042441</v>
      </c>
      <c r="Z103" s="10">
        <v>44100</v>
      </c>
      <c r="AA103" s="10">
        <f t="shared" si="37"/>
        <v>9506.6183407446824</v>
      </c>
      <c r="AB103" s="10">
        <f t="shared" si="38"/>
        <v>9900.3097519131097</v>
      </c>
      <c r="AC103" s="10">
        <v>494.99001533264658</v>
      </c>
      <c r="AD103">
        <v>90.08</v>
      </c>
      <c r="AE103">
        <v>60.05</v>
      </c>
      <c r="AF103">
        <v>46.07</v>
      </c>
      <c r="AG103" s="15"/>
      <c r="AH103" s="15">
        <f t="shared" si="47"/>
        <v>5266.6665607725545</v>
      </c>
      <c r="AI103" s="15">
        <f t="shared" si="48"/>
        <v>9811.2069641458911</v>
      </c>
      <c r="AJ103" s="15">
        <f t="shared" si="49"/>
        <v>496.47498537864448</v>
      </c>
      <c r="AK103" s="15">
        <f t="shared" si="50"/>
        <v>3969</v>
      </c>
      <c r="AL103" s="11">
        <f t="shared" si="51"/>
        <v>2885.9209546504126</v>
      </c>
      <c r="AM103" s="16">
        <f t="shared" si="52"/>
        <v>1875.8486205227682</v>
      </c>
      <c r="AN103" s="11">
        <f t="shared" si="53"/>
        <v>20985.575013770977</v>
      </c>
      <c r="AO103" s="16">
        <f t="shared" si="61"/>
        <v>6180</v>
      </c>
      <c r="AP103" s="10">
        <v>48188.193918434285</v>
      </c>
      <c r="AQ103" s="11">
        <f t="shared" si="54"/>
        <v>9222.0455477838223</v>
      </c>
      <c r="AR103" s="16">
        <f t="shared" si="55"/>
        <v>41650.390908065805</v>
      </c>
      <c r="AS103" s="11">
        <f t="shared" si="56"/>
        <v>102185.027556304</v>
      </c>
      <c r="AT103" s="15">
        <f t="shared" si="57"/>
        <v>28416.147180313201</v>
      </c>
      <c r="AU103" s="17">
        <f t="shared" si="58"/>
        <v>58.969106060317955</v>
      </c>
      <c r="AV103" s="15">
        <f t="shared" si="59"/>
        <v>19772.046738121084</v>
      </c>
      <c r="AW103" s="13">
        <v>70000</v>
      </c>
      <c r="AX103" s="15">
        <f t="shared" si="60"/>
        <v>28416.147180313201</v>
      </c>
    </row>
    <row r="104" spans="1:50" ht="30" x14ac:dyDescent="0.25">
      <c r="A104" s="2" t="s">
        <v>70</v>
      </c>
      <c r="B104" s="9">
        <f t="shared" si="39"/>
        <v>31232.212595014164</v>
      </c>
      <c r="C104" s="9">
        <f t="shared" si="40"/>
        <v>20109.597197202955</v>
      </c>
      <c r="D104" s="10">
        <v>8651.7924279471354</v>
      </c>
      <c r="E104" s="10">
        <v>5061.2297657219178</v>
      </c>
      <c r="F104">
        <v>60.05</v>
      </c>
      <c r="G104">
        <v>46.07</v>
      </c>
      <c r="H104">
        <v>44.01</v>
      </c>
      <c r="I104" s="11">
        <f t="shared" si="41"/>
        <v>12775.724820546729</v>
      </c>
      <c r="J104" s="12">
        <f t="shared" si="42"/>
        <v>8304.2211333553751</v>
      </c>
      <c r="L104" s="10">
        <f t="shared" si="35"/>
        <v>8651.7924279471354</v>
      </c>
      <c r="M104" s="13"/>
      <c r="N104" s="13">
        <f t="shared" si="43"/>
        <v>4793.0930050827137</v>
      </c>
      <c r="O104">
        <v>0.2</v>
      </c>
      <c r="P104" s="10">
        <f t="shared" si="36"/>
        <v>5061.2297657219178</v>
      </c>
      <c r="Q104" s="13">
        <f t="shared" si="44"/>
        <v>5015.6786978304208</v>
      </c>
      <c r="R104">
        <v>0.56999999999999995</v>
      </c>
      <c r="S104" s="14">
        <v>2.04</v>
      </c>
      <c r="T104" s="14">
        <v>0.41</v>
      </c>
      <c r="U104" s="15">
        <v>6200</v>
      </c>
      <c r="V104" s="15">
        <v>1300</v>
      </c>
      <c r="W104" s="16">
        <f t="shared" si="45"/>
        <v>13987.813135910961</v>
      </c>
      <c r="X104" s="16">
        <f t="shared" si="46"/>
        <v>2865.1977380997514</v>
      </c>
      <c r="Z104" s="10">
        <v>71289</v>
      </c>
      <c r="AA104" s="10">
        <f t="shared" si="37"/>
        <v>8651.7924279471354</v>
      </c>
      <c r="AB104" s="10">
        <f t="shared" si="38"/>
        <v>5061.2297657219178</v>
      </c>
      <c r="AC104" s="10">
        <v>7002.4203385510664</v>
      </c>
      <c r="AD104">
        <v>90.08</v>
      </c>
      <c r="AE104">
        <v>60.05</v>
      </c>
      <c r="AF104">
        <v>46.07</v>
      </c>
      <c r="AG104" s="15"/>
      <c r="AH104" s="15">
        <f t="shared" si="47"/>
        <v>4793.0930050827137</v>
      </c>
      <c r="AI104" s="15">
        <f t="shared" si="48"/>
        <v>5015.6786978304208</v>
      </c>
      <c r="AJ104" s="15">
        <f t="shared" si="49"/>
        <v>7023.4275995667185</v>
      </c>
      <c r="AK104" s="15">
        <f t="shared" si="50"/>
        <v>6416.0099999999993</v>
      </c>
      <c r="AL104" s="11">
        <f t="shared" si="51"/>
        <v>3433.5977087963392</v>
      </c>
      <c r="AM104" s="16">
        <f t="shared" si="52"/>
        <v>2231.8385107176205</v>
      </c>
      <c r="AN104" s="11">
        <f t="shared" si="53"/>
        <v>20315.610401908125</v>
      </c>
      <c r="AO104" s="16">
        <f t="shared" si="61"/>
        <v>6180</v>
      </c>
      <c r="AP104" s="10">
        <v>22815.532364111721</v>
      </c>
      <c r="AQ104" s="11">
        <f t="shared" si="54"/>
        <v>-20094.275593146212</v>
      </c>
      <c r="AR104" s="16">
        <f t="shared" si="55"/>
        <v>8940.1783257478273</v>
      </c>
      <c r="AS104" s="11">
        <f t="shared" si="56"/>
        <v>69474.814973986024</v>
      </c>
      <c r="AT104" s="15">
        <f t="shared" si="57"/>
        <v>6099.4727200387242</v>
      </c>
      <c r="AU104" s="17">
        <f t="shared" si="58"/>
        <v>26.733861049997003</v>
      </c>
      <c r="AV104" s="15">
        <f t="shared" si="59"/>
        <v>16716.059644072993</v>
      </c>
      <c r="AW104" s="13">
        <v>70000</v>
      </c>
      <c r="AX104" s="15">
        <f t="shared" si="60"/>
        <v>6099.4727200387279</v>
      </c>
    </row>
    <row r="105" spans="1:50" ht="30" x14ac:dyDescent="0.25">
      <c r="A105" s="2" t="s">
        <v>70</v>
      </c>
      <c r="B105" s="9">
        <f t="shared" si="39"/>
        <v>25180.554099972713</v>
      </c>
      <c r="C105" s="9">
        <f t="shared" si="40"/>
        <v>18461.495311915736</v>
      </c>
      <c r="D105" s="10">
        <v>7839.5242973601717</v>
      </c>
      <c r="E105" s="10">
        <v>437.91968840709313</v>
      </c>
      <c r="F105">
        <v>60.05</v>
      </c>
      <c r="G105">
        <v>46.07</v>
      </c>
      <c r="H105">
        <v>44.01</v>
      </c>
      <c r="I105" s="11">
        <f t="shared" si="41"/>
        <v>7763.8414529454822</v>
      </c>
      <c r="J105" s="12">
        <f t="shared" si="42"/>
        <v>5046.4969444145636</v>
      </c>
      <c r="L105" s="10">
        <f t="shared" si="35"/>
        <v>7839.5242973601717</v>
      </c>
      <c r="M105" s="13"/>
      <c r="N105" s="13">
        <f t="shared" si="43"/>
        <v>4343.0964607375354</v>
      </c>
      <c r="O105">
        <v>0.2</v>
      </c>
      <c r="P105" s="10">
        <f t="shared" si="36"/>
        <v>437.91968840709313</v>
      </c>
      <c r="Q105" s="13">
        <f t="shared" si="44"/>
        <v>433.97841121142932</v>
      </c>
      <c r="R105">
        <v>0.56999999999999995</v>
      </c>
      <c r="S105" s="14">
        <v>2.04</v>
      </c>
      <c r="T105" s="14">
        <v>0.41</v>
      </c>
      <c r="U105" s="15">
        <v>6200</v>
      </c>
      <c r="V105" s="15">
        <v>1300</v>
      </c>
      <c r="W105" s="16">
        <f t="shared" si="45"/>
        <v>8476.6134525375637</v>
      </c>
      <c r="X105" s="16">
        <f t="shared" si="46"/>
        <v>1757.5546644805891</v>
      </c>
      <c r="Z105" s="10">
        <v>74529</v>
      </c>
      <c r="AA105" s="10">
        <f t="shared" si="37"/>
        <v>7839.5242973601717</v>
      </c>
      <c r="AB105" s="10">
        <f t="shared" si="38"/>
        <v>437.91968840709313</v>
      </c>
      <c r="AC105" s="10">
        <v>4983.3231342424424</v>
      </c>
      <c r="AD105">
        <v>90.08</v>
      </c>
      <c r="AE105">
        <v>60.05</v>
      </c>
      <c r="AF105">
        <v>46.07</v>
      </c>
      <c r="AG105" s="15"/>
      <c r="AH105" s="15">
        <f t="shared" si="47"/>
        <v>4343.0964607375354</v>
      </c>
      <c r="AI105" s="15">
        <f t="shared" si="48"/>
        <v>433.97841121142932</v>
      </c>
      <c r="AJ105" s="15">
        <f t="shared" si="49"/>
        <v>4998.2731036451696</v>
      </c>
      <c r="AK105" s="15">
        <f t="shared" si="50"/>
        <v>6707.61</v>
      </c>
      <c r="AL105" s="11">
        <f t="shared" si="51"/>
        <v>3199.8601193707755</v>
      </c>
      <c r="AM105" s="16">
        <f t="shared" si="52"/>
        <v>2079.909077591004</v>
      </c>
      <c r="AN105" s="11">
        <f t="shared" si="53"/>
        <v>11442.475951736837</v>
      </c>
      <c r="AO105" s="16">
        <f t="shared" si="61"/>
        <v>6180</v>
      </c>
      <c r="AP105" s="10">
        <v>21259.744004893459</v>
      </c>
      <c r="AQ105" s="11">
        <f t="shared" si="54"/>
        <v>-1680.3616591692398</v>
      </c>
      <c r="AR105" s="16">
        <f t="shared" si="55"/>
        <v>11657.443703020585</v>
      </c>
      <c r="AS105" s="11">
        <f t="shared" si="56"/>
        <v>72192.080351258774</v>
      </c>
      <c r="AT105" s="15">
        <f t="shared" si="57"/>
        <v>7953.3379828878906</v>
      </c>
      <c r="AU105" s="17">
        <f t="shared" si="58"/>
        <v>37.410318680494143</v>
      </c>
      <c r="AV105" s="15">
        <f t="shared" si="59"/>
        <v>13306.406022005567</v>
      </c>
      <c r="AW105" s="13">
        <v>70000</v>
      </c>
      <c r="AX105" s="15">
        <f t="shared" si="60"/>
        <v>7953.3379828878915</v>
      </c>
    </row>
    <row r="106" spans="1:50" ht="30" x14ac:dyDescent="0.25">
      <c r="A106" s="2" t="s">
        <v>70</v>
      </c>
      <c r="B106" s="9">
        <f t="shared" si="39"/>
        <v>69682.145491612057</v>
      </c>
      <c r="C106" s="9">
        <f t="shared" si="40"/>
        <v>59301.705058627122</v>
      </c>
      <c r="D106" s="10">
        <v>7751.8884990793267</v>
      </c>
      <c r="E106" s="10">
        <v>4431.681889233445</v>
      </c>
      <c r="F106">
        <v>60.05</v>
      </c>
      <c r="G106">
        <v>46.07</v>
      </c>
      <c r="H106">
        <v>44.01</v>
      </c>
      <c r="I106" s="11">
        <f t="shared" si="41"/>
        <v>11514.796979816703</v>
      </c>
      <c r="J106" s="12">
        <f t="shared" si="42"/>
        <v>7484.6180368808573</v>
      </c>
      <c r="L106" s="10">
        <f t="shared" si="35"/>
        <v>7751.8884990793267</v>
      </c>
      <c r="M106" s="13"/>
      <c r="N106" s="13">
        <f t="shared" si="43"/>
        <v>4294.5462284899477</v>
      </c>
      <c r="O106">
        <v>0.2</v>
      </c>
      <c r="P106" s="10">
        <f t="shared" si="36"/>
        <v>4431.681889233445</v>
      </c>
      <c r="Q106" s="13">
        <f t="shared" si="44"/>
        <v>4391.7967522303443</v>
      </c>
      <c r="R106">
        <v>0.56999999999999995</v>
      </c>
      <c r="S106" s="14">
        <v>2.04</v>
      </c>
      <c r="T106" s="14">
        <v>0.41</v>
      </c>
      <c r="U106" s="15">
        <v>6200</v>
      </c>
      <c r="V106" s="15">
        <v>1300</v>
      </c>
      <c r="W106" s="16">
        <f t="shared" si="45"/>
        <v>13058.956124717344</v>
      </c>
      <c r="X106" s="16">
        <f t="shared" si="46"/>
        <v>2678.515691732407</v>
      </c>
      <c r="Z106" s="10">
        <v>16900</v>
      </c>
      <c r="AA106" s="10">
        <f t="shared" si="37"/>
        <v>7751.8884990793267</v>
      </c>
      <c r="AB106" s="10">
        <f t="shared" si="38"/>
        <v>4431.681889233445</v>
      </c>
      <c r="AC106" s="10">
        <v>1490.6004363444406</v>
      </c>
      <c r="AD106">
        <v>90.08</v>
      </c>
      <c r="AE106">
        <v>60.05</v>
      </c>
      <c r="AF106">
        <v>46.07</v>
      </c>
      <c r="AG106" s="15"/>
      <c r="AH106" s="15">
        <f t="shared" si="47"/>
        <v>4294.5462284899477</v>
      </c>
      <c r="AI106" s="15">
        <f t="shared" si="48"/>
        <v>4391.7967522303443</v>
      </c>
      <c r="AJ106" s="15">
        <f t="shared" si="49"/>
        <v>1495.0722376534738</v>
      </c>
      <c r="AK106" s="15">
        <f t="shared" si="50"/>
        <v>1521</v>
      </c>
      <c r="AL106" s="11">
        <f t="shared" si="51"/>
        <v>1536.2883188146088</v>
      </c>
      <c r="AM106" s="16">
        <f t="shared" si="52"/>
        <v>998.58740722949574</v>
      </c>
      <c r="AN106" s="11">
        <f t="shared" si="53"/>
        <v>13279.734623388744</v>
      </c>
      <c r="AO106" s="16">
        <f t="shared" si="61"/>
        <v>6180</v>
      </c>
      <c r="AP106" s="10">
        <v>48188.193918434285</v>
      </c>
      <c r="AQ106" s="11">
        <f t="shared" si="54"/>
        <v>32037.002250788992</v>
      </c>
      <c r="AR106" s="16">
        <f t="shared" si="55"/>
        <v>49138.57133001386</v>
      </c>
      <c r="AS106" s="11">
        <f t="shared" si="56"/>
        <v>109673.20797825206</v>
      </c>
      <c r="AT106" s="15">
        <f t="shared" si="57"/>
        <v>33524.988474323931</v>
      </c>
      <c r="AU106" s="17">
        <f t="shared" si="58"/>
        <v>69.570958668984318</v>
      </c>
      <c r="AV106" s="15">
        <f t="shared" si="59"/>
        <v>14663.205444110354</v>
      </c>
      <c r="AW106" s="13">
        <v>70000</v>
      </c>
      <c r="AX106" s="15">
        <f t="shared" si="60"/>
        <v>33524.988474323931</v>
      </c>
    </row>
    <row r="107" spans="1:50" ht="30" x14ac:dyDescent="0.25">
      <c r="A107" s="2" t="s">
        <v>70</v>
      </c>
      <c r="B107" s="9">
        <f t="shared" si="39"/>
        <v>11941.485433015325</v>
      </c>
      <c r="C107" s="9">
        <f t="shared" si="40"/>
        <v>-9443.1605924271535</v>
      </c>
      <c r="D107" s="10">
        <v>24752.814561470852</v>
      </c>
      <c r="E107" s="10">
        <v>13048.432235380065</v>
      </c>
      <c r="F107">
        <v>60.05</v>
      </c>
      <c r="G107">
        <v>46.07</v>
      </c>
      <c r="H107">
        <v>44.01</v>
      </c>
      <c r="I107" s="11">
        <f t="shared" si="41"/>
        <v>32206.049187652701</v>
      </c>
      <c r="J107" s="12">
        <f t="shared" si="42"/>
        <v>20933.931971974256</v>
      </c>
      <c r="L107" s="10">
        <f t="shared" si="35"/>
        <v>24752.814561470852</v>
      </c>
      <c r="M107" s="13"/>
      <c r="N107" s="13">
        <f t="shared" si="43"/>
        <v>13713.059267054854</v>
      </c>
      <c r="O107">
        <v>0.2</v>
      </c>
      <c r="P107" s="10">
        <f t="shared" si="36"/>
        <v>13048.432235380065</v>
      </c>
      <c r="Q107" s="13">
        <f t="shared" si="44"/>
        <v>12930.996345261645</v>
      </c>
      <c r="R107">
        <v>0.56999999999999995</v>
      </c>
      <c r="S107" s="14">
        <v>2.04</v>
      </c>
      <c r="T107" s="14">
        <v>0.41</v>
      </c>
      <c r="U107" s="15">
        <v>6200</v>
      </c>
      <c r="V107" s="15">
        <v>1300</v>
      </c>
      <c r="W107" s="16">
        <f t="shared" si="45"/>
        <v>26831.090731228622</v>
      </c>
      <c r="X107" s="16">
        <f t="shared" si="46"/>
        <v>5446.4447057861444</v>
      </c>
      <c r="Z107" s="10">
        <v>44521</v>
      </c>
      <c r="AA107" s="10">
        <f t="shared" si="37"/>
        <v>24752.814561470852</v>
      </c>
      <c r="AB107" s="10">
        <f t="shared" si="38"/>
        <v>13048.432235380065</v>
      </c>
      <c r="AC107" s="10">
        <v>746.50442624125446</v>
      </c>
      <c r="AD107">
        <v>90.08</v>
      </c>
      <c r="AE107">
        <v>60.05</v>
      </c>
      <c r="AF107">
        <v>46.07</v>
      </c>
      <c r="AG107" s="15"/>
      <c r="AH107" s="15">
        <f t="shared" si="47"/>
        <v>13713.059267054854</v>
      </c>
      <c r="AI107" s="15">
        <f t="shared" si="48"/>
        <v>12930.996345261645</v>
      </c>
      <c r="AJ107" s="15">
        <f t="shared" si="49"/>
        <v>748.7439395199782</v>
      </c>
      <c r="AK107" s="15">
        <f t="shared" si="50"/>
        <v>4006.89</v>
      </c>
      <c r="AL107" s="11">
        <f t="shared" si="51"/>
        <v>3866.6172855695004</v>
      </c>
      <c r="AM107" s="16">
        <f t="shared" si="52"/>
        <v>2513.3012356201752</v>
      </c>
      <c r="AN107" s="11">
        <f t="shared" si="53"/>
        <v>36901.279446030829</v>
      </c>
      <c r="AO107" s="16">
        <f t="shared" si="61"/>
        <v>6180</v>
      </c>
      <c r="AP107" s="10">
        <v>5186.4804224398849</v>
      </c>
      <c r="AQ107" s="11">
        <f t="shared" si="54"/>
        <v>-99358.101529166277</v>
      </c>
      <c r="AR107" s="16">
        <f t="shared" si="55"/>
        <v>-35823.537270187553</v>
      </c>
      <c r="AS107" s="11">
        <f t="shared" si="56"/>
        <v>24711.09937805064</v>
      </c>
      <c r="AT107" s="15">
        <f t="shared" si="57"/>
        <v>-24440.752785154546</v>
      </c>
      <c r="AU107" s="17">
        <f t="shared" si="58"/>
        <v>-471.23966147464682</v>
      </c>
      <c r="AV107" s="15">
        <f t="shared" si="59"/>
        <v>29627.233207594432</v>
      </c>
      <c r="AW107" s="13">
        <v>70000</v>
      </c>
      <c r="AX107" s="15">
        <f t="shared" si="60"/>
        <v>-24440.752785154546</v>
      </c>
    </row>
    <row r="108" spans="1:50" ht="30" x14ac:dyDescent="0.25">
      <c r="A108" s="2" t="s">
        <v>70</v>
      </c>
      <c r="B108" s="9">
        <f t="shared" si="39"/>
        <v>-8351.4493799426346</v>
      </c>
      <c r="C108" s="9">
        <f t="shared" si="40"/>
        <v>-21657.733660698934</v>
      </c>
      <c r="D108" s="10">
        <v>10713.003050147767</v>
      </c>
      <c r="E108" s="10">
        <v>7028.5709670181041</v>
      </c>
      <c r="F108">
        <v>60.05</v>
      </c>
      <c r="G108">
        <v>46.07</v>
      </c>
      <c r="H108">
        <v>44.01</v>
      </c>
      <c r="I108" s="11">
        <f t="shared" si="41"/>
        <v>16165.736341674488</v>
      </c>
      <c r="J108" s="12">
        <f t="shared" si="42"/>
        <v>10507.728622088418</v>
      </c>
      <c r="L108" s="10">
        <f t="shared" si="35"/>
        <v>10713.003050147767</v>
      </c>
      <c r="M108" s="13"/>
      <c r="N108" s="13">
        <f t="shared" si="43"/>
        <v>5935.0036897818636</v>
      </c>
      <c r="O108">
        <v>0.2</v>
      </c>
      <c r="P108" s="10">
        <f t="shared" si="36"/>
        <v>7028.5709670181041</v>
      </c>
      <c r="Q108" s="13">
        <f t="shared" si="44"/>
        <v>6965.313828314941</v>
      </c>
      <c r="R108">
        <v>0.56999999999999995</v>
      </c>
      <c r="S108" s="14">
        <v>2.04</v>
      </c>
      <c r="T108" s="14">
        <v>0.41</v>
      </c>
      <c r="U108" s="15">
        <v>6200</v>
      </c>
      <c r="V108" s="15">
        <v>1300</v>
      </c>
      <c r="W108" s="16">
        <f t="shared" si="45"/>
        <v>16720.748424995614</v>
      </c>
      <c r="X108" s="16">
        <f t="shared" si="46"/>
        <v>3414.4641442393145</v>
      </c>
      <c r="Z108" s="10">
        <v>34596.000000000007</v>
      </c>
      <c r="AA108" s="10">
        <f t="shared" si="37"/>
        <v>10713.003050147767</v>
      </c>
      <c r="AB108" s="10">
        <f t="shared" si="38"/>
        <v>7028.5709670181041</v>
      </c>
      <c r="AC108" s="10">
        <v>23161.380796142737</v>
      </c>
      <c r="AD108">
        <v>90.08</v>
      </c>
      <c r="AE108">
        <v>60.05</v>
      </c>
      <c r="AF108">
        <v>46.07</v>
      </c>
      <c r="AG108" s="15"/>
      <c r="AH108" s="15">
        <f t="shared" si="47"/>
        <v>5935.0036897818636</v>
      </c>
      <c r="AI108" s="15">
        <f t="shared" si="48"/>
        <v>6965.313828314941</v>
      </c>
      <c r="AJ108" s="15">
        <f t="shared" si="49"/>
        <v>23230.864938531162</v>
      </c>
      <c r="AK108" s="15">
        <f t="shared" si="50"/>
        <v>3113.6400000000003</v>
      </c>
      <c r="AL108" s="11">
        <f t="shared" si="51"/>
        <v>2442.6685731883244</v>
      </c>
      <c r="AM108" s="16">
        <f t="shared" si="52"/>
        <v>1587.734572572411</v>
      </c>
      <c r="AN108" s="11">
        <f t="shared" si="53"/>
        <v>40675.170157479493</v>
      </c>
      <c r="AO108" s="16">
        <f t="shared" si="61"/>
        <v>6180</v>
      </c>
      <c r="AP108" s="10">
        <v>-5999.0851102222114</v>
      </c>
      <c r="AQ108" s="11">
        <f t="shared" si="54"/>
        <v>-95686.733985035113</v>
      </c>
      <c r="AR108" s="16">
        <f t="shared" si="55"/>
        <v>-35579.926427026665</v>
      </c>
      <c r="AS108" s="11">
        <f t="shared" si="56"/>
        <v>24954.710221211531</v>
      </c>
      <c r="AT108" s="15">
        <f t="shared" si="57"/>
        <v>-24274.548304883043</v>
      </c>
      <c r="AU108" s="17">
        <f t="shared" si="58"/>
        <v>404.63750486753628</v>
      </c>
      <c r="AV108" s="15">
        <f t="shared" si="59"/>
        <v>18275.463194660828</v>
      </c>
      <c r="AW108" s="13">
        <v>70000</v>
      </c>
      <c r="AX108" s="15">
        <f t="shared" si="60"/>
        <v>-24274.548304883039</v>
      </c>
    </row>
    <row r="109" spans="1:50" ht="30" x14ac:dyDescent="0.25">
      <c r="A109" s="2" t="s">
        <v>70</v>
      </c>
      <c r="B109" s="9">
        <f t="shared" si="39"/>
        <v>70610.074710200832</v>
      </c>
      <c r="C109" s="9">
        <f t="shared" si="40"/>
        <v>42094.4904995494</v>
      </c>
      <c r="D109" s="10">
        <v>24270.331251432835</v>
      </c>
      <c r="E109" s="10">
        <v>20887.878220003779</v>
      </c>
      <c r="F109">
        <v>60.05</v>
      </c>
      <c r="G109">
        <v>46.07</v>
      </c>
      <c r="H109">
        <v>44.01</v>
      </c>
      <c r="I109" s="11">
        <f t="shared" si="41"/>
        <v>39341.350921308105</v>
      </c>
      <c r="J109" s="12">
        <f t="shared" si="42"/>
        <v>25571.878098850269</v>
      </c>
      <c r="L109" s="10">
        <f t="shared" si="35"/>
        <v>24270.331251432835</v>
      </c>
      <c r="M109" s="13"/>
      <c r="N109" s="13">
        <f t="shared" si="43"/>
        <v>13445.763513293792</v>
      </c>
      <c r="O109">
        <v>0.2</v>
      </c>
      <c r="P109" s="10">
        <f t="shared" si="36"/>
        <v>20887.878220003779</v>
      </c>
      <c r="Q109" s="13">
        <f t="shared" si="44"/>
        <v>20699.887316023745</v>
      </c>
      <c r="R109">
        <v>0.56999999999999995</v>
      </c>
      <c r="S109" s="14">
        <v>2.04</v>
      </c>
      <c r="T109" s="14">
        <v>0.41</v>
      </c>
      <c r="U109" s="15">
        <v>6200</v>
      </c>
      <c r="V109" s="15">
        <v>1300</v>
      </c>
      <c r="W109" s="16">
        <f t="shared" si="45"/>
        <v>35755.700484496279</v>
      </c>
      <c r="X109" s="16">
        <f t="shared" si="46"/>
        <v>7240.1162738448402</v>
      </c>
      <c r="Z109" s="10">
        <v>50176.000000000007</v>
      </c>
      <c r="AA109" s="10">
        <f t="shared" si="37"/>
        <v>24270.331251432835</v>
      </c>
      <c r="AB109" s="10">
        <f t="shared" si="38"/>
        <v>20887.878220003779</v>
      </c>
      <c r="AC109" s="10">
        <v>4692.6741101315774</v>
      </c>
      <c r="AD109">
        <v>90.08</v>
      </c>
      <c r="AE109">
        <v>60.05</v>
      </c>
      <c r="AF109">
        <v>46.07</v>
      </c>
      <c r="AG109" s="15"/>
      <c r="AH109" s="15">
        <f t="shared" si="47"/>
        <v>13445.763513293792</v>
      </c>
      <c r="AI109" s="15">
        <f t="shared" si="48"/>
        <v>20699.887316023745</v>
      </c>
      <c r="AJ109" s="15">
        <f t="shared" si="49"/>
        <v>4706.752132461972</v>
      </c>
      <c r="AK109" s="15">
        <f t="shared" si="50"/>
        <v>4515.84</v>
      </c>
      <c r="AL109" s="11">
        <f t="shared" si="51"/>
        <v>4541.3371817276065</v>
      </c>
      <c r="AM109" s="16">
        <f t="shared" si="52"/>
        <v>2951.8691681229443</v>
      </c>
      <c r="AN109" s="11">
        <f t="shared" si="53"/>
        <v>51077.424091816596</v>
      </c>
      <c r="AO109" s="16">
        <f t="shared" si="61"/>
        <v>6180</v>
      </c>
      <c r="AP109" s="10">
        <v>41036.767687444175</v>
      </c>
      <c r="AQ109" s="11">
        <f t="shared" si="54"/>
        <v>-79037.047617765667</v>
      </c>
      <c r="AR109" s="16">
        <f t="shared" si="55"/>
        <v>9282.4961268542902</v>
      </c>
      <c r="AS109" s="11">
        <f t="shared" si="56"/>
        <v>69817.132775092483</v>
      </c>
      <c r="AT109" s="15">
        <f t="shared" si="57"/>
        <v>6333.0204204709589</v>
      </c>
      <c r="AU109" s="17">
        <f t="shared" si="58"/>
        <v>15.432551775778977</v>
      </c>
      <c r="AV109" s="15">
        <f t="shared" si="59"/>
        <v>34703.747266973209</v>
      </c>
      <c r="AW109" s="13">
        <v>70000</v>
      </c>
      <c r="AX109" s="15">
        <f t="shared" si="60"/>
        <v>6333.0204204709662</v>
      </c>
    </row>
    <row r="110" spans="1:50" ht="30" x14ac:dyDescent="0.25">
      <c r="A110" s="2" t="s">
        <v>70</v>
      </c>
      <c r="B110" s="9">
        <f t="shared" si="39"/>
        <v>-12741.36476227027</v>
      </c>
      <c r="C110" s="9">
        <f t="shared" si="40"/>
        <v>-35301.133855577427</v>
      </c>
      <c r="D110" s="10">
        <v>25077.267835036342</v>
      </c>
      <c r="E110" s="10">
        <v>14261.074037479551</v>
      </c>
      <c r="F110">
        <v>60.05</v>
      </c>
      <c r="G110">
        <v>46.07</v>
      </c>
      <c r="H110">
        <v>44.01</v>
      </c>
      <c r="I110" s="11">
        <f t="shared" si="41"/>
        <v>33602.256558549467</v>
      </c>
      <c r="J110" s="12">
        <f t="shared" si="42"/>
        <v>21841.466763057153</v>
      </c>
      <c r="L110" s="10">
        <f t="shared" si="35"/>
        <v>25077.267835036342</v>
      </c>
      <c r="M110" s="13"/>
      <c r="N110" s="13">
        <f t="shared" si="43"/>
        <v>13892.806380610135</v>
      </c>
      <c r="O110">
        <v>0.2</v>
      </c>
      <c r="P110" s="10">
        <f t="shared" si="36"/>
        <v>14261.074037479551</v>
      </c>
      <c r="Q110" s="13">
        <f t="shared" si="44"/>
        <v>14132.724371142236</v>
      </c>
      <c r="R110">
        <v>0.56999999999999995</v>
      </c>
      <c r="S110" s="14">
        <v>2.04</v>
      </c>
      <c r="T110" s="14">
        <v>0.41</v>
      </c>
      <c r="U110" s="15">
        <v>6200</v>
      </c>
      <c r="V110" s="15">
        <v>1300</v>
      </c>
      <c r="W110" s="16">
        <f t="shared" si="45"/>
        <v>28301.796902053127</v>
      </c>
      <c r="X110" s="16">
        <f t="shared" si="46"/>
        <v>5742.027808745971</v>
      </c>
      <c r="Z110" s="10">
        <v>26244.000000000004</v>
      </c>
      <c r="AA110" s="10">
        <f t="shared" si="37"/>
        <v>25077.267835036342</v>
      </c>
      <c r="AB110" s="10">
        <f t="shared" si="38"/>
        <v>14261.074037479551</v>
      </c>
      <c r="AC110" s="10">
        <v>508.36988688897753</v>
      </c>
      <c r="AD110">
        <v>90.08</v>
      </c>
      <c r="AE110">
        <v>60.05</v>
      </c>
      <c r="AF110">
        <v>46.07</v>
      </c>
      <c r="AG110" s="15"/>
      <c r="AH110" s="15">
        <f t="shared" si="47"/>
        <v>13892.806380610135</v>
      </c>
      <c r="AI110" s="15">
        <f t="shared" si="48"/>
        <v>14132.724371142236</v>
      </c>
      <c r="AJ110" s="15">
        <f t="shared" si="49"/>
        <v>509.89499654964442</v>
      </c>
      <c r="AK110" s="15">
        <f t="shared" si="50"/>
        <v>2361.96</v>
      </c>
      <c r="AL110" s="11">
        <f t="shared" si="51"/>
        <v>3353.0993386126938</v>
      </c>
      <c r="AM110" s="16">
        <f t="shared" si="52"/>
        <v>2179.5145700982512</v>
      </c>
      <c r="AN110" s="11">
        <f t="shared" si="53"/>
        <v>38544.26233172814</v>
      </c>
      <c r="AO110" s="16">
        <f t="shared" si="61"/>
        <v>6180</v>
      </c>
      <c r="AP110" s="10">
        <v>-12702.310036090872</v>
      </c>
      <c r="AQ110" s="11">
        <f t="shared" si="54"/>
        <v>-129280.18593691537</v>
      </c>
      <c r="AR110" s="16">
        <f t="shared" si="55"/>
        <v>-62884.62842738055</v>
      </c>
      <c r="AS110" s="11">
        <f t="shared" si="56"/>
        <v>-2349.9917791423622</v>
      </c>
      <c r="AT110" s="15">
        <f t="shared" si="57"/>
        <v>-42903.291369246275</v>
      </c>
      <c r="AU110" s="17">
        <f t="shared" si="58"/>
        <v>337.75975588177135</v>
      </c>
      <c r="AV110" s="15">
        <f t="shared" si="59"/>
        <v>30200.981333155403</v>
      </c>
      <c r="AW110" s="13">
        <v>70000</v>
      </c>
      <c r="AX110" s="15">
        <f t="shared" si="60"/>
        <v>-42903.291369246275</v>
      </c>
    </row>
    <row r="111" spans="1:50" ht="30" x14ac:dyDescent="0.25">
      <c r="A111" s="2" t="s">
        <v>70</v>
      </c>
      <c r="B111" s="9">
        <f t="shared" si="39"/>
        <v>-5451.8357100443245</v>
      </c>
      <c r="C111" s="9">
        <f t="shared" si="40"/>
        <v>-26936.617406639896</v>
      </c>
      <c r="D111" s="10">
        <v>28271.548932249782</v>
      </c>
      <c r="E111" s="10">
        <v>12466.983687582308</v>
      </c>
      <c r="F111">
        <v>60.05</v>
      </c>
      <c r="G111">
        <v>46.07</v>
      </c>
      <c r="H111">
        <v>44.01</v>
      </c>
      <c r="I111" s="11">
        <f t="shared" si="41"/>
        <v>34229.44248406421</v>
      </c>
      <c r="J111" s="12">
        <f t="shared" si="42"/>
        <v>22249.137614641739</v>
      </c>
      <c r="L111" s="10">
        <f t="shared" si="35"/>
        <v>28271.548932249782</v>
      </c>
      <c r="M111" s="13"/>
      <c r="N111" s="13">
        <f t="shared" si="43"/>
        <v>15662.43810846638</v>
      </c>
      <c r="O111">
        <v>0.2</v>
      </c>
      <c r="P111" s="10">
        <f t="shared" si="36"/>
        <v>12466.983687582308</v>
      </c>
      <c r="Q111" s="13">
        <f t="shared" si="44"/>
        <v>12354.780834394067</v>
      </c>
      <c r="R111">
        <v>0.56999999999999995</v>
      </c>
      <c r="S111" s="14">
        <v>2.04</v>
      </c>
      <c r="T111" s="14">
        <v>0.41</v>
      </c>
      <c r="U111" s="15">
        <v>6200</v>
      </c>
      <c r="V111" s="15">
        <v>1300</v>
      </c>
      <c r="W111" s="16">
        <f t="shared" si="45"/>
        <v>26956.413902487708</v>
      </c>
      <c r="X111" s="16">
        <f t="shared" si="46"/>
        <v>5471.6322058921369</v>
      </c>
      <c r="Z111" s="10">
        <v>27556</v>
      </c>
      <c r="AA111" s="10">
        <f t="shared" si="37"/>
        <v>28271.548932249782</v>
      </c>
      <c r="AB111" s="10">
        <f t="shared" si="38"/>
        <v>12466.983687582308</v>
      </c>
      <c r="AC111" s="10">
        <v>658.19897765328653</v>
      </c>
      <c r="AD111">
        <v>90.08</v>
      </c>
      <c r="AE111">
        <v>60.05</v>
      </c>
      <c r="AF111">
        <v>46.07</v>
      </c>
      <c r="AG111" s="15"/>
      <c r="AH111" s="15">
        <f t="shared" si="47"/>
        <v>15662.43810846638</v>
      </c>
      <c r="AI111" s="15">
        <f t="shared" si="48"/>
        <v>12354.780834394067</v>
      </c>
      <c r="AJ111" s="15">
        <f t="shared" si="49"/>
        <v>660.17357458624633</v>
      </c>
      <c r="AK111" s="15">
        <f t="shared" si="50"/>
        <v>2480.04</v>
      </c>
      <c r="AL111" s="11">
        <f t="shared" si="51"/>
        <v>3439.546792553786</v>
      </c>
      <c r="AM111" s="16">
        <f t="shared" si="52"/>
        <v>2235.7054151599609</v>
      </c>
      <c r="AN111" s="11">
        <f t="shared" si="53"/>
        <v>38661.047824115063</v>
      </c>
      <c r="AO111" s="16">
        <f t="shared" si="61"/>
        <v>6180</v>
      </c>
      <c r="AP111" s="10">
        <v>-6625.3798487059075</v>
      </c>
      <c r="AQ111" s="11">
        <f t="shared" si="54"/>
        <v>-121590.21847548154</v>
      </c>
      <c r="AR111" s="16">
        <f t="shared" si="55"/>
        <v>-54657.387227173771</v>
      </c>
      <c r="AS111" s="11">
        <f t="shared" si="56"/>
        <v>5877.2494210644163</v>
      </c>
      <c r="AT111" s="15">
        <f t="shared" si="57"/>
        <v>-37290.222878507608</v>
      </c>
      <c r="AU111" s="17">
        <f t="shared" si="58"/>
        <v>562.83901798915372</v>
      </c>
      <c r="AV111" s="15">
        <f t="shared" si="59"/>
        <v>30664.843029801701</v>
      </c>
      <c r="AW111" s="13">
        <v>70000</v>
      </c>
      <c r="AX111" s="15">
        <f t="shared" si="60"/>
        <v>-37290.222878507608</v>
      </c>
    </row>
    <row r="112" spans="1:50" ht="30" x14ac:dyDescent="0.25">
      <c r="A112" s="2" t="s">
        <v>70</v>
      </c>
      <c r="B112" s="9">
        <f t="shared" si="39"/>
        <v>33169.79627631935</v>
      </c>
      <c r="C112" s="9">
        <f t="shared" si="40"/>
        <v>1291.2644161223798</v>
      </c>
      <c r="D112" s="10">
        <v>15165.67344017086</v>
      </c>
      <c r="E112" s="10">
        <v>26326.216514998516</v>
      </c>
      <c r="F112">
        <v>60.05</v>
      </c>
      <c r="G112">
        <v>46.07</v>
      </c>
      <c r="H112">
        <v>44.01</v>
      </c>
      <c r="I112" s="11">
        <f t="shared" si="41"/>
        <v>37863.810369949562</v>
      </c>
      <c r="J112" s="12">
        <f t="shared" si="42"/>
        <v>24611.476740467217</v>
      </c>
      <c r="L112" s="10">
        <f t="shared" si="35"/>
        <v>15165.67344017086</v>
      </c>
      <c r="M112" s="13"/>
      <c r="N112" s="13">
        <f t="shared" si="43"/>
        <v>8401.7830858546567</v>
      </c>
      <c r="O112">
        <v>0.2</v>
      </c>
      <c r="P112" s="10">
        <f t="shared" si="36"/>
        <v>26326.216514998516</v>
      </c>
      <c r="Q112" s="13">
        <f t="shared" si="44"/>
        <v>26089.28056636353</v>
      </c>
      <c r="R112">
        <v>0.56999999999999995</v>
      </c>
      <c r="S112" s="14">
        <v>2.04</v>
      </c>
      <c r="T112" s="14">
        <v>0.41</v>
      </c>
      <c r="U112" s="15">
        <v>6200</v>
      </c>
      <c r="V112" s="15">
        <v>1300</v>
      </c>
      <c r="W112" s="16">
        <f t="shared" si="45"/>
        <v>39964.542941596206</v>
      </c>
      <c r="X112" s="16">
        <f t="shared" si="46"/>
        <v>8086.0110813992378</v>
      </c>
      <c r="Z112" s="10">
        <v>50625</v>
      </c>
      <c r="AA112" s="10">
        <f t="shared" si="37"/>
        <v>15165.67344017086</v>
      </c>
      <c r="AB112" s="10">
        <f t="shared" si="38"/>
        <v>26326.216514998516</v>
      </c>
      <c r="AC112" s="10">
        <v>3094.6220778758116</v>
      </c>
      <c r="AD112">
        <v>90.08</v>
      </c>
      <c r="AE112">
        <v>60.05</v>
      </c>
      <c r="AF112">
        <v>46.07</v>
      </c>
      <c r="AG112" s="15"/>
      <c r="AH112" s="15">
        <f t="shared" si="47"/>
        <v>8401.7830858546567</v>
      </c>
      <c r="AI112" s="15">
        <f t="shared" si="48"/>
        <v>26089.28056636353</v>
      </c>
      <c r="AJ112" s="15">
        <f t="shared" si="49"/>
        <v>3103.9059441094387</v>
      </c>
      <c r="AK112" s="15">
        <f t="shared" si="50"/>
        <v>4556.25</v>
      </c>
      <c r="AL112" s="11">
        <f t="shared" si="51"/>
        <v>4455.5720458471942</v>
      </c>
      <c r="AM112" s="16">
        <f t="shared" si="52"/>
        <v>2896.1218298006766</v>
      </c>
      <c r="AN112" s="11">
        <f t="shared" si="53"/>
        <v>50012.149538628451</v>
      </c>
      <c r="AO112" s="16">
        <f t="shared" si="61"/>
        <v>6180</v>
      </c>
      <c r="AP112" s="10">
        <v>12260.575984926572</v>
      </c>
      <c r="AQ112" s="11">
        <f t="shared" si="54"/>
        <v>-117362.37834602129</v>
      </c>
      <c r="AR112" s="16">
        <f t="shared" si="55"/>
        <v>-31406.223405744073</v>
      </c>
      <c r="AS112" s="11">
        <f t="shared" si="56"/>
        <v>29128.41324249412</v>
      </c>
      <c r="AT112" s="15">
        <f t="shared" si="57"/>
        <v>-21427.022585341321</v>
      </c>
      <c r="AU112" s="17">
        <f t="shared" si="58"/>
        <v>-174.76358869015766</v>
      </c>
      <c r="AV112" s="15">
        <f t="shared" si="59"/>
        <v>33687.598570267888</v>
      </c>
      <c r="AW112" s="13">
        <v>70000</v>
      </c>
      <c r="AX112" s="15">
        <f t="shared" si="60"/>
        <v>-21427.022585341314</v>
      </c>
    </row>
    <row r="113" spans="1:50" ht="30" x14ac:dyDescent="0.25">
      <c r="A113" s="2" t="s">
        <v>70</v>
      </c>
      <c r="B113" s="9">
        <f t="shared" si="39"/>
        <v>63527.967828119261</v>
      </c>
      <c r="C113" s="9">
        <f t="shared" si="40"/>
        <v>53513.226312577564</v>
      </c>
      <c r="D113" s="10">
        <v>16051.882618189176</v>
      </c>
      <c r="E113" s="10">
        <v>2406.4468573270219</v>
      </c>
      <c r="F113">
        <v>60.05</v>
      </c>
      <c r="G113">
        <v>46.07</v>
      </c>
      <c r="H113">
        <v>44.01</v>
      </c>
      <c r="I113" s="11">
        <f t="shared" si="41"/>
        <v>15663.095990215952</v>
      </c>
      <c r="J113" s="12">
        <f t="shared" si="42"/>
        <v>10181.012393640369</v>
      </c>
      <c r="L113" s="10">
        <f t="shared" si="35"/>
        <v>16051.882618189176</v>
      </c>
      <c r="M113" s="13"/>
      <c r="N113" s="13">
        <f t="shared" si="43"/>
        <v>8892.7429704768037</v>
      </c>
      <c r="O113">
        <v>0.2</v>
      </c>
      <c r="P113" s="10">
        <f t="shared" si="36"/>
        <v>2406.4468573270219</v>
      </c>
      <c r="Q113" s="13">
        <f t="shared" si="44"/>
        <v>2384.7888356110789</v>
      </c>
      <c r="R113">
        <v>0.56999999999999995</v>
      </c>
      <c r="S113" s="14">
        <v>2.04</v>
      </c>
      <c r="T113" s="14">
        <v>0.41</v>
      </c>
      <c r="U113" s="15">
        <v>6200</v>
      </c>
      <c r="V113" s="15">
        <v>1300</v>
      </c>
      <c r="W113" s="16">
        <f t="shared" si="45"/>
        <v>12601.2715900031</v>
      </c>
      <c r="X113" s="16">
        <f t="shared" si="46"/>
        <v>2586.5300744614069</v>
      </c>
      <c r="Z113" s="10">
        <v>64516</v>
      </c>
      <c r="AA113" s="10">
        <f t="shared" si="37"/>
        <v>16051.882618189176</v>
      </c>
      <c r="AB113" s="10">
        <f t="shared" si="38"/>
        <v>2406.4468573270219</v>
      </c>
      <c r="AC113" s="10">
        <v>2021.2960671655585</v>
      </c>
      <c r="AD113">
        <v>90.08</v>
      </c>
      <c r="AE113">
        <v>60.05</v>
      </c>
      <c r="AF113">
        <v>46.07</v>
      </c>
      <c r="AG113" s="15"/>
      <c r="AH113" s="15">
        <f t="shared" si="47"/>
        <v>8892.7429704768037</v>
      </c>
      <c r="AI113" s="15">
        <f t="shared" si="48"/>
        <v>2384.7888356110789</v>
      </c>
      <c r="AJ113" s="15">
        <f t="shared" si="49"/>
        <v>2027.3599553670549</v>
      </c>
      <c r="AK113" s="15">
        <f t="shared" si="50"/>
        <v>5806.44</v>
      </c>
      <c r="AL113" s="11">
        <f t="shared" si="51"/>
        <v>3404.8530293444028</v>
      </c>
      <c r="AM113" s="16">
        <f t="shared" si="52"/>
        <v>2213.1544690738619</v>
      </c>
      <c r="AN113" s="11">
        <f t="shared" si="53"/>
        <v>17286.501524528529</v>
      </c>
      <c r="AO113" s="16">
        <f t="shared" si="61"/>
        <v>6180</v>
      </c>
      <c r="AP113" s="10">
        <v>46373.074000051878</v>
      </c>
      <c r="AQ113" s="11">
        <f t="shared" si="54"/>
        <v>14684.593961797484</v>
      </c>
      <c r="AR113" s="16">
        <f t="shared" si="55"/>
        <v>40745.683844475789</v>
      </c>
      <c r="AS113" s="11">
        <f t="shared" si="56"/>
        <v>101280.32049271397</v>
      </c>
      <c r="AT113" s="15">
        <f t="shared" si="57"/>
        <v>27798.90713733765</v>
      </c>
      <c r="AU113" s="17">
        <f t="shared" si="58"/>
        <v>59.946224693464465</v>
      </c>
      <c r="AV113" s="15">
        <f t="shared" si="59"/>
        <v>18574.166862714232</v>
      </c>
      <c r="AW113" s="13">
        <v>70000</v>
      </c>
      <c r="AX113" s="15">
        <f t="shared" si="60"/>
        <v>27798.907137337646</v>
      </c>
    </row>
    <row r="114" spans="1:50" ht="30" x14ac:dyDescent="0.25">
      <c r="A114" s="2" t="s">
        <v>70</v>
      </c>
      <c r="B114" s="9">
        <f t="shared" si="39"/>
        <v>23286.494966329436</v>
      </c>
      <c r="C114" s="9">
        <f t="shared" si="40"/>
        <v>12401.247128206225</v>
      </c>
      <c r="D114" s="10">
        <v>18177.974394587447</v>
      </c>
      <c r="E114" s="10">
        <v>2934.8551456305968</v>
      </c>
      <c r="F114">
        <v>60.05</v>
      </c>
      <c r="G114">
        <v>46.07</v>
      </c>
      <c r="H114">
        <v>44.01</v>
      </c>
      <c r="I114" s="11">
        <f t="shared" si="41"/>
        <v>17726.066558341252</v>
      </c>
      <c r="J114" s="12">
        <f t="shared" si="42"/>
        <v>11521.943262921814</v>
      </c>
      <c r="L114" s="10">
        <f t="shared" si="35"/>
        <v>18177.974394587447</v>
      </c>
      <c r="M114" s="13"/>
      <c r="N114" s="13">
        <f t="shared" si="43"/>
        <v>10070.597814601446</v>
      </c>
      <c r="O114">
        <v>0.2</v>
      </c>
      <c r="P114" s="10">
        <f t="shared" si="36"/>
        <v>2934.8551456305968</v>
      </c>
      <c r="Q114" s="13">
        <f t="shared" si="44"/>
        <v>2908.4414493199215</v>
      </c>
      <c r="R114">
        <v>0.56999999999999995</v>
      </c>
      <c r="S114" s="14">
        <v>2.04</v>
      </c>
      <c r="T114" s="14">
        <v>0.41</v>
      </c>
      <c r="U114" s="15">
        <v>6200</v>
      </c>
      <c r="V114" s="15">
        <v>1300</v>
      </c>
      <c r="W114" s="16">
        <f t="shared" si="45"/>
        <v>13690.739625626595</v>
      </c>
      <c r="X114" s="16">
        <f t="shared" si="46"/>
        <v>2805.4917875033843</v>
      </c>
      <c r="Z114" s="10">
        <v>41616</v>
      </c>
      <c r="AA114" s="10">
        <f t="shared" si="37"/>
        <v>18177.974394587447</v>
      </c>
      <c r="AB114" s="10">
        <f t="shared" si="38"/>
        <v>2934.8551456305968</v>
      </c>
      <c r="AC114" s="10">
        <v>834.533599889524</v>
      </c>
      <c r="AD114">
        <v>90.08</v>
      </c>
      <c r="AE114">
        <v>60.05</v>
      </c>
      <c r="AF114">
        <v>46.07</v>
      </c>
      <c r="AG114" s="15"/>
      <c r="AH114" s="15">
        <f t="shared" si="47"/>
        <v>10070.597814601446</v>
      </c>
      <c r="AI114" s="15">
        <f t="shared" si="48"/>
        <v>2908.4414493199215</v>
      </c>
      <c r="AJ114" s="15">
        <f t="shared" si="49"/>
        <v>837.03720068919245</v>
      </c>
      <c r="AK114" s="15">
        <f t="shared" si="50"/>
        <v>3745.44</v>
      </c>
      <c r="AL114" s="11">
        <f t="shared" si="51"/>
        <v>2782.8227358725744</v>
      </c>
      <c r="AM114" s="16">
        <f t="shared" si="52"/>
        <v>1808.8347783171735</v>
      </c>
      <c r="AN114" s="11">
        <f t="shared" si="53"/>
        <v>18404.900549163016</v>
      </c>
      <c r="AO114" s="16">
        <f t="shared" si="61"/>
        <v>6180</v>
      </c>
      <c r="AP114" s="10">
        <v>18196.62856265351</v>
      </c>
      <c r="AQ114" s="11">
        <f t="shared" si="54"/>
        <v>-30365.758608027503</v>
      </c>
      <c r="AR114" s="16">
        <f t="shared" si="55"/>
        <v>-1926.1879222189723</v>
      </c>
      <c r="AS114" s="11">
        <f t="shared" si="56"/>
        <v>58608.448726019225</v>
      </c>
      <c r="AT114" s="15">
        <f t="shared" si="57"/>
        <v>-1314.1494785854775</v>
      </c>
      <c r="AU114" s="17">
        <f t="shared" si="58"/>
        <v>-7.2219393502520477</v>
      </c>
      <c r="AV114" s="15">
        <f t="shared" si="59"/>
        <v>19510.778041238987</v>
      </c>
      <c r="AW114" s="13">
        <v>70000</v>
      </c>
      <c r="AX114" s="15">
        <f t="shared" si="60"/>
        <v>-1314.1494785854775</v>
      </c>
    </row>
    <row r="115" spans="1:50" ht="30" x14ac:dyDescent="0.25">
      <c r="A115" s="2" t="s">
        <v>70</v>
      </c>
      <c r="B115" s="9">
        <f t="shared" si="39"/>
        <v>-14201.679641369323</v>
      </c>
      <c r="C115" s="9">
        <f t="shared" si="40"/>
        <v>-32959.925471254566</v>
      </c>
      <c r="D115" s="10">
        <v>25240.334448910467</v>
      </c>
      <c r="E115" s="10">
        <v>10100.31024791329</v>
      </c>
      <c r="F115">
        <v>60.05</v>
      </c>
      <c r="G115">
        <v>46.07</v>
      </c>
      <c r="H115">
        <v>44.01</v>
      </c>
      <c r="I115" s="11">
        <f t="shared" si="41"/>
        <v>29747.049280840747</v>
      </c>
      <c r="J115" s="12">
        <f t="shared" si="42"/>
        <v>19335.582032546485</v>
      </c>
      <c r="L115" s="10">
        <f t="shared" si="35"/>
        <v>25240.334448910467</v>
      </c>
      <c r="M115" s="13"/>
      <c r="N115" s="13">
        <f t="shared" si="43"/>
        <v>13983.1452846964</v>
      </c>
      <c r="O115">
        <v>0.2</v>
      </c>
      <c r="P115" s="10">
        <f t="shared" si="36"/>
        <v>10100.31024791329</v>
      </c>
      <c r="Q115" s="13">
        <f t="shared" si="44"/>
        <v>10009.407455682071</v>
      </c>
      <c r="R115">
        <v>0.56999999999999995</v>
      </c>
      <c r="S115" s="14">
        <v>2.04</v>
      </c>
      <c r="T115" s="14">
        <v>0.41</v>
      </c>
      <c r="U115" s="15">
        <v>6200</v>
      </c>
      <c r="V115" s="15">
        <v>1300</v>
      </c>
      <c r="W115" s="16">
        <f t="shared" si="45"/>
        <v>23544.062265623244</v>
      </c>
      <c r="X115" s="16">
        <f t="shared" si="46"/>
        <v>4785.8164357380047</v>
      </c>
      <c r="Z115" s="10">
        <v>21904</v>
      </c>
      <c r="AA115" s="10">
        <f t="shared" si="37"/>
        <v>25240.334448910467</v>
      </c>
      <c r="AB115" s="10">
        <f t="shared" si="38"/>
        <v>10100.31024791329</v>
      </c>
      <c r="AC115" s="10">
        <v>1780.3021548673416</v>
      </c>
      <c r="AD115">
        <v>90.08</v>
      </c>
      <c r="AE115">
        <v>60.05</v>
      </c>
      <c r="AF115">
        <v>46.07</v>
      </c>
      <c r="AG115" s="15"/>
      <c r="AH115" s="15">
        <f t="shared" si="47"/>
        <v>13983.1452846964</v>
      </c>
      <c r="AI115" s="15">
        <f t="shared" si="48"/>
        <v>10009.407455682071</v>
      </c>
      <c r="AJ115" s="15">
        <f t="shared" si="49"/>
        <v>1785.6430613319435</v>
      </c>
      <c r="AK115" s="15">
        <f t="shared" si="50"/>
        <v>1971.36</v>
      </c>
      <c r="AL115" s="11">
        <f t="shared" si="51"/>
        <v>2945.7658348817067</v>
      </c>
      <c r="AM115" s="16">
        <f t="shared" si="52"/>
        <v>1914.7477926731094</v>
      </c>
      <c r="AN115" s="11">
        <f t="shared" si="53"/>
        <v>34317.050579423027</v>
      </c>
      <c r="AO115" s="16">
        <f t="shared" si="61"/>
        <v>6180</v>
      </c>
      <c r="AP115" s="10">
        <v>-11513.633651458424</v>
      </c>
      <c r="AQ115" s="11">
        <f t="shared" si="54"/>
        <v>-115094.22521295003</v>
      </c>
      <c r="AR115" s="16">
        <f t="shared" si="55"/>
        <v>-57081.323939539056</v>
      </c>
      <c r="AS115" s="11">
        <f t="shared" si="56"/>
        <v>3453.3127086991358</v>
      </c>
      <c r="AT115" s="15">
        <f t="shared" si="57"/>
        <v>-38943.963476678022</v>
      </c>
      <c r="AU115" s="17">
        <f t="shared" si="58"/>
        <v>338.2421627749552</v>
      </c>
      <c r="AV115" s="15">
        <f t="shared" si="59"/>
        <v>27430.329825219593</v>
      </c>
      <c r="AW115" s="13">
        <v>70000</v>
      </c>
      <c r="AX115" s="15">
        <f t="shared" si="60"/>
        <v>-38943.963476678015</v>
      </c>
    </row>
    <row r="116" spans="1:50" ht="30" x14ac:dyDescent="0.25">
      <c r="A116" s="2" t="s">
        <v>70</v>
      </c>
      <c r="B116" s="9">
        <f t="shared" si="39"/>
        <v>45385.340779424092</v>
      </c>
      <c r="C116" s="9">
        <f t="shared" si="40"/>
        <v>24457.830977741141</v>
      </c>
      <c r="D116" s="10">
        <v>37251.496836220358</v>
      </c>
      <c r="E116" s="10">
        <v>10100.31024791329</v>
      </c>
      <c r="F116">
        <v>60.05</v>
      </c>
      <c r="G116">
        <v>46.07</v>
      </c>
      <c r="H116">
        <v>44.01</v>
      </c>
      <c r="I116" s="11">
        <f t="shared" si="41"/>
        <v>38549.901182014903</v>
      </c>
      <c r="J116" s="12">
        <f t="shared" si="42"/>
        <v>25057.435768309686</v>
      </c>
      <c r="L116" s="10">
        <f t="shared" si="35"/>
        <v>37251.496836220358</v>
      </c>
      <c r="M116" s="13"/>
      <c r="N116" s="13">
        <f t="shared" si="43"/>
        <v>20637.32924726608</v>
      </c>
      <c r="O116">
        <v>0.2</v>
      </c>
      <c r="P116" s="10">
        <f t="shared" si="36"/>
        <v>10100.31024791329</v>
      </c>
      <c r="Q116" s="13">
        <f t="shared" si="44"/>
        <v>10009.407455682071</v>
      </c>
      <c r="R116">
        <v>0.56999999999999995</v>
      </c>
      <c r="S116" s="14">
        <v>2.04</v>
      </c>
      <c r="T116" s="14">
        <v>0.41</v>
      </c>
      <c r="U116" s="15">
        <v>6200</v>
      </c>
      <c r="V116" s="15">
        <v>1300</v>
      </c>
      <c r="W116" s="16">
        <f t="shared" si="45"/>
        <v>26258.969322351673</v>
      </c>
      <c r="X116" s="16">
        <f t="shared" si="46"/>
        <v>5331.4595206687181</v>
      </c>
      <c r="Z116" s="10">
        <v>84100</v>
      </c>
      <c r="AA116" s="10">
        <f t="shared" si="37"/>
        <v>37251.496836220358</v>
      </c>
      <c r="AB116" s="10">
        <f t="shared" si="38"/>
        <v>10100.31024791329</v>
      </c>
      <c r="AC116" s="10">
        <v>4240.647022450833</v>
      </c>
      <c r="AD116">
        <v>90.08</v>
      </c>
      <c r="AE116">
        <v>60.05</v>
      </c>
      <c r="AF116">
        <v>46.07</v>
      </c>
      <c r="AG116" s="15"/>
      <c r="AH116" s="15">
        <f t="shared" si="47"/>
        <v>20637.32924726608</v>
      </c>
      <c r="AI116" s="15">
        <f t="shared" si="48"/>
        <v>10009.407455682071</v>
      </c>
      <c r="AJ116" s="15">
        <f t="shared" si="49"/>
        <v>4253.3689635181854</v>
      </c>
      <c r="AK116" s="15">
        <f t="shared" si="50"/>
        <v>7569</v>
      </c>
      <c r="AL116" s="11">
        <f t="shared" si="51"/>
        <v>5617.182698039449</v>
      </c>
      <c r="AM116" s="16">
        <f t="shared" si="52"/>
        <v>3651.1687537256421</v>
      </c>
      <c r="AN116" s="11">
        <f t="shared" si="53"/>
        <v>45767.197980438155</v>
      </c>
      <c r="AO116" s="16">
        <f t="shared" si="61"/>
        <v>6180</v>
      </c>
      <c r="AP116" s="10">
        <v>30842.111974677682</v>
      </c>
      <c r="AQ116" s="11">
        <f t="shared" si="54"/>
        <v>-86613.148493795714</v>
      </c>
      <c r="AR116" s="16">
        <f t="shared" si="55"/>
        <v>-5931.0643112372636</v>
      </c>
      <c r="AS116" s="11">
        <f t="shared" si="56"/>
        <v>54603.572337000929</v>
      </c>
      <c r="AT116" s="15">
        <f t="shared" si="57"/>
        <v>-4046.4925473576477</v>
      </c>
      <c r="AU116" s="17">
        <f t="shared" si="58"/>
        <v>-13.120024175646408</v>
      </c>
      <c r="AV116" s="15">
        <f t="shared" si="59"/>
        <v>34888.604522035326</v>
      </c>
      <c r="AW116" s="13">
        <v>70000</v>
      </c>
      <c r="AX116" s="15">
        <f t="shared" si="60"/>
        <v>-4046.4925473576441</v>
      </c>
    </row>
    <row r="117" spans="1:50" ht="30" x14ac:dyDescent="0.25">
      <c r="A117" s="2" t="s">
        <v>70</v>
      </c>
      <c r="B117" s="9">
        <f t="shared" si="39"/>
        <v>-17782.93381625435</v>
      </c>
      <c r="C117" s="9">
        <f t="shared" si="40"/>
        <v>-30818.768206506928</v>
      </c>
      <c r="D117" s="10">
        <v>19578.130794657915</v>
      </c>
      <c r="E117" s="10">
        <v>4995.9327806834326</v>
      </c>
      <c r="F117">
        <v>60.05</v>
      </c>
      <c r="G117">
        <v>46.07</v>
      </c>
      <c r="H117">
        <v>44.01</v>
      </c>
      <c r="I117" s="11">
        <f t="shared" si="41"/>
        <v>20721.143590401683</v>
      </c>
      <c r="J117" s="12">
        <f t="shared" si="42"/>
        <v>13468.743333761095</v>
      </c>
      <c r="L117" s="10">
        <f t="shared" si="35"/>
        <v>19578.130794657915</v>
      </c>
      <c r="M117" s="13"/>
      <c r="N117" s="13">
        <f t="shared" si="43"/>
        <v>10846.284460240486</v>
      </c>
      <c r="O117">
        <v>0.2</v>
      </c>
      <c r="P117" s="10">
        <f t="shared" si="36"/>
        <v>4995.9327806834326</v>
      </c>
      <c r="Q117" s="13">
        <f t="shared" si="44"/>
        <v>4950.9693856572812</v>
      </c>
      <c r="R117">
        <v>0.56999999999999995</v>
      </c>
      <c r="S117" s="14">
        <v>2.04</v>
      </c>
      <c r="T117" s="14">
        <v>0.41</v>
      </c>
      <c r="U117" s="15">
        <v>6200</v>
      </c>
      <c r="V117" s="15">
        <v>1300</v>
      </c>
      <c r="W117" s="16">
        <f t="shared" si="45"/>
        <v>16382.271261420405</v>
      </c>
      <c r="X117" s="16">
        <f t="shared" si="46"/>
        <v>3346.4368711678262</v>
      </c>
      <c r="Z117" s="10">
        <v>69168.999999999985</v>
      </c>
      <c r="AA117" s="10">
        <f t="shared" si="37"/>
        <v>19578.130794657915</v>
      </c>
      <c r="AB117" s="10">
        <f t="shared" si="38"/>
        <v>4995.9327806834326</v>
      </c>
      <c r="AC117" s="10">
        <v>1071.3708025713672</v>
      </c>
      <c r="AD117">
        <v>90.08</v>
      </c>
      <c r="AE117">
        <v>60.05</v>
      </c>
      <c r="AF117">
        <v>46.07</v>
      </c>
      <c r="AG117" s="15"/>
      <c r="AH117" s="15">
        <f t="shared" si="47"/>
        <v>10846.284460240486</v>
      </c>
      <c r="AI117" s="15">
        <f t="shared" si="48"/>
        <v>4950.9693856572812</v>
      </c>
      <c r="AJ117" s="15">
        <f t="shared" si="49"/>
        <v>1074.5849149790813</v>
      </c>
      <c r="AK117" s="15">
        <f t="shared" si="50"/>
        <v>6225.2099999999982</v>
      </c>
      <c r="AL117" s="11">
        <f t="shared" si="51"/>
        <v>3904.6038059204384</v>
      </c>
      <c r="AM117" s="16">
        <f t="shared" si="52"/>
        <v>2537.992473848285</v>
      </c>
      <c r="AN117" s="11">
        <f t="shared" si="53"/>
        <v>22474.206295059579</v>
      </c>
      <c r="AO117" s="16">
        <f t="shared" si="61"/>
        <v>6180</v>
      </c>
      <c r="AP117" s="10">
        <v>-10311.717612108247</v>
      </c>
      <c r="AQ117" s="11">
        <f t="shared" si="54"/>
        <v>-84149.991809318351</v>
      </c>
      <c r="AR117" s="16">
        <f t="shared" si="55"/>
        <v>-47633.948411435849</v>
      </c>
      <c r="AS117" s="11">
        <f t="shared" si="56"/>
        <v>12900.688236802349</v>
      </c>
      <c r="AT117" s="15">
        <f t="shared" si="57"/>
        <v>-32498.453419717625</v>
      </c>
      <c r="AU117" s="17">
        <f t="shared" si="58"/>
        <v>315.16042857454926</v>
      </c>
      <c r="AV117" s="15">
        <f t="shared" si="59"/>
        <v>22186.735807609381</v>
      </c>
      <c r="AW117" s="13">
        <v>70000</v>
      </c>
      <c r="AX117" s="15">
        <f t="shared" si="60"/>
        <v>-32498.453419717625</v>
      </c>
    </row>
    <row r="118" spans="1:50" ht="30" x14ac:dyDescent="0.25">
      <c r="A118" s="2" t="s">
        <v>70</v>
      </c>
      <c r="B118" s="9">
        <f t="shared" si="39"/>
        <v>7376.5705249670136</v>
      </c>
      <c r="C118" s="9">
        <f t="shared" si="40"/>
        <v>-11727.398618575753</v>
      </c>
      <c r="D118" s="10">
        <v>25077.267835036342</v>
      </c>
      <c r="E118" s="10">
        <v>10507.780946030001</v>
      </c>
      <c r="F118">
        <v>60.05</v>
      </c>
      <c r="G118">
        <v>46.07</v>
      </c>
      <c r="H118">
        <v>44.01</v>
      </c>
      <c r="I118" s="11">
        <f t="shared" si="41"/>
        <v>30016.790334223551</v>
      </c>
      <c r="J118" s="12">
        <f t="shared" si="42"/>
        <v>19510.913717245308</v>
      </c>
      <c r="L118" s="10">
        <f t="shared" si="35"/>
        <v>25077.267835036342</v>
      </c>
      <c r="M118" s="13"/>
      <c r="N118" s="13">
        <f t="shared" si="43"/>
        <v>13892.806380610135</v>
      </c>
      <c r="O118">
        <v>0.2</v>
      </c>
      <c r="P118" s="10">
        <f t="shared" si="36"/>
        <v>10507.780946030001</v>
      </c>
      <c r="Q118" s="13">
        <f t="shared" si="44"/>
        <v>10413.210917515731</v>
      </c>
      <c r="R118">
        <v>0.56999999999999995</v>
      </c>
      <c r="S118" s="14">
        <v>2.04</v>
      </c>
      <c r="T118" s="14">
        <v>0.41</v>
      </c>
      <c r="U118" s="15">
        <v>6200</v>
      </c>
      <c r="V118" s="15">
        <v>1300</v>
      </c>
      <c r="W118" s="16">
        <f t="shared" si="45"/>
        <v>23976.746658176227</v>
      </c>
      <c r="X118" s="16">
        <f t="shared" si="46"/>
        <v>4872.777514633457</v>
      </c>
      <c r="Z118" s="10">
        <v>60516</v>
      </c>
      <c r="AA118" s="10">
        <f t="shared" si="37"/>
        <v>25077.267835036342</v>
      </c>
      <c r="AB118" s="10">
        <f t="shared" si="38"/>
        <v>10507.780946030001</v>
      </c>
      <c r="AC118" s="10">
        <v>810.20271807621589</v>
      </c>
      <c r="AD118">
        <v>90.08</v>
      </c>
      <c r="AE118">
        <v>60.05</v>
      </c>
      <c r="AF118">
        <v>46.07</v>
      </c>
      <c r="AG118" s="15"/>
      <c r="AH118" s="15">
        <f t="shared" si="47"/>
        <v>13892.806380610135</v>
      </c>
      <c r="AI118" s="15">
        <f t="shared" si="48"/>
        <v>10413.210917515731</v>
      </c>
      <c r="AJ118" s="15">
        <f t="shared" si="49"/>
        <v>812.63332623044448</v>
      </c>
      <c r="AK118" s="15">
        <f t="shared" si="50"/>
        <v>5446.44</v>
      </c>
      <c r="AL118" s="11">
        <f t="shared" si="51"/>
        <v>4250.0767148635114</v>
      </c>
      <c r="AM118" s="16">
        <f t="shared" si="52"/>
        <v>2762.5498646612823</v>
      </c>
      <c r="AN118" s="11">
        <f t="shared" si="53"/>
        <v>33775.396196367037</v>
      </c>
      <c r="AO118" s="16">
        <f t="shared" si="61"/>
        <v>6180</v>
      </c>
      <c r="AP118" s="10">
        <v>3816.5268891152414</v>
      </c>
      <c r="AQ118" s="11">
        <f t="shared" si="54"/>
        <v>-94137.569341319948</v>
      </c>
      <c r="AR118" s="16">
        <f t="shared" si="55"/>
        <v>-36111.089850454518</v>
      </c>
      <c r="AS118" s="11">
        <f t="shared" si="56"/>
        <v>24423.546797783674</v>
      </c>
      <c r="AT118" s="15">
        <f t="shared" si="57"/>
        <v>-24636.936692791351</v>
      </c>
      <c r="AU118" s="17">
        <f t="shared" si="58"/>
        <v>-645.5328996385706</v>
      </c>
      <c r="AV118" s="15">
        <f t="shared" si="59"/>
        <v>28453.463581906592</v>
      </c>
      <c r="AW118" s="13">
        <v>70000</v>
      </c>
      <c r="AX118" s="15">
        <f t="shared" si="60"/>
        <v>-24636.936692791351</v>
      </c>
    </row>
    <row r="119" spans="1:50" ht="30" x14ac:dyDescent="0.25">
      <c r="A119" s="2" t="s">
        <v>70</v>
      </c>
      <c r="B119" s="9">
        <f t="shared" si="39"/>
        <v>64124.927868992665</v>
      </c>
      <c r="C119" s="9">
        <f t="shared" si="40"/>
        <v>37665.021996017051</v>
      </c>
      <c r="D119" s="10">
        <v>28969.929428364649</v>
      </c>
      <c r="E119" s="10">
        <v>17733.404035843894</v>
      </c>
      <c r="F119">
        <v>60.05</v>
      </c>
      <c r="G119">
        <v>46.07</v>
      </c>
      <c r="H119">
        <v>44.01</v>
      </c>
      <c r="I119" s="11">
        <f t="shared" si="41"/>
        <v>39772.212702701196</v>
      </c>
      <c r="J119" s="12">
        <f t="shared" si="42"/>
        <v>25851.938256755777</v>
      </c>
      <c r="L119" s="10">
        <f t="shared" si="35"/>
        <v>28969.929428364649</v>
      </c>
      <c r="M119" s="13"/>
      <c r="N119" s="13">
        <f t="shared" si="43"/>
        <v>16049.340903314016</v>
      </c>
      <c r="O119">
        <v>0.2</v>
      </c>
      <c r="P119" s="10">
        <f t="shared" si="36"/>
        <v>17733.404035843894</v>
      </c>
      <c r="Q119" s="13">
        <f t="shared" si="44"/>
        <v>17573.803399521297</v>
      </c>
      <c r="R119">
        <v>0.56999999999999995</v>
      </c>
      <c r="S119" s="14">
        <v>2.04</v>
      </c>
      <c r="T119" s="14">
        <v>0.41</v>
      </c>
      <c r="U119" s="15">
        <v>6200</v>
      </c>
      <c r="V119" s="15">
        <v>1300</v>
      </c>
      <c r="W119" s="16">
        <f t="shared" si="45"/>
        <v>33182.949681515485</v>
      </c>
      <c r="X119" s="16">
        <f t="shared" si="46"/>
        <v>6723.0438085398755</v>
      </c>
      <c r="Z119" s="10">
        <v>8281</v>
      </c>
      <c r="AA119" s="10">
        <f t="shared" si="37"/>
        <v>28969.929428364649</v>
      </c>
      <c r="AB119" s="10">
        <f t="shared" si="38"/>
        <v>17733.404035843894</v>
      </c>
      <c r="AC119" s="10">
        <v>1869.6540521753898</v>
      </c>
      <c r="AD119">
        <v>90.08</v>
      </c>
      <c r="AE119">
        <v>60.05</v>
      </c>
      <c r="AF119">
        <v>46.07</v>
      </c>
      <c r="AG119" s="15"/>
      <c r="AH119" s="15">
        <f t="shared" si="47"/>
        <v>16049.340903314016</v>
      </c>
      <c r="AI119" s="15">
        <f t="shared" si="48"/>
        <v>17573.803399521297</v>
      </c>
      <c r="AJ119" s="15">
        <f t="shared" si="49"/>
        <v>1875.2630143319157</v>
      </c>
      <c r="AK119" s="15">
        <f t="shared" si="50"/>
        <v>745.29</v>
      </c>
      <c r="AL119" s="11">
        <f t="shared" si="51"/>
        <v>3175.4476772137741</v>
      </c>
      <c r="AM119" s="16">
        <f t="shared" si="52"/>
        <v>2064.0409901889534</v>
      </c>
      <c r="AN119" s="11">
        <f t="shared" si="53"/>
        <v>47510.142464977733</v>
      </c>
      <c r="AO119" s="16">
        <f t="shared" si="61"/>
        <v>6180</v>
      </c>
      <c r="AP119" s="10">
        <v>37568.679518697529</v>
      </c>
      <c r="AQ119" s="11">
        <f t="shared" si="54"/>
        <v>-77521.158915135195</v>
      </c>
      <c r="AR119" s="16">
        <f t="shared" si="55"/>
        <v>5090.0399307214002</v>
      </c>
      <c r="AS119" s="11">
        <f t="shared" si="56"/>
        <v>65624.676578959596</v>
      </c>
      <c r="AT119" s="15">
        <f t="shared" si="57"/>
        <v>3472.7002717528012</v>
      </c>
      <c r="AU119" s="17">
        <f t="shared" si="58"/>
        <v>9.2436048225343548</v>
      </c>
      <c r="AV119" s="15">
        <f t="shared" si="59"/>
        <v>34095.979246944727</v>
      </c>
      <c r="AW119" s="13">
        <v>70000</v>
      </c>
      <c r="AX119" s="15">
        <f t="shared" si="60"/>
        <v>3472.7002717528012</v>
      </c>
    </row>
    <row r="120" spans="1:50" ht="30" x14ac:dyDescent="0.25">
      <c r="A120" s="2" t="s">
        <v>70</v>
      </c>
      <c r="B120" s="9">
        <f t="shared" si="39"/>
        <v>-19066.61505868924</v>
      </c>
      <c r="C120" s="9">
        <f t="shared" si="40"/>
        <v>-46191.538827812648</v>
      </c>
      <c r="D120" s="10">
        <v>16570.277866524262</v>
      </c>
      <c r="E120" s="10">
        <v>20887.878220003779</v>
      </c>
      <c r="F120">
        <v>60.05</v>
      </c>
      <c r="G120">
        <v>46.07</v>
      </c>
      <c r="H120">
        <v>44.01</v>
      </c>
      <c r="I120" s="11">
        <f t="shared" si="41"/>
        <v>33698.06450216029</v>
      </c>
      <c r="J120" s="12">
        <f t="shared" si="42"/>
        <v>21903.741926404189</v>
      </c>
      <c r="L120" s="10">
        <f t="shared" si="35"/>
        <v>16570.277866524262</v>
      </c>
      <c r="M120" s="13"/>
      <c r="N120" s="13">
        <f t="shared" si="43"/>
        <v>9179.9339380544425</v>
      </c>
      <c r="O120">
        <v>0.2</v>
      </c>
      <c r="P120" s="10">
        <f t="shared" si="36"/>
        <v>20887.878220003779</v>
      </c>
      <c r="Q120" s="13">
        <f t="shared" si="44"/>
        <v>20699.887316023745</v>
      </c>
      <c r="R120">
        <v>0.56999999999999995</v>
      </c>
      <c r="S120" s="14">
        <v>2.04</v>
      </c>
      <c r="T120" s="14">
        <v>0.41</v>
      </c>
      <c r="U120" s="15">
        <v>6200</v>
      </c>
      <c r="V120" s="15">
        <v>1300</v>
      </c>
      <c r="W120" s="16">
        <f t="shared" si="45"/>
        <v>34015.242017798621</v>
      </c>
      <c r="X120" s="16">
        <f t="shared" si="46"/>
        <v>6890.318248675213</v>
      </c>
      <c r="Z120" s="10">
        <v>36864</v>
      </c>
      <c r="AA120" s="10">
        <f t="shared" si="37"/>
        <v>16570.277866524262</v>
      </c>
      <c r="AB120" s="10">
        <f t="shared" si="38"/>
        <v>20887.878220003779</v>
      </c>
      <c r="AC120" s="10">
        <v>322.93269826218403</v>
      </c>
      <c r="AD120">
        <v>90.08</v>
      </c>
      <c r="AE120">
        <v>60.05</v>
      </c>
      <c r="AF120">
        <v>46.07</v>
      </c>
      <c r="AG120" s="15"/>
      <c r="AH120" s="15">
        <f t="shared" si="47"/>
        <v>9179.9339380544425</v>
      </c>
      <c r="AI120" s="15">
        <f t="shared" si="48"/>
        <v>20699.887316023745</v>
      </c>
      <c r="AJ120" s="15">
        <f t="shared" si="49"/>
        <v>323.90149635697054</v>
      </c>
      <c r="AK120" s="15">
        <f t="shared" si="50"/>
        <v>3317.7599999999998</v>
      </c>
      <c r="AL120" s="11">
        <f t="shared" si="51"/>
        <v>3713.3158269030869</v>
      </c>
      <c r="AM120" s="16">
        <f t="shared" si="52"/>
        <v>2413.6552874870067</v>
      </c>
      <c r="AN120" s="11">
        <f t="shared" si="53"/>
        <v>40944.546923798844</v>
      </c>
      <c r="AO120" s="16">
        <f t="shared" si="61"/>
        <v>6180</v>
      </c>
      <c r="AP120" s="10">
        <v>-20661.830135821074</v>
      </c>
      <c r="AQ120" s="11">
        <f t="shared" si="54"/>
        <v>-145133.26792366453</v>
      </c>
      <c r="AR120" s="16">
        <f t="shared" si="55"/>
        <v>-74985.59900289205</v>
      </c>
      <c r="AS120" s="11">
        <f t="shared" si="56"/>
        <v>-14450.962354653861</v>
      </c>
      <c r="AT120" s="15">
        <f t="shared" si="57"/>
        <v>-51159.227349712266</v>
      </c>
      <c r="AU120" s="17">
        <f t="shared" si="58"/>
        <v>247.60259383324598</v>
      </c>
      <c r="AV120" s="15">
        <f t="shared" si="59"/>
        <v>30497.397213891196</v>
      </c>
      <c r="AW120" s="13">
        <v>70000</v>
      </c>
      <c r="AX120" s="15">
        <f t="shared" si="60"/>
        <v>-51159.227349712266</v>
      </c>
    </row>
    <row r="121" spans="1:50" ht="30" x14ac:dyDescent="0.25">
      <c r="A121" s="2" t="s">
        <v>70</v>
      </c>
      <c r="B121" s="9">
        <f t="shared" si="39"/>
        <v>-13088.020534627984</v>
      </c>
      <c r="C121" s="9">
        <f t="shared" si="40"/>
        <v>-22853.910770412011</v>
      </c>
      <c r="D121" s="10">
        <v>12217.345640808629</v>
      </c>
      <c r="E121" s="10">
        <v>2888.3226877126372</v>
      </c>
      <c r="F121">
        <v>60.05</v>
      </c>
      <c r="G121">
        <v>46.07</v>
      </c>
      <c r="H121">
        <v>44.01</v>
      </c>
      <c r="I121" s="11">
        <f t="shared" si="41"/>
        <v>13313.133988789597</v>
      </c>
      <c r="J121" s="12">
        <f t="shared" si="42"/>
        <v>8653.537092713239</v>
      </c>
      <c r="L121" s="10">
        <f t="shared" si="35"/>
        <v>12217.345640808629</v>
      </c>
      <c r="M121" s="13"/>
      <c r="N121" s="13">
        <f t="shared" si="43"/>
        <v>6768.4094850079809</v>
      </c>
      <c r="O121">
        <v>0.2</v>
      </c>
      <c r="P121" s="10">
        <f t="shared" si="36"/>
        <v>2888.3226877126372</v>
      </c>
      <c r="Q121" s="13">
        <f t="shared" si="44"/>
        <v>2862.3277835232234</v>
      </c>
      <c r="R121">
        <v>0.56999999999999995</v>
      </c>
      <c r="S121" s="14">
        <v>2.04</v>
      </c>
      <c r="T121" s="14">
        <v>0.41</v>
      </c>
      <c r="U121" s="15">
        <v>6200</v>
      </c>
      <c r="V121" s="15">
        <v>1300</v>
      </c>
      <c r="W121" s="16">
        <f t="shared" si="45"/>
        <v>12289.82581656406</v>
      </c>
      <c r="X121" s="16">
        <f t="shared" si="46"/>
        <v>2523.9355807800316</v>
      </c>
      <c r="Z121" s="10">
        <v>77283.999999999985</v>
      </c>
      <c r="AA121" s="10">
        <f t="shared" si="37"/>
        <v>12217.345640808629</v>
      </c>
      <c r="AB121" s="10">
        <f t="shared" si="38"/>
        <v>2888.3226877126372</v>
      </c>
      <c r="AC121" s="10">
        <v>1719.6316055798088</v>
      </c>
      <c r="AD121">
        <v>90.08</v>
      </c>
      <c r="AE121">
        <v>60.05</v>
      </c>
      <c r="AF121">
        <v>46.07</v>
      </c>
      <c r="AG121" s="15"/>
      <c r="AH121" s="15">
        <f t="shared" si="47"/>
        <v>6768.4094850079809</v>
      </c>
      <c r="AI121" s="15">
        <f t="shared" si="48"/>
        <v>2862.3277835232234</v>
      </c>
      <c r="AJ121" s="15">
        <f t="shared" si="49"/>
        <v>1724.7905003965482</v>
      </c>
      <c r="AK121" s="15">
        <f t="shared" si="50"/>
        <v>6955.5599999999986</v>
      </c>
      <c r="AL121" s="11">
        <f t="shared" si="51"/>
        <v>3669.8867787220011</v>
      </c>
      <c r="AM121" s="16">
        <f t="shared" si="52"/>
        <v>2385.4264061693007</v>
      </c>
      <c r="AN121" s="11">
        <f t="shared" si="53"/>
        <v>14765.876770925364</v>
      </c>
      <c r="AO121" s="16">
        <f t="shared" si="61"/>
        <v>6180</v>
      </c>
      <c r="AP121" s="10">
        <v>-5999.0851102222114</v>
      </c>
      <c r="AQ121" s="11">
        <f t="shared" si="54"/>
        <v>-55328.339318173923</v>
      </c>
      <c r="AR121" s="16">
        <f t="shared" si="55"/>
        <v>-34031.383443905281</v>
      </c>
      <c r="AS121" s="11">
        <f t="shared" si="56"/>
        <v>26503.253204332908</v>
      </c>
      <c r="AT121" s="15">
        <f t="shared" si="57"/>
        <v>-23218.04860910475</v>
      </c>
      <c r="AU121" s="17">
        <f t="shared" si="58"/>
        <v>387.02649124850859</v>
      </c>
      <c r="AV121" s="15">
        <f t="shared" si="59"/>
        <v>17218.963498882542</v>
      </c>
      <c r="AW121" s="13">
        <v>70000</v>
      </c>
      <c r="AX121" s="15">
        <f t="shared" si="60"/>
        <v>-23218.048609104753</v>
      </c>
    </row>
    <row r="122" spans="1:50" ht="30" x14ac:dyDescent="0.25">
      <c r="A122" s="2" t="s">
        <v>70</v>
      </c>
      <c r="B122" s="9">
        <f t="shared" si="39"/>
        <v>18276.421411443429</v>
      </c>
      <c r="C122" s="9">
        <f t="shared" si="40"/>
        <v>8687.7766252594629</v>
      </c>
      <c r="D122" s="10">
        <v>25240.334448910467</v>
      </c>
      <c r="E122" s="10">
        <v>141.34249834229297</v>
      </c>
      <c r="F122">
        <v>60.05</v>
      </c>
      <c r="G122">
        <v>46.07</v>
      </c>
      <c r="H122">
        <v>44.01</v>
      </c>
      <c r="I122" s="11">
        <f t="shared" si="41"/>
        <v>20233.392439976422</v>
      </c>
      <c r="J122" s="12">
        <f t="shared" si="42"/>
        <v>13151.705085984675</v>
      </c>
      <c r="L122" s="10">
        <f t="shared" si="35"/>
        <v>25240.334448910467</v>
      </c>
      <c r="M122" s="13"/>
      <c r="N122" s="13">
        <f t="shared" si="43"/>
        <v>13983.1452846964</v>
      </c>
      <c r="O122">
        <v>0.2</v>
      </c>
      <c r="P122" s="10">
        <f t="shared" si="36"/>
        <v>141.34249834229297</v>
      </c>
      <c r="Q122" s="13">
        <f t="shared" si="44"/>
        <v>140.07041585721234</v>
      </c>
      <c r="R122">
        <v>0.56999999999999995</v>
      </c>
      <c r="S122" s="14">
        <v>2.04</v>
      </c>
      <c r="T122" s="14">
        <v>0.41</v>
      </c>
      <c r="U122" s="15">
        <v>6200</v>
      </c>
      <c r="V122" s="15">
        <v>1300</v>
      </c>
      <c r="W122" s="16">
        <f t="shared" si="45"/>
        <v>12067.997155714898</v>
      </c>
      <c r="X122" s="16">
        <f t="shared" si="46"/>
        <v>2479.3523695309354</v>
      </c>
      <c r="Z122" s="10">
        <v>15129</v>
      </c>
      <c r="AA122" s="10">
        <f t="shared" si="37"/>
        <v>25240.334448910467</v>
      </c>
      <c r="AB122" s="10">
        <f t="shared" si="38"/>
        <v>141.34249834229297</v>
      </c>
      <c r="AC122" s="10">
        <v>4613.4278617555074</v>
      </c>
      <c r="AD122">
        <v>90.08</v>
      </c>
      <c r="AE122">
        <v>60.05</v>
      </c>
      <c r="AF122">
        <v>46.07</v>
      </c>
      <c r="AG122" s="15"/>
      <c r="AH122" s="15">
        <f t="shared" si="47"/>
        <v>13983.1452846964</v>
      </c>
      <c r="AI122" s="15">
        <f t="shared" si="48"/>
        <v>140.07041585721234</v>
      </c>
      <c r="AJ122" s="15">
        <f t="shared" si="49"/>
        <v>4627.2681453407731</v>
      </c>
      <c r="AK122" s="15">
        <f t="shared" si="50"/>
        <v>1361.61</v>
      </c>
      <c r="AL122" s="11">
        <f t="shared" si="51"/>
        <v>2071.6220319142781</v>
      </c>
      <c r="AM122" s="16">
        <f t="shared" si="52"/>
        <v>1346.5543207442809</v>
      </c>
      <c r="AN122" s="11">
        <f t="shared" si="53"/>
        <v>23695.610856640782</v>
      </c>
      <c r="AO122" s="16">
        <f t="shared" si="61"/>
        <v>6180</v>
      </c>
      <c r="AP122" s="10">
        <v>15941.178056825045</v>
      </c>
      <c r="AQ122" s="11">
        <f t="shared" si="54"/>
        <v>-44059.024659555056</v>
      </c>
      <c r="AR122" s="16">
        <f t="shared" si="55"/>
        <v>-6943.2808302561471</v>
      </c>
      <c r="AS122" s="11">
        <f t="shared" si="56"/>
        <v>53591.355817982054</v>
      </c>
      <c r="AT122" s="15">
        <f t="shared" si="57"/>
        <v>-4737.0813499039104</v>
      </c>
      <c r="AU122" s="17">
        <f t="shared" si="58"/>
        <v>-29.716005511122056</v>
      </c>
      <c r="AV122" s="15">
        <f t="shared" si="59"/>
        <v>20678.259406728954</v>
      </c>
      <c r="AW122" s="13">
        <v>70000</v>
      </c>
      <c r="AX122" s="15">
        <f t="shared" si="60"/>
        <v>-4737.0813499039086</v>
      </c>
    </row>
    <row r="123" spans="1:50" ht="30" x14ac:dyDescent="0.25">
      <c r="A123" s="2" t="s">
        <v>70</v>
      </c>
      <c r="B123" s="9">
        <f t="shared" si="39"/>
        <v>35453.380763509107</v>
      </c>
      <c r="C123" s="9">
        <f t="shared" si="40"/>
        <v>20129.825837995832</v>
      </c>
      <c r="D123" s="10">
        <v>28794.487428441258</v>
      </c>
      <c r="E123" s="10">
        <v>5672.7915549351819</v>
      </c>
      <c r="F123">
        <v>60.05</v>
      </c>
      <c r="G123">
        <v>46.07</v>
      </c>
      <c r="H123">
        <v>44.01</v>
      </c>
      <c r="I123" s="11">
        <f t="shared" si="41"/>
        <v>28122.305702697093</v>
      </c>
      <c r="J123" s="12">
        <f t="shared" si="42"/>
        <v>18279.498706753111</v>
      </c>
      <c r="L123" s="10">
        <f t="shared" si="35"/>
        <v>28794.487428441258</v>
      </c>
      <c r="M123" s="13"/>
      <c r="N123" s="13">
        <f t="shared" si="43"/>
        <v>15952.146035356458</v>
      </c>
      <c r="O123">
        <v>0.2</v>
      </c>
      <c r="P123" s="10">
        <f t="shared" si="36"/>
        <v>5672.7915549351819</v>
      </c>
      <c r="Q123" s="13">
        <f t="shared" si="44"/>
        <v>5621.7364309407649</v>
      </c>
      <c r="R123">
        <v>0.56999999999999995</v>
      </c>
      <c r="S123" s="14">
        <v>2.04</v>
      </c>
      <c r="T123" s="14">
        <v>0.41</v>
      </c>
      <c r="U123" s="15">
        <v>6200</v>
      </c>
      <c r="V123" s="15">
        <v>1300</v>
      </c>
      <c r="W123" s="16">
        <f t="shared" si="45"/>
        <v>19245.430704323357</v>
      </c>
      <c r="X123" s="16">
        <f t="shared" si="46"/>
        <v>3921.8757788100861</v>
      </c>
      <c r="Z123" s="10">
        <v>35344</v>
      </c>
      <c r="AA123" s="10">
        <f t="shared" si="37"/>
        <v>28794.487428441258</v>
      </c>
      <c r="AB123" s="10">
        <f t="shared" si="38"/>
        <v>5672.7915549351819</v>
      </c>
      <c r="AC123" s="10">
        <v>725.23485930670472</v>
      </c>
      <c r="AD123">
        <v>90.08</v>
      </c>
      <c r="AE123">
        <v>60.05</v>
      </c>
      <c r="AF123">
        <v>46.07</v>
      </c>
      <c r="AG123" s="15"/>
      <c r="AH123" s="15">
        <f t="shared" si="47"/>
        <v>15952.146035356458</v>
      </c>
      <c r="AI123" s="15">
        <f t="shared" si="48"/>
        <v>5621.7364309407649</v>
      </c>
      <c r="AJ123" s="15">
        <f t="shared" si="49"/>
        <v>727.41056388462471</v>
      </c>
      <c r="AK123" s="15">
        <f t="shared" si="50"/>
        <v>3180.96</v>
      </c>
      <c r="AL123" s="11">
        <f t="shared" si="51"/>
        <v>3282.6151661743024</v>
      </c>
      <c r="AM123" s="16">
        <f t="shared" si="52"/>
        <v>2133.6998580132968</v>
      </c>
      <c r="AN123" s="11">
        <f t="shared" si="53"/>
        <v>29940.525543790707</v>
      </c>
      <c r="AO123" s="16">
        <f t="shared" si="61"/>
        <v>6180</v>
      </c>
      <c r="AP123" s="10">
        <v>25179.876145046852</v>
      </c>
      <c r="AQ123" s="11">
        <f t="shared" si="54"/>
        <v>-53008.95049216503</v>
      </c>
      <c r="AR123" s="16">
        <f t="shared" si="55"/>
        <v>-2071.5486475673633</v>
      </c>
      <c r="AS123" s="11">
        <f t="shared" si="56"/>
        <v>58463.088000670832</v>
      </c>
      <c r="AT123" s="15">
        <f t="shared" si="57"/>
        <v>-1413.3224197195559</v>
      </c>
      <c r="AU123" s="17">
        <f t="shared" si="58"/>
        <v>-5.612904573391126</v>
      </c>
      <c r="AV123" s="15">
        <f t="shared" si="59"/>
        <v>26593.198564766408</v>
      </c>
      <c r="AW123" s="13">
        <v>70000</v>
      </c>
      <c r="AX123" s="15">
        <f t="shared" si="60"/>
        <v>-1413.3224197195559</v>
      </c>
    </row>
    <row r="124" spans="1:50" ht="30" x14ac:dyDescent="0.25">
      <c r="A124" s="2" t="s">
        <v>70</v>
      </c>
      <c r="B124" s="9">
        <f t="shared" si="39"/>
        <v>28364.478127824557</v>
      </c>
      <c r="C124" s="9">
        <f t="shared" si="40"/>
        <v>17322.614751897352</v>
      </c>
      <c r="D124" s="10">
        <v>6499.7859453247574</v>
      </c>
      <c r="E124" s="10">
        <v>5395.6451189081599</v>
      </c>
      <c r="F124">
        <v>60.05</v>
      </c>
      <c r="G124">
        <v>46.07</v>
      </c>
      <c r="H124">
        <v>44.01</v>
      </c>
      <c r="I124" s="11">
        <f t="shared" si="41"/>
        <v>11518.004500448656</v>
      </c>
      <c r="J124" s="12">
        <f t="shared" si="42"/>
        <v>7486.7029252916273</v>
      </c>
      <c r="L124" s="10">
        <f t="shared" si="35"/>
        <v>6499.7859453247574</v>
      </c>
      <c r="M124" s="13"/>
      <c r="N124" s="13">
        <f t="shared" si="43"/>
        <v>3600.8814137099162</v>
      </c>
      <c r="O124">
        <v>0.2</v>
      </c>
      <c r="P124" s="10">
        <f t="shared" si="36"/>
        <v>5395.6451189081599</v>
      </c>
      <c r="Q124" s="13">
        <f t="shared" si="44"/>
        <v>5347.0843128379865</v>
      </c>
      <c r="R124">
        <v>0.56999999999999995</v>
      </c>
      <c r="S124" s="14">
        <v>2.04</v>
      </c>
      <c r="T124" s="14">
        <v>0.41</v>
      </c>
      <c r="U124" s="15">
        <v>6200</v>
      </c>
      <c r="V124" s="15">
        <v>1300</v>
      </c>
      <c r="W124" s="16">
        <f t="shared" si="45"/>
        <v>13886.749255761657</v>
      </c>
      <c r="X124" s="16">
        <f t="shared" si="46"/>
        <v>2844.8858798344504</v>
      </c>
      <c r="Z124" s="10">
        <v>65536</v>
      </c>
      <c r="AA124" s="10">
        <f t="shared" si="37"/>
        <v>6499.7859453247574</v>
      </c>
      <c r="AB124" s="10">
        <f t="shared" si="38"/>
        <v>5395.6451189081599</v>
      </c>
      <c r="AC124" s="10">
        <v>3348.3986567206316</v>
      </c>
      <c r="AD124">
        <v>90.08</v>
      </c>
      <c r="AE124">
        <v>60.05</v>
      </c>
      <c r="AF124">
        <v>46.07</v>
      </c>
      <c r="AG124" s="15"/>
      <c r="AH124" s="15">
        <f t="shared" si="47"/>
        <v>3600.8814137099162</v>
      </c>
      <c r="AI124" s="15">
        <f t="shared" si="48"/>
        <v>5347.0843128379865</v>
      </c>
      <c r="AJ124" s="15">
        <f t="shared" si="49"/>
        <v>3358.4438526907929</v>
      </c>
      <c r="AK124" s="15">
        <f t="shared" si="50"/>
        <v>5898.24</v>
      </c>
      <c r="AL124" s="11">
        <f t="shared" si="51"/>
        <v>3156.2671768550013</v>
      </c>
      <c r="AM124" s="16">
        <f t="shared" si="52"/>
        <v>2051.5736649557507</v>
      </c>
      <c r="AN124" s="11">
        <f t="shared" si="53"/>
        <v>15502.706002287652</v>
      </c>
      <c r="AO124" s="16">
        <f t="shared" si="61"/>
        <v>6180</v>
      </c>
      <c r="AP124" s="10">
        <v>20487.93223845811</v>
      </c>
      <c r="AQ124" s="11">
        <f t="shared" si="54"/>
        <v>-14201.521676689275</v>
      </c>
      <c r="AR124" s="16">
        <f t="shared" si="55"/>
        <v>6991.0259467712749</v>
      </c>
      <c r="AS124" s="11">
        <f t="shared" si="56"/>
        <v>67525.662595009475</v>
      </c>
      <c r="AT124" s="15">
        <f t="shared" si="57"/>
        <v>4769.6556482107317</v>
      </c>
      <c r="AU124" s="17">
        <f t="shared" si="58"/>
        <v>23.280317372670538</v>
      </c>
      <c r="AV124" s="15">
        <f t="shared" si="59"/>
        <v>15718.276590247378</v>
      </c>
      <c r="AW124" s="13">
        <v>70000</v>
      </c>
      <c r="AX124" s="15">
        <f t="shared" si="60"/>
        <v>4769.6556482107317</v>
      </c>
    </row>
    <row r="125" spans="1:50" ht="30" x14ac:dyDescent="0.25">
      <c r="A125" s="2" t="s">
        <v>70</v>
      </c>
      <c r="B125" s="9">
        <f t="shared" si="39"/>
        <v>33054.595505472898</v>
      </c>
      <c r="C125" s="9">
        <f t="shared" si="40"/>
        <v>11836.768464503684</v>
      </c>
      <c r="D125" s="10">
        <v>14427.261919796891</v>
      </c>
      <c r="E125" s="10">
        <v>14892.623460684654</v>
      </c>
      <c r="F125">
        <v>60.05</v>
      </c>
      <c r="G125">
        <v>46.07</v>
      </c>
      <c r="H125">
        <v>44.01</v>
      </c>
      <c r="I125" s="11">
        <f t="shared" si="41"/>
        <v>26400.291581108595</v>
      </c>
      <c r="J125" s="12">
        <f t="shared" si="42"/>
        <v>17160.189527720588</v>
      </c>
      <c r="L125" s="10">
        <f t="shared" si="35"/>
        <v>14427.261919796891</v>
      </c>
      <c r="M125" s="13"/>
      <c r="N125" s="13">
        <f t="shared" si="43"/>
        <v>7992.7031035674781</v>
      </c>
      <c r="O125">
        <v>0.2</v>
      </c>
      <c r="P125" s="10">
        <f t="shared" si="36"/>
        <v>14892.623460684654</v>
      </c>
      <c r="Q125" s="13">
        <f t="shared" si="44"/>
        <v>14758.589849538492</v>
      </c>
      <c r="R125">
        <v>0.56999999999999995</v>
      </c>
      <c r="S125" s="14">
        <v>2.04</v>
      </c>
      <c r="T125" s="14">
        <v>0.41</v>
      </c>
      <c r="U125" s="15">
        <v>6200</v>
      </c>
      <c r="V125" s="15">
        <v>1300</v>
      </c>
      <c r="W125" s="16">
        <f t="shared" si="45"/>
        <v>26622.311143298892</v>
      </c>
      <c r="X125" s="16">
        <f t="shared" si="46"/>
        <v>5404.4841023296785</v>
      </c>
      <c r="Z125" s="10">
        <v>40804</v>
      </c>
      <c r="AA125" s="10">
        <f t="shared" si="37"/>
        <v>14427.261919796891</v>
      </c>
      <c r="AB125" s="10">
        <f t="shared" si="38"/>
        <v>14892.623460684654</v>
      </c>
      <c r="AC125" s="10">
        <v>1843.5820275337451</v>
      </c>
      <c r="AD125">
        <v>90.08</v>
      </c>
      <c r="AE125">
        <v>60.05</v>
      </c>
      <c r="AF125">
        <v>46.07</v>
      </c>
      <c r="AG125" s="15"/>
      <c r="AH125" s="15">
        <f t="shared" si="47"/>
        <v>7992.7031035674781</v>
      </c>
      <c r="AI125" s="15">
        <f t="shared" si="48"/>
        <v>14758.589849538492</v>
      </c>
      <c r="AJ125" s="15">
        <f t="shared" si="49"/>
        <v>1849.1127736163462</v>
      </c>
      <c r="AK125" s="15">
        <f t="shared" si="50"/>
        <v>3672.3599999999997</v>
      </c>
      <c r="AL125" s="11">
        <f t="shared" si="51"/>
        <v>3347.0701563665457</v>
      </c>
      <c r="AM125" s="16">
        <f t="shared" si="52"/>
        <v>2175.5956016382547</v>
      </c>
      <c r="AN125" s="11">
        <f t="shared" si="53"/>
        <v>32761.658215838379</v>
      </c>
      <c r="AO125" s="16">
        <f t="shared" si="61"/>
        <v>6180</v>
      </c>
      <c r="AP125" s="10">
        <v>18196.62856265351</v>
      </c>
      <c r="AQ125" s="11">
        <f t="shared" si="54"/>
        <v>-64949.988180341934</v>
      </c>
      <c r="AR125" s="16">
        <f t="shared" si="55"/>
        <v>-10727.905165546583</v>
      </c>
      <c r="AS125" s="11">
        <f t="shared" si="56"/>
        <v>49806.731482691604</v>
      </c>
      <c r="AT125" s="15">
        <f t="shared" si="57"/>
        <v>-7319.1565667053328</v>
      </c>
      <c r="AU125" s="17">
        <f t="shared" si="58"/>
        <v>-40.222596958026948</v>
      </c>
      <c r="AV125" s="15">
        <f t="shared" si="59"/>
        <v>25515.785129358843</v>
      </c>
      <c r="AW125" s="13">
        <v>70000</v>
      </c>
      <c r="AX125" s="15">
        <f t="shared" si="60"/>
        <v>-7319.1565667053328</v>
      </c>
    </row>
    <row r="126" spans="1:50" ht="30" x14ac:dyDescent="0.25">
      <c r="A126" s="2" t="s">
        <v>70</v>
      </c>
      <c r="B126" s="9">
        <f t="shared" si="39"/>
        <v>-37150.741675328172</v>
      </c>
      <c r="C126" s="9">
        <f t="shared" si="40"/>
        <v>-45856.017470607178</v>
      </c>
      <c r="D126" s="10">
        <v>6579.6302135374917</v>
      </c>
      <c r="E126" s="10">
        <v>2842.2504295122326</v>
      </c>
      <c r="F126">
        <v>60.05</v>
      </c>
      <c r="G126">
        <v>46.07</v>
      </c>
      <c r="H126">
        <v>44.01</v>
      </c>
      <c r="I126" s="11">
        <f t="shared" si="41"/>
        <v>9137.3007498949846</v>
      </c>
      <c r="J126" s="12">
        <f t="shared" si="42"/>
        <v>5939.24548743174</v>
      </c>
      <c r="L126" s="10">
        <f t="shared" si="35"/>
        <v>6579.6302135374917</v>
      </c>
      <c r="M126" s="13"/>
      <c r="N126" s="13">
        <f t="shared" si="43"/>
        <v>3645.1151382997709</v>
      </c>
      <c r="O126">
        <v>0.2</v>
      </c>
      <c r="P126" s="10">
        <f t="shared" si="36"/>
        <v>2842.2504295122326</v>
      </c>
      <c r="Q126" s="13">
        <f t="shared" si="44"/>
        <v>2816.6701756466223</v>
      </c>
      <c r="R126">
        <v>0.56999999999999995</v>
      </c>
      <c r="S126" s="14">
        <v>2.04</v>
      </c>
      <c r="T126" s="14">
        <v>0.41</v>
      </c>
      <c r="U126" s="15">
        <v>6200</v>
      </c>
      <c r="V126" s="15">
        <v>1300</v>
      </c>
      <c r="W126" s="16">
        <f t="shared" si="45"/>
        <v>10962.4310566682</v>
      </c>
      <c r="X126" s="16">
        <f t="shared" si="46"/>
        <v>2257.1552613891968</v>
      </c>
      <c r="Z126" s="10">
        <v>65024.999999999993</v>
      </c>
      <c r="AA126" s="10">
        <f t="shared" si="37"/>
        <v>6579.6302135374917</v>
      </c>
      <c r="AB126" s="10">
        <f t="shared" si="38"/>
        <v>2842.2504295122326</v>
      </c>
      <c r="AC126" s="10">
        <v>2337.0467071823618</v>
      </c>
      <c r="AD126">
        <v>90.08</v>
      </c>
      <c r="AE126">
        <v>60.05</v>
      </c>
      <c r="AF126">
        <v>46.07</v>
      </c>
      <c r="AG126" s="15"/>
      <c r="AH126" s="15">
        <f t="shared" si="47"/>
        <v>3645.1151382997709</v>
      </c>
      <c r="AI126" s="15">
        <f t="shared" si="48"/>
        <v>2816.6701756466223</v>
      </c>
      <c r="AJ126" s="15">
        <f t="shared" si="49"/>
        <v>2344.0578473039086</v>
      </c>
      <c r="AK126" s="15">
        <f t="shared" si="50"/>
        <v>5852.2499999999991</v>
      </c>
      <c r="AL126" s="11">
        <f t="shared" si="51"/>
        <v>2976.9651432389874</v>
      </c>
      <c r="AM126" s="16">
        <f t="shared" si="52"/>
        <v>1935.0273431053417</v>
      </c>
      <c r="AN126" s="11">
        <f t="shared" si="53"/>
        <v>11101.477589296379</v>
      </c>
      <c r="AO126" s="16">
        <f t="shared" si="61"/>
        <v>6180</v>
      </c>
      <c r="AP126" s="10">
        <v>-22823.207502490604</v>
      </c>
      <c r="AQ126" s="11">
        <f t="shared" si="54"/>
        <v>-67480.657858068706</v>
      </c>
      <c r="AR126" s="16">
        <f t="shared" si="55"/>
        <v>-54052.418219428117</v>
      </c>
      <c r="AS126" s="11">
        <f t="shared" si="56"/>
        <v>6482.2184288100743</v>
      </c>
      <c r="AT126" s="15">
        <f t="shared" si="57"/>
        <v>-36877.480333027685</v>
      </c>
      <c r="AU126" s="17">
        <f t="shared" si="58"/>
        <v>161.57886804036372</v>
      </c>
      <c r="AV126" s="15">
        <f t="shared" si="59"/>
        <v>14054.272830537082</v>
      </c>
      <c r="AW126" s="13">
        <v>70000</v>
      </c>
      <c r="AX126" s="15">
        <f t="shared" si="60"/>
        <v>-36877.480333027685</v>
      </c>
    </row>
    <row r="127" spans="1:50" ht="30" x14ac:dyDescent="0.25">
      <c r="A127" s="2" t="s">
        <v>70</v>
      </c>
      <c r="B127" s="9">
        <f t="shared" si="39"/>
        <v>-18704.685105261116</v>
      </c>
      <c r="C127" s="9">
        <f t="shared" si="40"/>
        <v>-51466.83560918468</v>
      </c>
      <c r="D127" s="10">
        <v>16309.988669167979</v>
      </c>
      <c r="E127" s="10">
        <v>27061.442673347774</v>
      </c>
      <c r="F127">
        <v>60.05</v>
      </c>
      <c r="G127">
        <v>46.07</v>
      </c>
      <c r="H127">
        <v>44.01</v>
      </c>
      <c r="I127" s="11">
        <f t="shared" si="41"/>
        <v>39404.817550789921</v>
      </c>
      <c r="J127" s="12">
        <f t="shared" si="42"/>
        <v>25613.131408013451</v>
      </c>
      <c r="L127" s="10">
        <f t="shared" si="35"/>
        <v>16309.988669167979</v>
      </c>
      <c r="M127" s="13"/>
      <c r="N127" s="13">
        <f t="shared" si="43"/>
        <v>9035.7337227190601</v>
      </c>
      <c r="O127">
        <v>0.2</v>
      </c>
      <c r="P127" s="10">
        <f t="shared" si="36"/>
        <v>27061.442673347774</v>
      </c>
      <c r="Q127" s="13">
        <f t="shared" si="44"/>
        <v>26817.889689287644</v>
      </c>
      <c r="R127">
        <v>0.56999999999999995</v>
      </c>
      <c r="S127" s="14">
        <v>2.04</v>
      </c>
      <c r="T127" s="14">
        <v>0.41</v>
      </c>
      <c r="U127" s="15">
        <v>6200</v>
      </c>
      <c r="V127" s="15">
        <v>1300</v>
      </c>
      <c r="W127" s="16">
        <f t="shared" si="45"/>
        <v>41070.421489573047</v>
      </c>
      <c r="X127" s="16">
        <f t="shared" si="46"/>
        <v>8308.2709856494839</v>
      </c>
      <c r="Z127" s="10">
        <v>32761</v>
      </c>
      <c r="AA127" s="10">
        <f t="shared" si="37"/>
        <v>16309.988669167979</v>
      </c>
      <c r="AB127" s="10">
        <f t="shared" si="38"/>
        <v>27061.442673347774</v>
      </c>
      <c r="AC127" s="10">
        <v>5249.9419126808025</v>
      </c>
      <c r="AD127">
        <v>90.08</v>
      </c>
      <c r="AE127">
        <v>60.05</v>
      </c>
      <c r="AF127">
        <v>46.07</v>
      </c>
      <c r="AG127" s="15"/>
      <c r="AH127" s="15">
        <f t="shared" si="47"/>
        <v>9035.7337227190601</v>
      </c>
      <c r="AI127" s="15">
        <f t="shared" si="48"/>
        <v>26817.889689287644</v>
      </c>
      <c r="AJ127" s="15">
        <f t="shared" si="49"/>
        <v>5265.6917384188446</v>
      </c>
      <c r="AK127" s="15">
        <f t="shared" si="50"/>
        <v>2948.49</v>
      </c>
      <c r="AL127" s="11">
        <f t="shared" si="51"/>
        <v>3965.6790104131906</v>
      </c>
      <c r="AM127" s="16">
        <f t="shared" si="52"/>
        <v>2577.6913567685738</v>
      </c>
      <c r="AN127" s="11">
        <f t="shared" si="53"/>
        <v>54017.227223767099</v>
      </c>
      <c r="AO127" s="16">
        <f t="shared" si="61"/>
        <v>6180</v>
      </c>
      <c r="AP127" s="10">
        <v>-23885.646998305976</v>
      </c>
      <c r="AQ127" s="11">
        <f t="shared" si="54"/>
        <v>-177753.98148844286</v>
      </c>
      <c r="AR127" s="16">
        <f t="shared" si="55"/>
        <v>-85388.238002847618</v>
      </c>
      <c r="AS127" s="11">
        <f t="shared" si="56"/>
        <v>-24853.601354609429</v>
      </c>
      <c r="AT127" s="15">
        <f t="shared" si="57"/>
        <v>-58256.469763087996</v>
      </c>
      <c r="AU127" s="17">
        <f t="shared" si="58"/>
        <v>243.89739062634425</v>
      </c>
      <c r="AV127" s="15">
        <f t="shared" si="59"/>
        <v>34370.822764782024</v>
      </c>
      <c r="AW127" s="13">
        <v>70000</v>
      </c>
      <c r="AX127" s="15">
        <f t="shared" si="60"/>
        <v>-58256.469763087996</v>
      </c>
    </row>
    <row r="128" spans="1:50" ht="30" x14ac:dyDescent="0.25">
      <c r="A128" s="2" t="s">
        <v>70</v>
      </c>
      <c r="B128" s="9">
        <f t="shared" si="39"/>
        <v>-4702.7320424645004</v>
      </c>
      <c r="C128" s="9">
        <f t="shared" si="40"/>
        <v>-18615.065076356535</v>
      </c>
      <c r="D128" s="10">
        <v>19152.30104294754</v>
      </c>
      <c r="E128" s="10">
        <v>6031.412033814544</v>
      </c>
      <c r="F128">
        <v>60.05</v>
      </c>
      <c r="G128">
        <v>46.07</v>
      </c>
      <c r="H128">
        <v>44.01</v>
      </c>
      <c r="I128" s="11">
        <f t="shared" si="41"/>
        <v>21398.235788206912</v>
      </c>
      <c r="J128" s="12">
        <f t="shared" si="42"/>
        <v>13908.853262334493</v>
      </c>
      <c r="L128" s="10">
        <f t="shared" si="35"/>
        <v>19152.30104294754</v>
      </c>
      <c r="M128" s="13"/>
      <c r="N128" s="13">
        <f t="shared" si="43"/>
        <v>10610.374777792938</v>
      </c>
      <c r="O128">
        <v>0.2</v>
      </c>
      <c r="P128" s="10">
        <f t="shared" si="36"/>
        <v>6031.412033814544</v>
      </c>
      <c r="Q128" s="13">
        <f t="shared" si="44"/>
        <v>5977.1293255102128</v>
      </c>
      <c r="R128">
        <v>0.56999999999999995</v>
      </c>
      <c r="S128" s="14">
        <v>2.04</v>
      </c>
      <c r="T128" s="14">
        <v>0.41</v>
      </c>
      <c r="U128" s="15">
        <v>6200</v>
      </c>
      <c r="V128" s="15">
        <v>1300</v>
      </c>
      <c r="W128" s="16">
        <f t="shared" si="45"/>
        <v>17479.23888904279</v>
      </c>
      <c r="X128" s="16">
        <f t="shared" si="46"/>
        <v>3566.9058551507574</v>
      </c>
      <c r="Z128" s="10">
        <v>29929</v>
      </c>
      <c r="AA128" s="10">
        <f t="shared" si="37"/>
        <v>19152.30104294754</v>
      </c>
      <c r="AB128" s="10">
        <f t="shared" si="38"/>
        <v>6031.412033814544</v>
      </c>
      <c r="AC128" s="10">
        <v>1896.1735457747391</v>
      </c>
      <c r="AD128">
        <v>90.08</v>
      </c>
      <c r="AE128">
        <v>60.05</v>
      </c>
      <c r="AF128">
        <v>46.07</v>
      </c>
      <c r="AG128" s="15"/>
      <c r="AH128" s="15">
        <f t="shared" si="47"/>
        <v>10610.374777792938</v>
      </c>
      <c r="AI128" s="15">
        <f t="shared" si="48"/>
        <v>5977.1293255102128</v>
      </c>
      <c r="AJ128" s="15">
        <f t="shared" si="49"/>
        <v>1901.8620664120631</v>
      </c>
      <c r="AK128" s="15">
        <f t="shared" si="50"/>
        <v>2693.61</v>
      </c>
      <c r="AL128" s="11">
        <f t="shared" si="51"/>
        <v>2643.9203273994112</v>
      </c>
      <c r="AM128" s="16">
        <f t="shared" si="52"/>
        <v>1718.5482128096173</v>
      </c>
      <c r="AN128" s="11">
        <f t="shared" si="53"/>
        <v>24379.227528256448</v>
      </c>
      <c r="AO128" s="16">
        <f t="shared" si="61"/>
        <v>6180</v>
      </c>
      <c r="AP128" s="10">
        <v>-2815.7088916882776</v>
      </c>
      <c r="AQ128" s="11">
        <f t="shared" si="54"/>
        <v>-75099.728318444075</v>
      </c>
      <c r="AR128" s="16">
        <f t="shared" si="55"/>
        <v>-36090.824193841785</v>
      </c>
      <c r="AS128" s="11">
        <f t="shared" si="56"/>
        <v>24443.812454396411</v>
      </c>
      <c r="AT128" s="15">
        <f t="shared" si="57"/>
        <v>-24623.110366832385</v>
      </c>
      <c r="AU128" s="17">
        <f t="shared" si="58"/>
        <v>874.49062790253697</v>
      </c>
      <c r="AV128" s="15">
        <f t="shared" si="59"/>
        <v>21807.40147514411</v>
      </c>
      <c r="AW128" s="13">
        <v>70000</v>
      </c>
      <c r="AX128" s="15">
        <f t="shared" si="60"/>
        <v>-24623.110366832389</v>
      </c>
    </row>
    <row r="129" spans="1:50" ht="30" x14ac:dyDescent="0.25">
      <c r="A129" s="2" t="s">
        <v>70</v>
      </c>
      <c r="B129" s="9">
        <f t="shared" si="39"/>
        <v>-35611.906700715255</v>
      </c>
      <c r="C129" s="9">
        <f t="shared" si="40"/>
        <v>-43804.534090272398</v>
      </c>
      <c r="D129" s="10">
        <v>7578.1824394646583</v>
      </c>
      <c r="E129" s="10">
        <v>2089.6032522821283</v>
      </c>
      <c r="F129">
        <v>60.05</v>
      </c>
      <c r="G129">
        <v>46.07</v>
      </c>
      <c r="H129">
        <v>44.01</v>
      </c>
      <c r="I129" s="11">
        <f t="shared" si="41"/>
        <v>9150.1360645206914</v>
      </c>
      <c r="J129" s="12">
        <f t="shared" si="42"/>
        <v>5947.5884419384493</v>
      </c>
      <c r="L129" s="10">
        <f t="shared" si="35"/>
        <v>7578.1824394646583</v>
      </c>
      <c r="M129" s="13"/>
      <c r="N129" s="13">
        <f t="shared" si="43"/>
        <v>4198.3130714634208</v>
      </c>
      <c r="O129">
        <v>0.2</v>
      </c>
      <c r="P129" s="10">
        <f t="shared" si="36"/>
        <v>2089.6032522821283</v>
      </c>
      <c r="Q129" s="13">
        <f t="shared" si="44"/>
        <v>2070.7968230115894</v>
      </c>
      <c r="R129">
        <v>0.56999999999999995</v>
      </c>
      <c r="S129" s="14">
        <v>2.04</v>
      </c>
      <c r="T129" s="14">
        <v>0.41</v>
      </c>
      <c r="U129" s="15">
        <v>6200</v>
      </c>
      <c r="V129" s="15">
        <v>1300</v>
      </c>
      <c r="W129" s="16">
        <f t="shared" si="45"/>
        <v>10320.834278954952</v>
      </c>
      <c r="X129" s="16">
        <f t="shared" si="46"/>
        <v>2128.2068893978089</v>
      </c>
      <c r="Z129" s="10">
        <v>45796</v>
      </c>
      <c r="AA129" s="10">
        <f t="shared" si="37"/>
        <v>7578.1824394646583</v>
      </c>
      <c r="AB129" s="10">
        <f t="shared" si="38"/>
        <v>2089.6032522821283</v>
      </c>
      <c r="AC129" s="10">
        <v>854.63708050764728</v>
      </c>
      <c r="AD129">
        <v>90.08</v>
      </c>
      <c r="AE129">
        <v>60.05</v>
      </c>
      <c r="AF129">
        <v>46.07</v>
      </c>
      <c r="AG129" s="15"/>
      <c r="AH129" s="15">
        <f t="shared" si="47"/>
        <v>4198.3130714634208</v>
      </c>
      <c r="AI129" s="15">
        <f t="shared" si="48"/>
        <v>2070.7968230115894</v>
      </c>
      <c r="AJ129" s="15">
        <f t="shared" si="49"/>
        <v>857.20099174917016</v>
      </c>
      <c r="AK129" s="15">
        <f t="shared" si="50"/>
        <v>4121.6399999999994</v>
      </c>
      <c r="AL129" s="11">
        <f t="shared" si="51"/>
        <v>2337.4426549664131</v>
      </c>
      <c r="AM129" s="16">
        <f t="shared" si="52"/>
        <v>1519.3377257281686</v>
      </c>
      <c r="AN129" s="11">
        <f t="shared" si="53"/>
        <v>9349.6120338878845</v>
      </c>
      <c r="AO129" s="16">
        <f t="shared" si="61"/>
        <v>6180</v>
      </c>
      <c r="AP129" s="10">
        <v>-21748.637822636079</v>
      </c>
      <c r="AQ129" s="11">
        <f t="shared" si="54"/>
        <v>-62419.313782396828</v>
      </c>
      <c r="AR129" s="16">
        <f t="shared" si="55"/>
        <v>-51880.329421608658</v>
      </c>
      <c r="AS129" s="11">
        <f t="shared" si="56"/>
        <v>8654.3072266295312</v>
      </c>
      <c r="AT129" s="15">
        <f t="shared" si="57"/>
        <v>-35395.563990302697</v>
      </c>
      <c r="AU129" s="17">
        <f t="shared" si="58"/>
        <v>162.74841798810422</v>
      </c>
      <c r="AV129" s="15">
        <f t="shared" si="59"/>
        <v>13646.926167666617</v>
      </c>
      <c r="AW129" s="13">
        <v>70000</v>
      </c>
      <c r="AX129" s="15">
        <f t="shared" si="60"/>
        <v>-35395.563990302697</v>
      </c>
    </row>
    <row r="130" spans="1:50" ht="30" x14ac:dyDescent="0.25">
      <c r="A130" s="2" t="s">
        <v>70</v>
      </c>
      <c r="B130" s="9">
        <f t="shared" si="39"/>
        <v>137005.67109711905</v>
      </c>
      <c r="C130" s="9">
        <f t="shared" si="40"/>
        <v>112630.37148495895</v>
      </c>
      <c r="D130" s="10">
        <v>7664.7746643861301</v>
      </c>
      <c r="E130" s="10">
        <v>19648.378457102321</v>
      </c>
      <c r="F130">
        <v>60.05</v>
      </c>
      <c r="G130">
        <v>46.07</v>
      </c>
      <c r="H130">
        <v>44.01</v>
      </c>
      <c r="I130" s="11">
        <f t="shared" si="41"/>
        <v>25987.240789317984</v>
      </c>
      <c r="J130" s="12">
        <f t="shared" si="42"/>
        <v>16891.706513056692</v>
      </c>
      <c r="L130" s="10">
        <f t="shared" si="35"/>
        <v>7664.7746643861301</v>
      </c>
      <c r="M130" s="13"/>
      <c r="N130" s="13">
        <f t="shared" si="43"/>
        <v>4246.2851640699164</v>
      </c>
      <c r="O130">
        <v>0.2</v>
      </c>
      <c r="P130" s="10">
        <f t="shared" si="36"/>
        <v>19648.378457102321</v>
      </c>
      <c r="Q130" s="13">
        <f t="shared" si="44"/>
        <v>19471.543050988399</v>
      </c>
      <c r="R130">
        <v>0.56999999999999995</v>
      </c>
      <c r="S130" s="14">
        <v>2.04</v>
      </c>
      <c r="T130" s="14">
        <v>0.41</v>
      </c>
      <c r="U130" s="15">
        <v>6200</v>
      </c>
      <c r="V130" s="15">
        <v>1300</v>
      </c>
      <c r="W130" s="16">
        <f t="shared" si="45"/>
        <v>30573.994606629836</v>
      </c>
      <c r="X130" s="16">
        <f t="shared" si="46"/>
        <v>6198.6949944697217</v>
      </c>
      <c r="Z130" s="10">
        <v>42025</v>
      </c>
      <c r="AA130" s="10">
        <f t="shared" si="37"/>
        <v>7664.7746643861301</v>
      </c>
      <c r="AB130" s="10">
        <f t="shared" si="38"/>
        <v>19648.378457102321</v>
      </c>
      <c r="AC130" s="10">
        <v>880.59701861434633</v>
      </c>
      <c r="AD130">
        <v>90.08</v>
      </c>
      <c r="AE130">
        <v>60.05</v>
      </c>
      <c r="AF130">
        <v>46.07</v>
      </c>
      <c r="AG130" s="15"/>
      <c r="AH130" s="15">
        <f t="shared" si="47"/>
        <v>4246.2851640699164</v>
      </c>
      <c r="AI130" s="15">
        <f t="shared" si="48"/>
        <v>19471.543050988399</v>
      </c>
      <c r="AJ130" s="15">
        <f t="shared" si="49"/>
        <v>883.23880967018931</v>
      </c>
      <c r="AK130" s="15">
        <f t="shared" si="50"/>
        <v>3782.25</v>
      </c>
      <c r="AL130" s="11">
        <f t="shared" si="51"/>
        <v>3359.5778558586144</v>
      </c>
      <c r="AM130" s="16">
        <f t="shared" si="52"/>
        <v>2183.7256063080995</v>
      </c>
      <c r="AN130" s="11">
        <f t="shared" si="53"/>
        <v>33162.287570818036</v>
      </c>
      <c r="AO130" s="16">
        <f t="shared" si="61"/>
        <v>6180</v>
      </c>
      <c r="AP130" s="10">
        <v>86344.437766771953</v>
      </c>
      <c r="AQ130" s="11">
        <f t="shared" si="54"/>
        <v>34936.153385389647</v>
      </c>
      <c r="AR130" s="16">
        <f t="shared" si="55"/>
        <v>89539.969977432527</v>
      </c>
      <c r="AS130" s="11">
        <f t="shared" si="56"/>
        <v>150074.60662567071</v>
      </c>
      <c r="AT130" s="15">
        <f t="shared" si="57"/>
        <v>61089.005647407161</v>
      </c>
      <c r="AU130" s="17">
        <f t="shared" si="58"/>
        <v>70.750365892029848</v>
      </c>
      <c r="AV130" s="15">
        <f t="shared" si="59"/>
        <v>25255.432119364792</v>
      </c>
      <c r="AW130" s="13">
        <v>70000</v>
      </c>
      <c r="AX130" s="15">
        <f t="shared" si="60"/>
        <v>61089.005647407161</v>
      </c>
    </row>
    <row r="131" spans="1:50" ht="30" x14ac:dyDescent="0.25">
      <c r="A131" s="2" t="s">
        <v>70</v>
      </c>
      <c r="B131" s="9">
        <f t="shared" si="39"/>
        <v>176790.89165866844</v>
      </c>
      <c r="C131" s="9">
        <f t="shared" si="40"/>
        <v>147587.03650076294</v>
      </c>
      <c r="D131" s="10">
        <v>16439.860244550015</v>
      </c>
      <c r="E131" s="10">
        <v>23171.356369741596</v>
      </c>
      <c r="F131">
        <v>60.05</v>
      </c>
      <c r="G131">
        <v>46.07</v>
      </c>
      <c r="H131">
        <v>44.01</v>
      </c>
      <c r="I131" s="11">
        <f t="shared" si="41"/>
        <v>35783.856245896081</v>
      </c>
      <c r="J131" s="12">
        <f t="shared" si="42"/>
        <v>23259.506559832455</v>
      </c>
      <c r="L131" s="10">
        <f t="shared" si="35"/>
        <v>16439.860244550015</v>
      </c>
      <c r="M131" s="13"/>
      <c r="N131" s="13">
        <f t="shared" si="43"/>
        <v>9107.6825754807087</v>
      </c>
      <c r="O131">
        <v>0.2</v>
      </c>
      <c r="P131" s="10">
        <f t="shared" si="36"/>
        <v>23171.356369741596</v>
      </c>
      <c r="Q131" s="13">
        <f t="shared" si="44"/>
        <v>22962.814162413921</v>
      </c>
      <c r="R131">
        <v>0.56999999999999995</v>
      </c>
      <c r="S131" s="14">
        <v>2.04</v>
      </c>
      <c r="T131" s="14">
        <v>0.41</v>
      </c>
      <c r="U131" s="15">
        <v>6200</v>
      </c>
      <c r="V131" s="15">
        <v>1300</v>
      </c>
      <c r="W131" s="16">
        <f t="shared" si="45"/>
        <v>36617.094798851031</v>
      </c>
      <c r="X131" s="16">
        <f t="shared" si="46"/>
        <v>7413.2396409455505</v>
      </c>
      <c r="Z131" s="10">
        <v>44944.000000000007</v>
      </c>
      <c r="AA131" s="10">
        <f t="shared" si="37"/>
        <v>16439.860244550015</v>
      </c>
      <c r="AB131" s="10">
        <f t="shared" si="38"/>
        <v>23171.356369741596</v>
      </c>
      <c r="AC131" s="10">
        <v>324.50778465546858</v>
      </c>
      <c r="AD131">
        <v>90.08</v>
      </c>
      <c r="AE131">
        <v>60.05</v>
      </c>
      <c r="AF131">
        <v>46.07</v>
      </c>
      <c r="AG131" s="15"/>
      <c r="AH131" s="15">
        <f t="shared" si="47"/>
        <v>9107.6825754807087</v>
      </c>
      <c r="AI131" s="15">
        <f t="shared" si="48"/>
        <v>22962.814162413921</v>
      </c>
      <c r="AJ131" s="15">
        <f t="shared" si="49"/>
        <v>325.48130800943494</v>
      </c>
      <c r="AK131" s="15">
        <f t="shared" si="50"/>
        <v>4044.9600000000005</v>
      </c>
      <c r="AL131" s="11">
        <f t="shared" si="51"/>
        <v>4124.5907250741293</v>
      </c>
      <c r="AM131" s="16">
        <f t="shared" si="52"/>
        <v>2680.9839712981843</v>
      </c>
      <c r="AN131" s="11">
        <f t="shared" si="53"/>
        <v>43933.489399650804</v>
      </c>
      <c r="AO131" s="16">
        <f t="shared" si="61"/>
        <v>6180</v>
      </c>
      <c r="AP131" s="10">
        <v>111885.7366240038</v>
      </c>
      <c r="AQ131" s="11">
        <f t="shared" si="54"/>
        <v>41104.630958215421</v>
      </c>
      <c r="AR131" s="16">
        <f t="shared" si="55"/>
        <v>116914.29029998495</v>
      </c>
      <c r="AS131" s="11">
        <f t="shared" si="56"/>
        <v>177448.92694822315</v>
      </c>
      <c r="AT131" s="15">
        <f t="shared" si="57"/>
        <v>79765.24609287316</v>
      </c>
      <c r="AU131" s="17">
        <f t="shared" si="58"/>
        <v>71.291702141558261</v>
      </c>
      <c r="AV131" s="15">
        <f t="shared" si="59"/>
        <v>32120.490531130639</v>
      </c>
      <c r="AW131" s="13">
        <v>70000</v>
      </c>
      <c r="AX131" s="15">
        <f t="shared" si="60"/>
        <v>79765.24609287316</v>
      </c>
    </row>
    <row r="132" spans="1:50" ht="30" x14ac:dyDescent="0.25">
      <c r="A132" s="2" t="s">
        <v>70</v>
      </c>
      <c r="B132" s="9">
        <f t="shared" si="39"/>
        <v>-13509.687805704329</v>
      </c>
      <c r="C132" s="9">
        <f t="shared" si="40"/>
        <v>-34320.109424689668</v>
      </c>
      <c r="D132" s="10">
        <v>23951.470876083193</v>
      </c>
      <c r="E132" s="10">
        <v>12581.960247850298</v>
      </c>
      <c r="F132">
        <v>60.05</v>
      </c>
      <c r="G132">
        <v>46.07</v>
      </c>
      <c r="H132">
        <v>44.01</v>
      </c>
      <c r="I132" s="11">
        <f t="shared" si="41"/>
        <v>31173.139112284596</v>
      </c>
      <c r="J132" s="12">
        <f t="shared" si="42"/>
        <v>20262.540422984988</v>
      </c>
      <c r="L132" s="10">
        <f t="shared" si="35"/>
        <v>23951.470876083193</v>
      </c>
      <c r="M132" s="13"/>
      <c r="N132" s="13">
        <f t="shared" si="43"/>
        <v>13269.11486535009</v>
      </c>
      <c r="O132">
        <v>0.2</v>
      </c>
      <c r="P132" s="10">
        <f t="shared" si="36"/>
        <v>12581.960247850298</v>
      </c>
      <c r="Q132" s="13">
        <f t="shared" si="44"/>
        <v>12468.722605619645</v>
      </c>
      <c r="R132">
        <v>0.56999999999999995</v>
      </c>
      <c r="S132" s="14">
        <v>2.04</v>
      </c>
      <c r="T132" s="14">
        <v>0.41</v>
      </c>
      <c r="U132" s="15">
        <v>6200</v>
      </c>
      <c r="V132" s="15">
        <v>1300</v>
      </c>
      <c r="W132" s="16">
        <f t="shared" si="45"/>
        <v>26112.429510877362</v>
      </c>
      <c r="X132" s="16">
        <f t="shared" si="46"/>
        <v>5302.0078918920181</v>
      </c>
      <c r="Z132" s="10">
        <v>64516</v>
      </c>
      <c r="AA132" s="10">
        <f t="shared" si="37"/>
        <v>23951.470876083193</v>
      </c>
      <c r="AB132" s="10">
        <f t="shared" si="38"/>
        <v>12581.960247850298</v>
      </c>
      <c r="AC132" s="10">
        <v>1280.6990763749648</v>
      </c>
      <c r="AD132">
        <v>90.08</v>
      </c>
      <c r="AE132">
        <v>60.05</v>
      </c>
      <c r="AF132">
        <v>46.07</v>
      </c>
      <c r="AG132" s="15"/>
      <c r="AH132" s="15">
        <f t="shared" si="47"/>
        <v>13269.11486535009</v>
      </c>
      <c r="AI132" s="15">
        <f t="shared" si="48"/>
        <v>12468.722605619645</v>
      </c>
      <c r="AJ132" s="15">
        <f t="shared" si="49"/>
        <v>1284.5411736040894</v>
      </c>
      <c r="AK132" s="15">
        <f t="shared" si="50"/>
        <v>5806.44</v>
      </c>
      <c r="AL132" s="11">
        <f t="shared" si="51"/>
        <v>4462.1156825188164</v>
      </c>
      <c r="AM132" s="16">
        <f t="shared" si="52"/>
        <v>2900.375193637231</v>
      </c>
      <c r="AN132" s="11">
        <f t="shared" si="53"/>
        <v>36205.501554308685</v>
      </c>
      <c r="AO132" s="16">
        <f t="shared" si="61"/>
        <v>6180</v>
      </c>
      <c r="AP132" s="10">
        <v>-11513.633651458424</v>
      </c>
      <c r="AQ132" s="11">
        <f t="shared" si="54"/>
        <v>-122175.00512639407</v>
      </c>
      <c r="AR132" s="16">
        <f t="shared" si="55"/>
        <v>-59884.657739566675</v>
      </c>
      <c r="AS132" s="11">
        <f t="shared" si="56"/>
        <v>649.97890867151636</v>
      </c>
      <c r="AT132" s="15">
        <f t="shared" si="57"/>
        <v>-40856.549268080642</v>
      </c>
      <c r="AU132" s="17">
        <f t="shared" si="58"/>
        <v>354.85365007167286</v>
      </c>
      <c r="AV132" s="15">
        <f t="shared" si="59"/>
        <v>29342.91561662222</v>
      </c>
      <c r="AW132" s="13">
        <v>70000</v>
      </c>
      <c r="AX132" s="15">
        <f t="shared" si="60"/>
        <v>-40856.549268080642</v>
      </c>
    </row>
    <row r="133" spans="1:50" ht="30" x14ac:dyDescent="0.25">
      <c r="A133" s="2" t="s">
        <v>70</v>
      </c>
      <c r="B133" s="9">
        <f t="shared" si="39"/>
        <v>19629.666393272466</v>
      </c>
      <c r="C133" s="9">
        <f t="shared" si="40"/>
        <v>1914.497751466577</v>
      </c>
      <c r="D133" s="10">
        <v>15795.957625092075</v>
      </c>
      <c r="E133" s="10">
        <v>10819.966623390246</v>
      </c>
      <c r="F133">
        <v>60.05</v>
      </c>
      <c r="G133">
        <v>46.07</v>
      </c>
      <c r="H133">
        <v>44.01</v>
      </c>
      <c r="I133" s="11">
        <f t="shared" si="41"/>
        <v>23512.844203026878</v>
      </c>
      <c r="J133" s="12">
        <f t="shared" si="42"/>
        <v>15283.348731967471</v>
      </c>
      <c r="L133" s="10">
        <f t="shared" si="35"/>
        <v>15795.957625092075</v>
      </c>
      <c r="M133" s="13"/>
      <c r="N133" s="13">
        <f t="shared" si="43"/>
        <v>8750.9605243010101</v>
      </c>
      <c r="O133">
        <v>0.2</v>
      </c>
      <c r="P133" s="10">
        <f t="shared" si="36"/>
        <v>10819.966623390246</v>
      </c>
      <c r="Q133" s="13">
        <f t="shared" si="44"/>
        <v>10722.586923779734</v>
      </c>
      <c r="R133">
        <v>0.56999999999999995</v>
      </c>
      <c r="S133" s="14">
        <v>2.04</v>
      </c>
      <c r="T133" s="14">
        <v>0.41</v>
      </c>
      <c r="U133" s="15">
        <v>6200</v>
      </c>
      <c r="V133" s="15">
        <v>1300</v>
      </c>
      <c r="W133" s="16">
        <f t="shared" si="45"/>
        <v>22238.61596888589</v>
      </c>
      <c r="X133" s="16">
        <f t="shared" si="46"/>
        <v>4523.4473270800063</v>
      </c>
      <c r="Z133" s="10">
        <v>51529</v>
      </c>
      <c r="AA133" s="10">
        <f t="shared" si="37"/>
        <v>15795.957625092075</v>
      </c>
      <c r="AB133" s="10">
        <f t="shared" si="38"/>
        <v>10819.966623390246</v>
      </c>
      <c r="AC133" s="10">
        <v>3903.7024992870984</v>
      </c>
      <c r="AD133">
        <v>90.08</v>
      </c>
      <c r="AE133">
        <v>60.05</v>
      </c>
      <c r="AF133">
        <v>46.07</v>
      </c>
      <c r="AG133" s="15"/>
      <c r="AH133" s="15">
        <f t="shared" si="47"/>
        <v>8750.9605243010101</v>
      </c>
      <c r="AI133" s="15">
        <f t="shared" si="48"/>
        <v>10722.586923779734</v>
      </c>
      <c r="AJ133" s="15">
        <f t="shared" si="49"/>
        <v>3915.413606784959</v>
      </c>
      <c r="AK133" s="15">
        <f t="shared" si="50"/>
        <v>4637.6099999999997</v>
      </c>
      <c r="AL133" s="11">
        <f t="shared" si="51"/>
        <v>3507.4259820012007</v>
      </c>
      <c r="AM133" s="16">
        <f t="shared" si="52"/>
        <v>2279.8268883007804</v>
      </c>
      <c r="AN133" s="11">
        <f t="shared" si="53"/>
        <v>30344.025075817983</v>
      </c>
      <c r="AO133" s="16">
        <f t="shared" si="61"/>
        <v>6180</v>
      </c>
      <c r="AP133" s="10">
        <v>11536.082937163865</v>
      </c>
      <c r="AQ133" s="11">
        <f t="shared" si="54"/>
        <v>-67171.771943157713</v>
      </c>
      <c r="AR133" s="16">
        <f t="shared" si="55"/>
        <v>-17892.298307580899</v>
      </c>
      <c r="AS133" s="11">
        <f t="shared" si="56"/>
        <v>42642.33834065729</v>
      </c>
      <c r="AT133" s="15">
        <f t="shared" si="57"/>
        <v>-12207.092683104387</v>
      </c>
      <c r="AU133" s="17">
        <f t="shared" si="58"/>
        <v>-105.81661686722832</v>
      </c>
      <c r="AV133" s="15">
        <f t="shared" si="59"/>
        <v>23743.175620268252</v>
      </c>
      <c r="AW133" s="13">
        <v>70000</v>
      </c>
      <c r="AX133" s="15">
        <f t="shared" si="60"/>
        <v>-12207.092683104387</v>
      </c>
    </row>
    <row r="134" spans="1:50" ht="30" x14ac:dyDescent="0.25">
      <c r="A134" s="2" t="s">
        <v>70</v>
      </c>
      <c r="B134" s="9">
        <f t="shared" si="39"/>
        <v>-52819.877004730399</v>
      </c>
      <c r="C134" s="9">
        <f t="shared" si="40"/>
        <v>-65456.177174425437</v>
      </c>
      <c r="D134" s="10">
        <v>9409.5284808411252</v>
      </c>
      <c r="E134" s="10">
        <v>6556.5894231391185</v>
      </c>
      <c r="F134">
        <v>60.05</v>
      </c>
      <c r="G134">
        <v>46.07</v>
      </c>
      <c r="H134">
        <v>44.01</v>
      </c>
      <c r="I134" s="11">
        <f t="shared" si="41"/>
        <v>14759.556735959786</v>
      </c>
      <c r="J134" s="12">
        <f t="shared" si="42"/>
        <v>9593.7118783738606</v>
      </c>
      <c r="L134" s="10">
        <f t="shared" si="35"/>
        <v>9409.5284808411252</v>
      </c>
      <c r="M134" s="13"/>
      <c r="N134" s="13">
        <f t="shared" si="43"/>
        <v>5212.8787783859834</v>
      </c>
      <c r="O134">
        <v>0.2</v>
      </c>
      <c r="P134" s="10">
        <f t="shared" si="36"/>
        <v>6556.5894231391185</v>
      </c>
      <c r="Q134" s="13">
        <f t="shared" si="44"/>
        <v>6497.5801183308668</v>
      </c>
      <c r="R134">
        <v>0.56999999999999995</v>
      </c>
      <c r="S134" s="14">
        <v>2.04</v>
      </c>
      <c r="T134" s="14">
        <v>0.41</v>
      </c>
      <c r="U134" s="15">
        <v>6200</v>
      </c>
      <c r="V134" s="15">
        <v>1300</v>
      </c>
      <c r="W134" s="16">
        <f t="shared" si="45"/>
        <v>15882.240703176612</v>
      </c>
      <c r="X134" s="16">
        <f t="shared" si="46"/>
        <v>3245.9405334815738</v>
      </c>
      <c r="Z134" s="10">
        <v>116963.99999999999</v>
      </c>
      <c r="AA134" s="10">
        <f t="shared" si="37"/>
        <v>9409.5284808411252</v>
      </c>
      <c r="AB134" s="10">
        <f t="shared" si="38"/>
        <v>6556.5894231391185</v>
      </c>
      <c r="AC134" s="10">
        <v>786.72493895468062</v>
      </c>
      <c r="AD134">
        <v>90.08</v>
      </c>
      <c r="AE134">
        <v>60.05</v>
      </c>
      <c r="AF134">
        <v>46.07</v>
      </c>
      <c r="AG134" s="15"/>
      <c r="AH134" s="15">
        <f t="shared" si="47"/>
        <v>5212.8787783859834</v>
      </c>
      <c r="AI134" s="15">
        <f t="shared" si="48"/>
        <v>6497.5801183308668</v>
      </c>
      <c r="AJ134" s="15">
        <f t="shared" si="49"/>
        <v>789.08511377154457</v>
      </c>
      <c r="AK134" s="15">
        <f t="shared" si="50"/>
        <v>10526.759999999998</v>
      </c>
      <c r="AL134" s="11">
        <f t="shared" si="51"/>
        <v>5089.9761101056101</v>
      </c>
      <c r="AM134" s="16">
        <f t="shared" si="52"/>
        <v>3308.4844715686468</v>
      </c>
      <c r="AN134" s="11">
        <f t="shared" si="53"/>
        <v>16687.276479215092</v>
      </c>
      <c r="AO134" s="16">
        <f t="shared" si="61"/>
        <v>6180</v>
      </c>
      <c r="AP134" s="10">
        <v>-34335.449166023616</v>
      </c>
      <c r="AQ134" s="11">
        <f t="shared" si="54"/>
        <v>-103879.57424239971</v>
      </c>
      <c r="AR134" s="16">
        <f t="shared" si="55"/>
        <v>-78295.829586280874</v>
      </c>
      <c r="AS134" s="11">
        <f t="shared" si="56"/>
        <v>-17761.19293804267</v>
      </c>
      <c r="AT134" s="15">
        <f t="shared" si="57"/>
        <v>-53417.645515966127</v>
      </c>
      <c r="AU134" s="17">
        <f t="shared" si="58"/>
        <v>155.57578774541022</v>
      </c>
      <c r="AV134" s="15">
        <f t="shared" si="59"/>
        <v>19082.196349942507</v>
      </c>
      <c r="AW134" s="13">
        <v>70000</v>
      </c>
      <c r="AX134" s="15">
        <f t="shared" si="60"/>
        <v>-53417.645515966127</v>
      </c>
    </row>
    <row r="135" spans="1:50" ht="30" x14ac:dyDescent="0.25">
      <c r="A135" s="2" t="s">
        <v>70</v>
      </c>
      <c r="B135" s="9">
        <f t="shared" si="39"/>
        <v>57566.656940514527</v>
      </c>
      <c r="C135" s="9">
        <f t="shared" si="40"/>
        <v>40141.984500783903</v>
      </c>
      <c r="D135" s="10">
        <v>9801.0595751277269</v>
      </c>
      <c r="E135" s="10">
        <v>11680.370211924817</v>
      </c>
      <c r="F135">
        <v>60.05</v>
      </c>
      <c r="G135">
        <v>46.07</v>
      </c>
      <c r="H135">
        <v>44.01</v>
      </c>
      <c r="I135" s="11">
        <f t="shared" si="41"/>
        <v>19941.178830229634</v>
      </c>
      <c r="J135" s="12">
        <f t="shared" si="42"/>
        <v>12961.766239649261</v>
      </c>
      <c r="L135" s="10">
        <f t="shared" si="35"/>
        <v>9801.0595751277269</v>
      </c>
      <c r="M135" s="13"/>
      <c r="N135" s="13">
        <f t="shared" si="43"/>
        <v>5429.7870046207609</v>
      </c>
      <c r="O135">
        <v>0.2</v>
      </c>
      <c r="P135" s="10">
        <f t="shared" si="36"/>
        <v>11680.370211924817</v>
      </c>
      <c r="Q135" s="13">
        <f t="shared" si="44"/>
        <v>11575.246880017494</v>
      </c>
      <c r="R135">
        <v>0.56999999999999995</v>
      </c>
      <c r="S135" s="14">
        <v>2.04</v>
      </c>
      <c r="T135" s="14">
        <v>0.41</v>
      </c>
      <c r="U135" s="15">
        <v>6200</v>
      </c>
      <c r="V135" s="15">
        <v>1300</v>
      </c>
      <c r="W135" s="16">
        <f t="shared" si="45"/>
        <v>21875.050169969611</v>
      </c>
      <c r="X135" s="16">
        <f t="shared" si="46"/>
        <v>4450.3777302389899</v>
      </c>
      <c r="Z135" s="10">
        <v>48841</v>
      </c>
      <c r="AA135" s="10">
        <f t="shared" si="37"/>
        <v>9801.0595751277269</v>
      </c>
      <c r="AB135" s="10">
        <f t="shared" si="38"/>
        <v>11680.370211924817</v>
      </c>
      <c r="AC135" s="10">
        <v>2863.7520721099245</v>
      </c>
      <c r="AD135">
        <v>90.08</v>
      </c>
      <c r="AE135">
        <v>60.05</v>
      </c>
      <c r="AF135">
        <v>46.07</v>
      </c>
      <c r="AG135" s="15"/>
      <c r="AH135" s="15">
        <f t="shared" si="47"/>
        <v>5429.7870046207609</v>
      </c>
      <c r="AI135" s="15">
        <f t="shared" si="48"/>
        <v>11575.246880017494</v>
      </c>
      <c r="AJ135" s="15">
        <f t="shared" si="49"/>
        <v>2872.3433283262539</v>
      </c>
      <c r="AK135" s="15">
        <f t="shared" si="50"/>
        <v>4395.6899999999996</v>
      </c>
      <c r="AL135" s="11">
        <f t="shared" si="51"/>
        <v>3174.4382501376385</v>
      </c>
      <c r="AM135" s="16">
        <f t="shared" si="52"/>
        <v>2063.3848625894652</v>
      </c>
      <c r="AN135" s="11">
        <f t="shared" si="53"/>
        <v>25979.574471663003</v>
      </c>
      <c r="AO135" s="16">
        <f t="shared" si="61"/>
        <v>6180</v>
      </c>
      <c r="AP135" s="10">
        <v>36712.676477850473</v>
      </c>
      <c r="AQ135" s="11">
        <f t="shared" si="54"/>
        <v>-18149.420116387566</v>
      </c>
      <c r="AR135" s="16">
        <f t="shared" si="55"/>
        <v>22729.840530895654</v>
      </c>
      <c r="AS135" s="11">
        <f t="shared" si="56"/>
        <v>83264.477179133843</v>
      </c>
      <c r="AT135" s="15">
        <f t="shared" si="57"/>
        <v>15507.525375611744</v>
      </c>
      <c r="AU135" s="17">
        <f t="shared" si="58"/>
        <v>42.240247411456799</v>
      </c>
      <c r="AV135" s="15">
        <f t="shared" si="59"/>
        <v>21205.151102238728</v>
      </c>
      <c r="AW135" s="13">
        <v>70000</v>
      </c>
      <c r="AX135" s="15">
        <f t="shared" si="60"/>
        <v>15507.525375611745</v>
      </c>
    </row>
    <row r="136" spans="1:50" ht="30" x14ac:dyDescent="0.25">
      <c r="A136" s="2" t="s">
        <v>70</v>
      </c>
      <c r="B136" s="9">
        <f t="shared" si="39"/>
        <v>18154.155192254868</v>
      </c>
      <c r="C136" s="9">
        <f t="shared" si="40"/>
        <v>4927.7865856841072</v>
      </c>
      <c r="D136" s="10">
        <v>11886.163566852938</v>
      </c>
      <c r="E136" s="10">
        <v>6711.6587461112485</v>
      </c>
      <c r="F136">
        <v>60.05</v>
      </c>
      <c r="G136">
        <v>46.07</v>
      </c>
      <c r="H136">
        <v>44.01</v>
      </c>
      <c r="I136" s="11">
        <f t="shared" si="41"/>
        <v>16722.791454521452</v>
      </c>
      <c r="J136" s="12">
        <f t="shared" si="42"/>
        <v>10869.814445438944</v>
      </c>
      <c r="L136" s="10">
        <f t="shared" si="35"/>
        <v>11886.163566852938</v>
      </c>
      <c r="M136" s="13"/>
      <c r="N136" s="13">
        <f t="shared" si="43"/>
        <v>6584.9346160365285</v>
      </c>
      <c r="O136">
        <v>0.2</v>
      </c>
      <c r="P136" s="10">
        <f t="shared" si="36"/>
        <v>6711.6587461112485</v>
      </c>
      <c r="Q136" s="13">
        <f t="shared" si="44"/>
        <v>6651.2538173962475</v>
      </c>
      <c r="R136">
        <v>0.56999999999999995</v>
      </c>
      <c r="S136" s="14">
        <v>2.04</v>
      </c>
      <c r="T136" s="14">
        <v>0.41</v>
      </c>
      <c r="U136" s="15">
        <v>6200</v>
      </c>
      <c r="V136" s="15">
        <v>1300</v>
      </c>
      <c r="W136" s="16">
        <f t="shared" si="45"/>
        <v>16620.731262211259</v>
      </c>
      <c r="X136" s="16">
        <f t="shared" si="46"/>
        <v>3394.3626556404984</v>
      </c>
      <c r="Z136" s="10">
        <v>33124</v>
      </c>
      <c r="AA136" s="10">
        <f t="shared" si="37"/>
        <v>11886.163566852938</v>
      </c>
      <c r="AB136" s="10">
        <f t="shared" si="38"/>
        <v>6711.6587461112485</v>
      </c>
      <c r="AC136" s="10">
        <v>1490.6004363444406</v>
      </c>
      <c r="AD136">
        <v>90.08</v>
      </c>
      <c r="AE136">
        <v>60.05</v>
      </c>
      <c r="AF136">
        <v>46.07</v>
      </c>
      <c r="AG136" s="15"/>
      <c r="AH136" s="15">
        <f t="shared" si="47"/>
        <v>6584.9346160365285</v>
      </c>
      <c r="AI136" s="15">
        <f t="shared" si="48"/>
        <v>6651.2538173962475</v>
      </c>
      <c r="AJ136" s="15">
        <f t="shared" si="49"/>
        <v>1495.0722376534738</v>
      </c>
      <c r="AK136" s="15">
        <f t="shared" si="50"/>
        <v>2981.16</v>
      </c>
      <c r="AL136" s="11">
        <f t="shared" si="51"/>
        <v>2431.6178829325781</v>
      </c>
      <c r="AM136" s="16">
        <f t="shared" si="52"/>
        <v>1580.5516239061758</v>
      </c>
      <c r="AN136" s="11">
        <f t="shared" si="53"/>
        <v>19454.298068606087</v>
      </c>
      <c r="AO136" s="16">
        <f t="shared" si="61"/>
        <v>6180</v>
      </c>
      <c r="AP136" s="10">
        <v>12260.575984926572</v>
      </c>
      <c r="AQ136" s="11">
        <f t="shared" si="54"/>
        <v>-38619.238787853435</v>
      </c>
      <c r="AR136" s="16">
        <f t="shared" si="55"/>
        <v>-9336.3905153953347</v>
      </c>
      <c r="AS136" s="11">
        <f t="shared" si="56"/>
        <v>51198.246132842854</v>
      </c>
      <c r="AT136" s="15">
        <f t="shared" si="57"/>
        <v>-6369.7900844185478</v>
      </c>
      <c r="AU136" s="17">
        <f t="shared" si="58"/>
        <v>-51.953432630324315</v>
      </c>
      <c r="AV136" s="15">
        <f t="shared" si="59"/>
        <v>18630.36606934512</v>
      </c>
      <c r="AW136" s="13">
        <v>70000</v>
      </c>
      <c r="AX136" s="15">
        <f t="shared" si="60"/>
        <v>-6369.7900844185478</v>
      </c>
    </row>
    <row r="137" spans="1:50" ht="30" x14ac:dyDescent="0.25">
      <c r="A137" s="2" t="s">
        <v>70</v>
      </c>
      <c r="B137" s="9">
        <f t="shared" si="39"/>
        <v>-16703.951431284579</v>
      </c>
      <c r="C137" s="9">
        <f t="shared" si="40"/>
        <v>-31803.221608043044</v>
      </c>
      <c r="D137" s="10">
        <v>13708.35455417684</v>
      </c>
      <c r="E137" s="10">
        <v>8388.3641948301211</v>
      </c>
      <c r="F137">
        <v>60.05</v>
      </c>
      <c r="G137">
        <v>46.07</v>
      </c>
      <c r="H137">
        <v>44.01</v>
      </c>
      <c r="I137" s="11">
        <f t="shared" si="41"/>
        <v>19659.987951182076</v>
      </c>
      <c r="J137" s="12">
        <f t="shared" si="42"/>
        <v>12778.992168268351</v>
      </c>
      <c r="L137" s="10">
        <f t="shared" ref="L137:L200" si="62">D137</f>
        <v>13708.35455417684</v>
      </c>
      <c r="M137" s="13"/>
      <c r="N137" s="13">
        <f t="shared" si="43"/>
        <v>7594.4284230139701</v>
      </c>
      <c r="O137">
        <v>0.2</v>
      </c>
      <c r="P137" s="10">
        <f t="shared" ref="P137:P200" si="63">E137</f>
        <v>8388.3641948301211</v>
      </c>
      <c r="Q137" s="13">
        <f t="shared" si="44"/>
        <v>8312.8689170766502</v>
      </c>
      <c r="R137">
        <v>0.56999999999999995</v>
      </c>
      <c r="S137" s="14">
        <v>2.04</v>
      </c>
      <c r="T137" s="14">
        <v>0.41</v>
      </c>
      <c r="U137" s="15">
        <v>6200</v>
      </c>
      <c r="V137" s="15">
        <v>1300</v>
      </c>
      <c r="W137" s="16">
        <f t="shared" si="45"/>
        <v>18964.730773366427</v>
      </c>
      <c r="X137" s="16">
        <f t="shared" si="46"/>
        <v>3865.4605966079585</v>
      </c>
      <c r="Z137" s="10">
        <v>45796</v>
      </c>
      <c r="AA137" s="10">
        <f t="shared" ref="AA137:AA200" si="64">D137</f>
        <v>13708.35455417684</v>
      </c>
      <c r="AB137" s="10">
        <f t="shared" ref="AB137:AB200" si="65">E137</f>
        <v>8388.3641948301211</v>
      </c>
      <c r="AC137" s="10">
        <v>1562.5945674389529</v>
      </c>
      <c r="AD137">
        <v>90.08</v>
      </c>
      <c r="AE137">
        <v>60.05</v>
      </c>
      <c r="AF137">
        <v>46.07</v>
      </c>
      <c r="AG137" s="15"/>
      <c r="AH137" s="15">
        <f t="shared" si="47"/>
        <v>7594.4284230139701</v>
      </c>
      <c r="AI137" s="15">
        <f t="shared" si="48"/>
        <v>8312.8689170766502</v>
      </c>
      <c r="AJ137" s="15">
        <f t="shared" si="49"/>
        <v>1567.2823511412696</v>
      </c>
      <c r="AK137" s="15">
        <f t="shared" si="50"/>
        <v>4121.6399999999994</v>
      </c>
      <c r="AL137" s="11">
        <f t="shared" si="51"/>
        <v>3053.8606431505568</v>
      </c>
      <c r="AM137" s="16">
        <f t="shared" si="52"/>
        <v>1985.009418047862</v>
      </c>
      <c r="AN137" s="11">
        <f t="shared" si="53"/>
        <v>23155.347394146316</v>
      </c>
      <c r="AO137" s="16">
        <f t="shared" si="61"/>
        <v>6180</v>
      </c>
      <c r="AP137" s="10">
        <v>-12109.619652522153</v>
      </c>
      <c r="AQ137" s="11">
        <f t="shared" si="54"/>
        <v>-84981.27210952036</v>
      </c>
      <c r="AR137" s="16">
        <f t="shared" si="55"/>
        <v>-48447.674372919355</v>
      </c>
      <c r="AS137" s="11">
        <f t="shared" si="56"/>
        <v>12086.962275318841</v>
      </c>
      <c r="AT137" s="15">
        <f t="shared" si="57"/>
        <v>-33053.621238838365</v>
      </c>
      <c r="AU137" s="17">
        <f t="shared" si="58"/>
        <v>272.95342205032892</v>
      </c>
      <c r="AV137" s="15">
        <f t="shared" si="59"/>
        <v>20944.001586316212</v>
      </c>
      <c r="AW137" s="13">
        <v>70000</v>
      </c>
      <c r="AX137" s="15">
        <f t="shared" si="60"/>
        <v>-33053.621238838365</v>
      </c>
    </row>
    <row r="138" spans="1:50" ht="30" x14ac:dyDescent="0.25">
      <c r="A138" s="2" t="s">
        <v>70</v>
      </c>
      <c r="B138" s="9">
        <f t="shared" ref="B138:B201" si="66">SUM(J138+W138+AR138)</f>
        <v>-40539.557458646836</v>
      </c>
      <c r="C138" s="9">
        <f t="shared" ref="C138:C201" si="67">SUM(J138+X138+AR138)</f>
        <v>-52107.898395845463</v>
      </c>
      <c r="D138" s="10">
        <v>23792.878573673192</v>
      </c>
      <c r="E138" s="10">
        <v>2575.3815284486982</v>
      </c>
      <c r="F138">
        <v>60.05</v>
      </c>
      <c r="G138">
        <v>46.07</v>
      </c>
      <c r="H138">
        <v>44.01</v>
      </c>
      <c r="I138" s="11">
        <f t="shared" ref="I138:I201" si="68">(D138/F138*H138)+(E138/G138*H138)+(1.6*10^3)</f>
        <v>21497.769610396419</v>
      </c>
      <c r="J138" s="12">
        <f t="shared" ref="J138:J201" si="69">I138*0.65</f>
        <v>13973.550246757673</v>
      </c>
      <c r="L138" s="10">
        <f t="shared" si="62"/>
        <v>23792.878573673192</v>
      </c>
      <c r="M138" s="13"/>
      <c r="N138" s="13">
        <f t="shared" ref="N138:N201" si="70">L138*0.554</f>
        <v>13181.254729814949</v>
      </c>
      <c r="O138">
        <v>0.2</v>
      </c>
      <c r="P138" s="10">
        <f t="shared" si="63"/>
        <v>2575.3815284486982</v>
      </c>
      <c r="Q138" s="13">
        <f t="shared" ref="Q138:Q201" si="71">P138*0.991</f>
        <v>2552.2030946926598</v>
      </c>
      <c r="R138">
        <v>0.56999999999999995</v>
      </c>
      <c r="S138" s="14">
        <v>2.04</v>
      </c>
      <c r="T138" s="14">
        <v>0.41</v>
      </c>
      <c r="U138" s="15">
        <v>6200</v>
      </c>
      <c r="V138" s="15">
        <v>1300</v>
      </c>
      <c r="W138" s="16">
        <f t="shared" ref="W138:W201" si="72">U138+S138*(N138*O138+Q138*R138)</f>
        <v>14545.653688273123</v>
      </c>
      <c r="X138" s="16">
        <f t="shared" ref="X138:X201" si="73">V138+T138*(N138*O138+Q138*R138)</f>
        <v>2977.3127510745003</v>
      </c>
      <c r="Z138" s="10">
        <v>68120.999999999985</v>
      </c>
      <c r="AA138" s="10">
        <f t="shared" si="64"/>
        <v>23792.878573673192</v>
      </c>
      <c r="AB138" s="10">
        <f t="shared" si="65"/>
        <v>2575.3815284486982</v>
      </c>
      <c r="AC138" s="10">
        <v>844.5129619272625</v>
      </c>
      <c r="AD138">
        <v>90.08</v>
      </c>
      <c r="AE138">
        <v>60.05</v>
      </c>
      <c r="AF138">
        <v>46.07</v>
      </c>
      <c r="AG138" s="15"/>
      <c r="AH138" s="15">
        <f t="shared" ref="AH138:AH201" si="74">AA138*0.554</f>
        <v>13181.254729814949</v>
      </c>
      <c r="AI138" s="15">
        <f t="shared" ref="AI138:AI201" si="75">AB138*0.991</f>
        <v>2552.2030946926598</v>
      </c>
      <c r="AJ138" s="15">
        <f t="shared" ref="AJ138:AJ201" si="76">AC138*1.003</f>
        <v>847.04650081304419</v>
      </c>
      <c r="AK138" s="15">
        <f t="shared" ref="AK138:AK201" si="77">Z138*0.09</f>
        <v>6130.8899999999985</v>
      </c>
      <c r="AL138" s="11">
        <f t="shared" ref="AL138:AL201" si="78">3*((Z138/AD138)+(AA138/AE138)+(AB138/AF138)+99.2)</f>
        <v>3922.6412391927533</v>
      </c>
      <c r="AM138" s="16">
        <f t="shared" ref="AM138:AM201" si="79">AL138*0.65</f>
        <v>2549.7168054752897</v>
      </c>
      <c r="AN138" s="11">
        <f t="shared" ref="AN138:AN201" si="80">1.351*(AH138+AB138)+AC138</f>
        <v>22131.728546841448</v>
      </c>
      <c r="AO138" s="16">
        <f t="shared" si="61"/>
        <v>6180</v>
      </c>
      <c r="AP138" s="10">
        <v>-24412.351434623761</v>
      </c>
      <c r="AQ138" s="11">
        <f t="shared" ref="AQ138:AQ201" si="81">6*44.01*(AP138-AL138-I138-AN138)/180.156</f>
        <v>-105480.49162308345</v>
      </c>
      <c r="AR138" s="16">
        <f t="shared" ref="AR138:AR201" si="82">6*44.01*(AP138-AM138-J138-AO138)/180.156</f>
        <v>-69058.761393677632</v>
      </c>
      <c r="AS138" s="11">
        <f t="shared" ref="AS138:AS201" si="83">6*44.01*(AP138-AM138-J138-AO138+(4.13*10^4))/180.156</f>
        <v>-8524.1247454394306</v>
      </c>
      <c r="AT138" s="15">
        <f t="shared" ref="AT138:AT201" si="84">AP138-AM138-AO138-J138</f>
        <v>-47115.618486856722</v>
      </c>
      <c r="AU138" s="17">
        <f t="shared" ref="AU138:AU201" si="85">AT138/AP138*100</f>
        <v>192.99909970996555</v>
      </c>
      <c r="AV138" s="15">
        <f t="shared" ref="AV138:AV201" si="86">SUM(AM138+J138+AO138)</f>
        <v>22703.267052232964</v>
      </c>
      <c r="AW138" s="13">
        <v>70000</v>
      </c>
      <c r="AX138" s="15">
        <f t="shared" ref="AX138:AX201" si="87">AP138-AV138</f>
        <v>-47115.618486856722</v>
      </c>
    </row>
    <row r="139" spans="1:50" ht="30" x14ac:dyDescent="0.25">
      <c r="A139" s="2" t="s">
        <v>70</v>
      </c>
      <c r="B139" s="9">
        <f t="shared" si="66"/>
        <v>93288.119416641188</v>
      </c>
      <c r="C139" s="9">
        <f t="shared" si="67"/>
        <v>77334.181500240738</v>
      </c>
      <c r="D139" s="10">
        <v>15165.67344017086</v>
      </c>
      <c r="E139" s="10">
        <v>9030.7511228348631</v>
      </c>
      <c r="F139">
        <v>60.05</v>
      </c>
      <c r="G139">
        <v>46.07</v>
      </c>
      <c r="H139">
        <v>44.01</v>
      </c>
      <c r="I139" s="11">
        <f t="shared" si="68"/>
        <v>21341.704185683833</v>
      </c>
      <c r="J139" s="12">
        <f t="shared" si="69"/>
        <v>13872.107720694492</v>
      </c>
      <c r="L139" s="10">
        <f t="shared" si="62"/>
        <v>15165.67344017086</v>
      </c>
      <c r="M139" s="13"/>
      <c r="N139" s="13">
        <f t="shared" si="70"/>
        <v>8401.7830858546567</v>
      </c>
      <c r="O139">
        <v>0.2</v>
      </c>
      <c r="P139" s="10">
        <f t="shared" si="63"/>
        <v>9030.7511228348631</v>
      </c>
      <c r="Q139" s="13">
        <f t="shared" si="71"/>
        <v>8949.4743627293501</v>
      </c>
      <c r="R139">
        <v>0.56999999999999995</v>
      </c>
      <c r="S139" s="14">
        <v>2.04</v>
      </c>
      <c r="T139" s="14">
        <v>0.41</v>
      </c>
      <c r="U139" s="15">
        <v>6200</v>
      </c>
      <c r="V139" s="15">
        <v>1300</v>
      </c>
      <c r="W139" s="16">
        <f t="shared" si="72"/>
        <v>20034.37628801039</v>
      </c>
      <c r="X139" s="16">
        <f t="shared" si="73"/>
        <v>4080.4383716099305</v>
      </c>
      <c r="Z139" s="10">
        <v>35344</v>
      </c>
      <c r="AA139" s="10">
        <f t="shared" si="64"/>
        <v>15165.67344017086</v>
      </c>
      <c r="AB139" s="10">
        <f t="shared" si="65"/>
        <v>9030.7511228348631</v>
      </c>
      <c r="AC139" s="10">
        <v>566.46520079670086</v>
      </c>
      <c r="AD139">
        <v>90.08</v>
      </c>
      <c r="AE139">
        <v>60.05</v>
      </c>
      <c r="AF139">
        <v>46.07</v>
      </c>
      <c r="AG139" s="15"/>
      <c r="AH139" s="15">
        <f t="shared" si="74"/>
        <v>8401.7830858546567</v>
      </c>
      <c r="AI139" s="15">
        <f t="shared" si="75"/>
        <v>8949.4743627293501</v>
      </c>
      <c r="AJ139" s="15">
        <f t="shared" si="76"/>
        <v>568.1645963990909</v>
      </c>
      <c r="AK139" s="15">
        <f t="shared" si="77"/>
        <v>3180.96</v>
      </c>
      <c r="AL139" s="11">
        <f t="shared" si="78"/>
        <v>2820.4064738080274</v>
      </c>
      <c r="AM139" s="16">
        <f t="shared" si="79"/>
        <v>1833.2642079752179</v>
      </c>
      <c r="AN139" s="11">
        <f t="shared" si="80"/>
        <v>24117.81891673624</v>
      </c>
      <c r="AO139" s="16">
        <f t="shared" ref="AO139:AO202" si="88">(6.18*10^3)</f>
        <v>6180</v>
      </c>
      <c r="AP139" s="10">
        <v>62398.73218221881</v>
      </c>
      <c r="AQ139" s="11">
        <f t="shared" si="81"/>
        <v>20694.348321110076</v>
      </c>
      <c r="AR139" s="16">
        <f t="shared" si="82"/>
        <v>59381.635407936315</v>
      </c>
      <c r="AS139" s="11">
        <f t="shared" si="83"/>
        <v>119916.27205617449</v>
      </c>
      <c r="AT139" s="15">
        <f t="shared" si="84"/>
        <v>40513.360253549101</v>
      </c>
      <c r="AU139" s="17">
        <f t="shared" si="85"/>
        <v>64.926575968307603</v>
      </c>
      <c r="AV139" s="15">
        <f t="shared" si="86"/>
        <v>21885.371928669709</v>
      </c>
      <c r="AW139" s="13">
        <v>70000</v>
      </c>
      <c r="AX139" s="15">
        <f t="shared" si="87"/>
        <v>40513.360253549101</v>
      </c>
    </row>
    <row r="140" spans="1:50" ht="30" x14ac:dyDescent="0.25">
      <c r="A140" s="2" t="s">
        <v>70</v>
      </c>
      <c r="B140" s="9">
        <f t="shared" si="66"/>
        <v>-22697.81875417526</v>
      </c>
      <c r="C140" s="9">
        <f t="shared" si="67"/>
        <v>-30125.857153670717</v>
      </c>
      <c r="D140" s="10">
        <v>5508.6692901440529</v>
      </c>
      <c r="E140" s="10">
        <v>1665.1322357772333</v>
      </c>
      <c r="F140">
        <v>60.05</v>
      </c>
      <c r="G140">
        <v>46.07</v>
      </c>
      <c r="H140">
        <v>44.01</v>
      </c>
      <c r="I140" s="11">
        <f t="shared" si="68"/>
        <v>7227.9211263912612</v>
      </c>
      <c r="J140" s="12">
        <f t="shared" si="69"/>
        <v>4698.14873215432</v>
      </c>
      <c r="L140" s="10">
        <f t="shared" si="62"/>
        <v>5508.6692901440529</v>
      </c>
      <c r="M140" s="13"/>
      <c r="N140" s="13">
        <f t="shared" si="70"/>
        <v>3051.8027867398055</v>
      </c>
      <c r="O140">
        <v>0.2</v>
      </c>
      <c r="P140" s="10">
        <f t="shared" si="63"/>
        <v>1665.1322357772333</v>
      </c>
      <c r="Q140" s="13">
        <f t="shared" si="71"/>
        <v>1650.1460456552381</v>
      </c>
      <c r="R140">
        <v>0.56999999999999995</v>
      </c>
      <c r="S140" s="14">
        <v>2.04</v>
      </c>
      <c r="T140" s="14">
        <v>0.41</v>
      </c>
      <c r="U140" s="15">
        <v>6200</v>
      </c>
      <c r="V140" s="15">
        <v>1300</v>
      </c>
      <c r="W140" s="16">
        <f t="shared" si="72"/>
        <v>9363.9253588777519</v>
      </c>
      <c r="X140" s="16">
        <f t="shared" si="73"/>
        <v>1935.8869593822933</v>
      </c>
      <c r="Z140" s="10">
        <v>76175.999999999985</v>
      </c>
      <c r="AA140" s="10">
        <f t="shared" si="64"/>
        <v>5508.6692901440529</v>
      </c>
      <c r="AB140" s="10">
        <f t="shared" si="65"/>
        <v>1665.1322357772333</v>
      </c>
      <c r="AC140" s="10">
        <v>5733.7619844107403</v>
      </c>
      <c r="AD140">
        <v>90.08</v>
      </c>
      <c r="AE140">
        <v>60.05</v>
      </c>
      <c r="AF140">
        <v>46.07</v>
      </c>
      <c r="AG140" s="15"/>
      <c r="AH140" s="15">
        <f t="shared" si="74"/>
        <v>3051.8027867398055</v>
      </c>
      <c r="AI140" s="15">
        <f t="shared" si="75"/>
        <v>1650.1460456552381</v>
      </c>
      <c r="AJ140" s="15">
        <f t="shared" si="76"/>
        <v>5750.9632703639718</v>
      </c>
      <c r="AK140" s="15">
        <f t="shared" si="77"/>
        <v>6855.8399999999983</v>
      </c>
      <c r="AL140" s="11">
        <f t="shared" si="78"/>
        <v>3218.1796431085149</v>
      </c>
      <c r="AM140" s="16">
        <f t="shared" si="79"/>
        <v>2091.8167680205347</v>
      </c>
      <c r="AN140" s="11">
        <f t="shared" si="80"/>
        <v>12106.341199831259</v>
      </c>
      <c r="AO140" s="16">
        <f t="shared" si="88"/>
        <v>6180</v>
      </c>
      <c r="AP140" s="10">
        <v>-12109.619652522153</v>
      </c>
      <c r="AQ140" s="11">
        <f t="shared" si="81"/>
        <v>-50805.213214472751</v>
      </c>
      <c r="AR140" s="16">
        <f t="shared" si="82"/>
        <v>-36759.892845207331</v>
      </c>
      <c r="AS140" s="11">
        <f t="shared" si="83"/>
        <v>23774.743803030862</v>
      </c>
      <c r="AT140" s="15">
        <f t="shared" si="84"/>
        <v>-25079.585152697011</v>
      </c>
      <c r="AU140" s="17">
        <f t="shared" si="85"/>
        <v>207.1046479768959</v>
      </c>
      <c r="AV140" s="15">
        <f t="shared" si="86"/>
        <v>12969.965500174854</v>
      </c>
      <c r="AW140" s="13">
        <v>70000</v>
      </c>
      <c r="AX140" s="15">
        <f t="shared" si="87"/>
        <v>-25079.585152697007</v>
      </c>
    </row>
    <row r="141" spans="1:50" ht="30" x14ac:dyDescent="0.25">
      <c r="A141" s="2" t="s">
        <v>70</v>
      </c>
      <c r="B141" s="9">
        <f t="shared" si="66"/>
        <v>94415.631960474959</v>
      </c>
      <c r="C141" s="9">
        <f t="shared" si="67"/>
        <v>85531.454020930018</v>
      </c>
      <c r="D141" s="10">
        <v>14065.373921405824</v>
      </c>
      <c r="E141" s="10">
        <v>1568.2148352972056</v>
      </c>
      <c r="F141">
        <v>60.05</v>
      </c>
      <c r="G141">
        <v>46.07</v>
      </c>
      <c r="H141">
        <v>44.01</v>
      </c>
      <c r="I141" s="11">
        <f t="shared" si="68"/>
        <v>13406.454261561492</v>
      </c>
      <c r="J141" s="12">
        <f t="shared" si="69"/>
        <v>8714.1952700149704</v>
      </c>
      <c r="L141" s="10">
        <f t="shared" si="62"/>
        <v>14065.373921405824</v>
      </c>
      <c r="M141" s="13"/>
      <c r="N141" s="13">
        <f t="shared" si="70"/>
        <v>7792.2171524588275</v>
      </c>
      <c r="O141">
        <v>0.2</v>
      </c>
      <c r="P141" s="10">
        <f t="shared" si="63"/>
        <v>1568.2148352972056</v>
      </c>
      <c r="Q141" s="13">
        <f t="shared" si="71"/>
        <v>1554.1009017795307</v>
      </c>
      <c r="R141">
        <v>0.56999999999999995</v>
      </c>
      <c r="S141" s="14">
        <v>2.04</v>
      </c>
      <c r="T141" s="14">
        <v>0.41</v>
      </c>
      <c r="U141" s="15">
        <v>6200</v>
      </c>
      <c r="V141" s="15">
        <v>1300</v>
      </c>
      <c r="W141" s="16">
        <f t="shared" si="72"/>
        <v>11186.33312679244</v>
      </c>
      <c r="X141" s="16">
        <f t="shared" si="73"/>
        <v>2302.1551872475002</v>
      </c>
      <c r="Z141" s="10">
        <v>42848.999999999993</v>
      </c>
      <c r="AA141" s="10">
        <f t="shared" si="64"/>
        <v>14065.373921405824</v>
      </c>
      <c r="AB141" s="10">
        <f t="shared" si="65"/>
        <v>1568.2148352972056</v>
      </c>
      <c r="AC141" s="10">
        <v>227.23953397553592</v>
      </c>
      <c r="AD141">
        <v>90.08</v>
      </c>
      <c r="AE141">
        <v>60.05</v>
      </c>
      <c r="AF141">
        <v>46.07</v>
      </c>
      <c r="AG141" s="15"/>
      <c r="AH141" s="15">
        <f t="shared" si="74"/>
        <v>7792.2171524588275</v>
      </c>
      <c r="AI141" s="15">
        <f t="shared" si="75"/>
        <v>1554.1009017795307</v>
      </c>
      <c r="AJ141" s="15">
        <f t="shared" si="76"/>
        <v>227.9212525774625</v>
      </c>
      <c r="AK141" s="15">
        <f t="shared" si="77"/>
        <v>3856.4099999999994</v>
      </c>
      <c r="AL141" s="11">
        <f t="shared" si="78"/>
        <v>2529.434135681151</v>
      </c>
      <c r="AM141" s="16">
        <f t="shared" si="79"/>
        <v>1644.1321881927481</v>
      </c>
      <c r="AN141" s="11">
        <f t="shared" si="80"/>
        <v>12873.183149433939</v>
      </c>
      <c r="AO141" s="16">
        <f t="shared" si="88"/>
        <v>6180</v>
      </c>
      <c r="AP141" s="10">
        <v>67376.557396918957</v>
      </c>
      <c r="AQ141" s="11">
        <f t="shared" si="81"/>
        <v>56529.509500738255</v>
      </c>
      <c r="AR141" s="16">
        <f t="shared" si="82"/>
        <v>74515.103563667551</v>
      </c>
      <c r="AS141" s="11">
        <f t="shared" si="83"/>
        <v>135049.74021190574</v>
      </c>
      <c r="AT141" s="15">
        <f t="shared" si="84"/>
        <v>50838.229938711243</v>
      </c>
      <c r="AU141" s="17">
        <f t="shared" si="85"/>
        <v>75.453884708327365</v>
      </c>
      <c r="AV141" s="15">
        <f t="shared" si="86"/>
        <v>16538.327458207721</v>
      </c>
      <c r="AW141" s="13">
        <v>70000</v>
      </c>
      <c r="AX141" s="15">
        <f t="shared" si="87"/>
        <v>50838.229938711236</v>
      </c>
    </row>
    <row r="142" spans="1:50" ht="30" x14ac:dyDescent="0.25">
      <c r="A142" s="2" t="s">
        <v>70</v>
      </c>
      <c r="B142" s="9">
        <f t="shared" si="66"/>
        <v>30775.100196000098</v>
      </c>
      <c r="C142" s="9">
        <f t="shared" si="67"/>
        <v>22702.409700456901</v>
      </c>
      <c r="D142" s="10">
        <v>9409.5284808411252</v>
      </c>
      <c r="E142" s="10">
        <v>1600.1206138741993</v>
      </c>
      <c r="F142">
        <v>60.05</v>
      </c>
      <c r="G142">
        <v>46.07</v>
      </c>
      <c r="H142">
        <v>44.01</v>
      </c>
      <c r="I142" s="11">
        <f t="shared" si="68"/>
        <v>10024.714272409774</v>
      </c>
      <c r="J142" s="12">
        <f t="shared" si="69"/>
        <v>6516.0642770663535</v>
      </c>
      <c r="L142" s="10">
        <f t="shared" si="62"/>
        <v>9409.5284808411252</v>
      </c>
      <c r="M142" s="13"/>
      <c r="N142" s="13">
        <f t="shared" si="70"/>
        <v>5212.8787783859834</v>
      </c>
      <c r="O142">
        <v>0.2</v>
      </c>
      <c r="P142" s="10">
        <f t="shared" si="63"/>
        <v>1600.1206138741993</v>
      </c>
      <c r="Q142" s="13">
        <f t="shared" si="71"/>
        <v>1585.7195283493315</v>
      </c>
      <c r="R142">
        <v>0.56999999999999995</v>
      </c>
      <c r="S142" s="14">
        <v>2.04</v>
      </c>
      <c r="T142" s="14">
        <v>0.41</v>
      </c>
      <c r="U142" s="15">
        <v>6200</v>
      </c>
      <c r="V142" s="15">
        <v>1300</v>
      </c>
      <c r="W142" s="16">
        <f t="shared" si="72"/>
        <v>10170.729209146084</v>
      </c>
      <c r="X142" s="16">
        <f t="shared" si="73"/>
        <v>2098.0387136028894</v>
      </c>
      <c r="Z142" s="10">
        <v>33489.000000000007</v>
      </c>
      <c r="AA142" s="10">
        <f t="shared" si="64"/>
        <v>9409.5284808411252</v>
      </c>
      <c r="AB142" s="10">
        <f t="shared" si="65"/>
        <v>1600.1206138741993</v>
      </c>
      <c r="AC142" s="10">
        <v>1583.9324277959813</v>
      </c>
      <c r="AD142">
        <v>90.08</v>
      </c>
      <c r="AE142">
        <v>60.05</v>
      </c>
      <c r="AF142">
        <v>46.07</v>
      </c>
      <c r="AG142" s="15"/>
      <c r="AH142" s="15">
        <f t="shared" si="74"/>
        <v>5212.8787783859834</v>
      </c>
      <c r="AI142" s="15">
        <f t="shared" si="75"/>
        <v>1585.7195283493315</v>
      </c>
      <c r="AJ142" s="15">
        <f t="shared" si="76"/>
        <v>1588.6842250793691</v>
      </c>
      <c r="AK142" s="15">
        <f t="shared" si="77"/>
        <v>3014.0100000000007</v>
      </c>
      <c r="AL142" s="11">
        <f t="shared" si="78"/>
        <v>1987.1904327250072</v>
      </c>
      <c r="AM142" s="16">
        <f t="shared" si="79"/>
        <v>1291.6737812712547</v>
      </c>
      <c r="AN142" s="11">
        <f t="shared" si="80"/>
        <v>10788.294606739488</v>
      </c>
      <c r="AO142" s="16">
        <f t="shared" si="88"/>
        <v>6180</v>
      </c>
      <c r="AP142" s="10">
        <v>23599.542131686492</v>
      </c>
      <c r="AQ142" s="11">
        <f t="shared" si="81"/>
        <v>1171.620512220605</v>
      </c>
      <c r="AR142" s="16">
        <f t="shared" si="82"/>
        <v>14088.306709787659</v>
      </c>
      <c r="AS142" s="11">
        <f t="shared" si="83"/>
        <v>74622.943358025863</v>
      </c>
      <c r="AT142" s="15">
        <f t="shared" si="84"/>
        <v>9611.8040733488815</v>
      </c>
      <c r="AU142" s="17">
        <f t="shared" si="85"/>
        <v>40.728773548717975</v>
      </c>
      <c r="AV142" s="15">
        <f t="shared" si="86"/>
        <v>13987.738058337607</v>
      </c>
      <c r="AW142" s="13">
        <v>70000</v>
      </c>
      <c r="AX142" s="15">
        <f t="shared" si="87"/>
        <v>9611.8040733488851</v>
      </c>
    </row>
    <row r="143" spans="1:50" ht="30" x14ac:dyDescent="0.25">
      <c r="A143" s="2" t="s">
        <v>70</v>
      </c>
      <c r="B143" s="9">
        <f t="shared" si="66"/>
        <v>-30596.091724249345</v>
      </c>
      <c r="C143" s="9">
        <f t="shared" si="67"/>
        <v>-48357.573230018286</v>
      </c>
      <c r="D143" s="10">
        <v>7069.5628717399686</v>
      </c>
      <c r="E143" s="10">
        <v>12581.960247850298</v>
      </c>
      <c r="F143">
        <v>60.05</v>
      </c>
      <c r="G143">
        <v>46.07</v>
      </c>
      <c r="H143">
        <v>44.01</v>
      </c>
      <c r="I143" s="11">
        <f t="shared" si="68"/>
        <v>18800.570065304655</v>
      </c>
      <c r="J143" s="12">
        <f t="shared" si="69"/>
        <v>12220.370542448027</v>
      </c>
      <c r="L143" s="10">
        <f t="shared" si="62"/>
        <v>7069.5628717399686</v>
      </c>
      <c r="M143" s="13"/>
      <c r="N143" s="13">
        <f t="shared" si="70"/>
        <v>3916.5378309439429</v>
      </c>
      <c r="O143">
        <v>0.2</v>
      </c>
      <c r="P143" s="10">
        <f t="shared" si="63"/>
        <v>12581.960247850298</v>
      </c>
      <c r="Q143" s="13">
        <f t="shared" si="71"/>
        <v>12468.722605619645</v>
      </c>
      <c r="R143">
        <v>0.56999999999999995</v>
      </c>
      <c r="S143" s="14">
        <v>2.04</v>
      </c>
      <c r="T143" s="14">
        <v>0.41</v>
      </c>
      <c r="U143" s="15">
        <v>6200</v>
      </c>
      <c r="V143" s="15">
        <v>1300</v>
      </c>
      <c r="W143" s="16">
        <f t="shared" si="72"/>
        <v>22296.578080839652</v>
      </c>
      <c r="X143" s="16">
        <f t="shared" si="73"/>
        <v>4535.0965750707146</v>
      </c>
      <c r="Z143" s="10">
        <v>103684.00000000001</v>
      </c>
      <c r="AA143" s="10">
        <f t="shared" si="64"/>
        <v>7069.5628717399686</v>
      </c>
      <c r="AB143" s="10">
        <f t="shared" si="65"/>
        <v>12581.960247850298</v>
      </c>
      <c r="AC143" s="10">
        <v>692.70750861891361</v>
      </c>
      <c r="AD143">
        <v>90.08</v>
      </c>
      <c r="AE143">
        <v>60.05</v>
      </c>
      <c r="AF143">
        <v>46.07</v>
      </c>
      <c r="AG143" s="15"/>
      <c r="AH143" s="15">
        <f t="shared" si="74"/>
        <v>3916.5378309439429</v>
      </c>
      <c r="AI143" s="15">
        <f t="shared" si="75"/>
        <v>12468.722605619645</v>
      </c>
      <c r="AJ143" s="15">
        <f t="shared" si="76"/>
        <v>694.78563114477026</v>
      </c>
      <c r="AK143" s="15">
        <f t="shared" si="77"/>
        <v>9331.5600000000013</v>
      </c>
      <c r="AL143" s="11">
        <f t="shared" si="78"/>
        <v>4923.1636067815843</v>
      </c>
      <c r="AM143" s="16">
        <f t="shared" si="79"/>
        <v>3200.0563444080299</v>
      </c>
      <c r="AN143" s="11">
        <f t="shared" si="80"/>
        <v>22982.178413069934</v>
      </c>
      <c r="AO143" s="16">
        <f t="shared" si="88"/>
        <v>6180</v>
      </c>
      <c r="AP143" s="10">
        <v>-22823.207502490604</v>
      </c>
      <c r="AQ143" s="11">
        <f t="shared" si="81"/>
        <v>-101910.89565884016</v>
      </c>
      <c r="AR143" s="16">
        <f t="shared" si="82"/>
        <v>-65113.040347537026</v>
      </c>
      <c r="AS143" s="11">
        <f t="shared" si="83"/>
        <v>-4578.4036992988276</v>
      </c>
      <c r="AT143" s="15">
        <f t="shared" si="84"/>
        <v>-44423.634389346662</v>
      </c>
      <c r="AU143" s="17">
        <f t="shared" si="85"/>
        <v>194.64238050019432</v>
      </c>
      <c r="AV143" s="15">
        <f t="shared" si="86"/>
        <v>21600.426886856058</v>
      </c>
      <c r="AW143" s="13">
        <v>70000</v>
      </c>
      <c r="AX143" s="15">
        <f t="shared" si="87"/>
        <v>-44423.634389346662</v>
      </c>
    </row>
    <row r="144" spans="1:50" ht="30" x14ac:dyDescent="0.25">
      <c r="A144" s="2" t="s">
        <v>70</v>
      </c>
      <c r="B144" s="9">
        <f t="shared" si="66"/>
        <v>5163.3188466334323</v>
      </c>
      <c r="C144" s="9">
        <f t="shared" si="67"/>
        <v>-16968.526046426668</v>
      </c>
      <c r="D144" s="10">
        <v>27071.092893688787</v>
      </c>
      <c r="E144" s="10">
        <v>13405.220477015482</v>
      </c>
      <c r="F144">
        <v>60.05</v>
      </c>
      <c r="G144">
        <v>46.07</v>
      </c>
      <c r="H144">
        <v>44.01</v>
      </c>
      <c r="I144" s="11">
        <f t="shared" si="68"/>
        <v>34245.925087281306</v>
      </c>
      <c r="J144" s="12">
        <f t="shared" si="69"/>
        <v>22259.851306732849</v>
      </c>
      <c r="L144" s="10">
        <f t="shared" si="62"/>
        <v>27071.092893688787</v>
      </c>
      <c r="M144" s="13"/>
      <c r="N144" s="13">
        <f t="shared" si="70"/>
        <v>14997.385463103588</v>
      </c>
      <c r="O144">
        <v>0.2</v>
      </c>
      <c r="P144" s="10">
        <f t="shared" si="63"/>
        <v>13405.220477015482</v>
      </c>
      <c r="Q144" s="13">
        <f t="shared" si="71"/>
        <v>13284.573492722342</v>
      </c>
      <c r="R144">
        <v>0.56999999999999995</v>
      </c>
      <c r="S144" s="14">
        <v>2.04</v>
      </c>
      <c r="T144" s="14">
        <v>0.41</v>
      </c>
      <c r="U144" s="15">
        <v>6200</v>
      </c>
      <c r="V144" s="15">
        <v>1300</v>
      </c>
      <c r="W144" s="16">
        <f t="shared" si="72"/>
        <v>27766.235326283804</v>
      </c>
      <c r="X144" s="16">
        <f t="shared" si="73"/>
        <v>5634.3904332237053</v>
      </c>
      <c r="Z144" s="10">
        <v>14884</v>
      </c>
      <c r="AA144" s="10">
        <f t="shared" si="64"/>
        <v>27071.092893688787</v>
      </c>
      <c r="AB144" s="10">
        <f t="shared" si="65"/>
        <v>13405.220477015482</v>
      </c>
      <c r="AC144" s="10">
        <v>1755.7279959033353</v>
      </c>
      <c r="AD144">
        <v>90.08</v>
      </c>
      <c r="AE144">
        <v>60.05</v>
      </c>
      <c r="AF144">
        <v>46.07</v>
      </c>
      <c r="AG144" s="15"/>
      <c r="AH144" s="15">
        <f t="shared" si="74"/>
        <v>14997.385463103588</v>
      </c>
      <c r="AI144" s="15">
        <f t="shared" si="75"/>
        <v>13284.573492722342</v>
      </c>
      <c r="AJ144" s="15">
        <f t="shared" si="76"/>
        <v>1760.9951798910452</v>
      </c>
      <c r="AK144" s="15">
        <f t="shared" si="77"/>
        <v>1339.56</v>
      </c>
      <c r="AL144" s="11">
        <f t="shared" si="78"/>
        <v>3018.6454842702119</v>
      </c>
      <c r="AM144" s="16">
        <f t="shared" si="79"/>
        <v>1962.1195647756379</v>
      </c>
      <c r="AN144" s="11">
        <f t="shared" si="80"/>
        <v>40127.648621004199</v>
      </c>
      <c r="AO144" s="16">
        <f t="shared" si="88"/>
        <v>6180</v>
      </c>
      <c r="AP144" s="10">
        <v>-205.83339011256641</v>
      </c>
      <c r="AQ144" s="11">
        <f t="shared" si="81"/>
        <v>-113737.77040442388</v>
      </c>
      <c r="AR144" s="16">
        <f t="shared" si="82"/>
        <v>-44862.767786383221</v>
      </c>
      <c r="AS144" s="11">
        <f t="shared" si="83"/>
        <v>15671.868861854971</v>
      </c>
      <c r="AT144" s="15">
        <f t="shared" si="84"/>
        <v>-30607.804261621051</v>
      </c>
      <c r="AU144" s="17">
        <f t="shared" si="85"/>
        <v>14870.184203292876</v>
      </c>
      <c r="AV144" s="15">
        <f t="shared" si="86"/>
        <v>30401.970871508489</v>
      </c>
      <c r="AW144" s="13">
        <v>70000</v>
      </c>
      <c r="AX144" s="15">
        <f t="shared" si="87"/>
        <v>-30607.804261621055</v>
      </c>
    </row>
    <row r="145" spans="1:50" ht="30" x14ac:dyDescent="0.25">
      <c r="A145" s="2" t="s">
        <v>70</v>
      </c>
      <c r="B145" s="9">
        <f t="shared" si="66"/>
        <v>2867.1165320580403</v>
      </c>
      <c r="C145" s="9">
        <f t="shared" si="67"/>
        <v>-6279.5454705015691</v>
      </c>
      <c r="D145" s="10">
        <v>12666.432788673481</v>
      </c>
      <c r="E145" s="10">
        <v>2127.699044053923</v>
      </c>
      <c r="F145">
        <v>60.05</v>
      </c>
      <c r="G145">
        <v>46.07</v>
      </c>
      <c r="H145">
        <v>44.01</v>
      </c>
      <c r="I145" s="11">
        <f t="shared" si="68"/>
        <v>12915.652447331157</v>
      </c>
      <c r="J145" s="12">
        <f t="shared" si="69"/>
        <v>8395.1740907652529</v>
      </c>
      <c r="L145" s="10">
        <f t="shared" si="62"/>
        <v>12666.432788673481</v>
      </c>
      <c r="M145" s="13"/>
      <c r="N145" s="13">
        <f t="shared" si="70"/>
        <v>7017.2037649251088</v>
      </c>
      <c r="O145">
        <v>0.2</v>
      </c>
      <c r="P145" s="10">
        <f t="shared" si="63"/>
        <v>2127.699044053923</v>
      </c>
      <c r="Q145" s="13">
        <f t="shared" si="71"/>
        <v>2108.5497526574377</v>
      </c>
      <c r="R145">
        <v>0.56999999999999995</v>
      </c>
      <c r="S145" s="14">
        <v>2.04</v>
      </c>
      <c r="T145" s="14">
        <v>0.41</v>
      </c>
      <c r="U145" s="15">
        <v>6200</v>
      </c>
      <c r="V145" s="15">
        <v>1300</v>
      </c>
      <c r="W145" s="16">
        <f t="shared" si="72"/>
        <v>11514.840788479512</v>
      </c>
      <c r="X145" s="16">
        <f t="shared" si="73"/>
        <v>2368.1787859199021</v>
      </c>
      <c r="Z145" s="10">
        <v>39601</v>
      </c>
      <c r="AA145" s="10">
        <f t="shared" si="64"/>
        <v>12666.432788673481</v>
      </c>
      <c r="AB145" s="10">
        <f t="shared" si="65"/>
        <v>2127.699044053923</v>
      </c>
      <c r="AC145" s="10">
        <v>2371.8003073324307</v>
      </c>
      <c r="AD145">
        <v>90.08</v>
      </c>
      <c r="AE145">
        <v>60.05</v>
      </c>
      <c r="AF145">
        <v>46.07</v>
      </c>
      <c r="AG145" s="15"/>
      <c r="AH145" s="15">
        <f t="shared" si="74"/>
        <v>7017.2037649251088</v>
      </c>
      <c r="AI145" s="15">
        <f t="shared" si="75"/>
        <v>2108.5497526574377</v>
      </c>
      <c r="AJ145" s="15">
        <f t="shared" si="76"/>
        <v>2378.915708254428</v>
      </c>
      <c r="AK145" s="15">
        <f t="shared" si="77"/>
        <v>3564.0899999999997</v>
      </c>
      <c r="AL145" s="11">
        <f t="shared" si="78"/>
        <v>2387.8074641942076</v>
      </c>
      <c r="AM145" s="16">
        <f t="shared" si="79"/>
        <v>1552.074851726235</v>
      </c>
      <c r="AN145" s="11">
        <f t="shared" si="80"/>
        <v>14726.564002263103</v>
      </c>
      <c r="AO145" s="16">
        <f t="shared" si="88"/>
        <v>6180</v>
      </c>
      <c r="AP145" s="10">
        <v>4499.6628081440986</v>
      </c>
      <c r="AQ145" s="11">
        <f t="shared" si="81"/>
        <v>-37420.608547905438</v>
      </c>
      <c r="AR145" s="16">
        <f t="shared" si="82"/>
        <v>-17042.898347186725</v>
      </c>
      <c r="AS145" s="11">
        <f t="shared" si="83"/>
        <v>43491.738301051468</v>
      </c>
      <c r="AT145" s="15">
        <f t="shared" si="84"/>
        <v>-11627.58613434739</v>
      </c>
      <c r="AU145" s="17">
        <f t="shared" si="85"/>
        <v>-258.41016605293652</v>
      </c>
      <c r="AV145" s="15">
        <f t="shared" si="86"/>
        <v>16127.248942491487</v>
      </c>
      <c r="AW145" s="13">
        <v>70000</v>
      </c>
      <c r="AX145" s="15">
        <f t="shared" si="87"/>
        <v>-11627.586134347388</v>
      </c>
    </row>
    <row r="146" spans="1:50" ht="30" x14ac:dyDescent="0.25">
      <c r="A146" s="2" t="s">
        <v>70</v>
      </c>
      <c r="B146" s="9">
        <f t="shared" si="66"/>
        <v>-3525.7464483826152</v>
      </c>
      <c r="C146" s="9">
        <f t="shared" si="67"/>
        <v>-12371.24232836075</v>
      </c>
      <c r="D146" s="10">
        <v>20444.695388593642</v>
      </c>
      <c r="E146" s="10">
        <v>274.89045366599663</v>
      </c>
      <c r="F146">
        <v>60.05</v>
      </c>
      <c r="G146">
        <v>46.07</v>
      </c>
      <c r="H146">
        <v>44.01</v>
      </c>
      <c r="I146" s="11">
        <f t="shared" si="68"/>
        <v>16846.296499487402</v>
      </c>
      <c r="J146" s="12">
        <f t="shared" si="69"/>
        <v>10950.092724666813</v>
      </c>
      <c r="L146" s="10">
        <f t="shared" si="62"/>
        <v>20444.695388593642</v>
      </c>
      <c r="M146" s="13"/>
      <c r="N146" s="13">
        <f t="shared" si="70"/>
        <v>11326.361245280879</v>
      </c>
      <c r="O146">
        <v>0.2</v>
      </c>
      <c r="P146" s="10">
        <f t="shared" si="63"/>
        <v>274.89045366599663</v>
      </c>
      <c r="Q146" s="13">
        <f t="shared" si="71"/>
        <v>272.41643958300267</v>
      </c>
      <c r="R146">
        <v>0.56999999999999995</v>
      </c>
      <c r="S146" s="14">
        <v>2.04</v>
      </c>
      <c r="T146" s="14">
        <v>0.41</v>
      </c>
      <c r="U146" s="15">
        <v>6200</v>
      </c>
      <c r="V146" s="15">
        <v>1300</v>
      </c>
      <c r="W146" s="16">
        <f t="shared" si="72"/>
        <v>11137.921224021715</v>
      </c>
      <c r="X146" s="16">
        <f t="shared" si="73"/>
        <v>2292.42534404358</v>
      </c>
      <c r="Z146" s="10">
        <v>27556</v>
      </c>
      <c r="AA146" s="10">
        <f t="shared" si="64"/>
        <v>20444.695388593642</v>
      </c>
      <c r="AB146" s="10">
        <f t="shared" si="65"/>
        <v>274.89045366599663</v>
      </c>
      <c r="AC146" s="10">
        <v>2798.5930002430109</v>
      </c>
      <c r="AD146">
        <v>90.08</v>
      </c>
      <c r="AE146">
        <v>60.05</v>
      </c>
      <c r="AF146">
        <v>46.07</v>
      </c>
      <c r="AG146" s="15"/>
      <c r="AH146" s="15">
        <f t="shared" si="74"/>
        <v>11326.361245280879</v>
      </c>
      <c r="AI146" s="15">
        <f t="shared" si="75"/>
        <v>272.41643958300267</v>
      </c>
      <c r="AJ146" s="15">
        <f t="shared" si="76"/>
        <v>2806.9887792437398</v>
      </c>
      <c r="AK146" s="15">
        <f t="shared" si="77"/>
        <v>2480.04</v>
      </c>
      <c r="AL146" s="11">
        <f t="shared" si="78"/>
        <v>2254.6015993310994</v>
      </c>
      <c r="AM146" s="16">
        <f t="shared" si="79"/>
        <v>1465.4910395652146</v>
      </c>
      <c r="AN146" s="11">
        <f t="shared" si="80"/>
        <v>18471.884045520241</v>
      </c>
      <c r="AO146" s="16">
        <f t="shared" si="88"/>
        <v>6180</v>
      </c>
      <c r="AP146" s="10">
        <v>1120.492428570632</v>
      </c>
      <c r="AQ146" s="11">
        <f t="shared" si="81"/>
        <v>-53429.203703155756</v>
      </c>
      <c r="AR146" s="16">
        <f t="shared" si="82"/>
        <v>-25613.760397071143</v>
      </c>
      <c r="AS146" s="11">
        <f t="shared" si="83"/>
        <v>34920.876251167057</v>
      </c>
      <c r="AT146" s="15">
        <f t="shared" si="84"/>
        <v>-17475.091335661396</v>
      </c>
      <c r="AU146" s="17">
        <f t="shared" si="85"/>
        <v>-1559.5903095885869</v>
      </c>
      <c r="AV146" s="15">
        <f t="shared" si="86"/>
        <v>18595.583764232026</v>
      </c>
      <c r="AW146" s="13">
        <v>70000</v>
      </c>
      <c r="AX146" s="15">
        <f t="shared" si="87"/>
        <v>-17475.091335661393</v>
      </c>
    </row>
    <row r="147" spans="1:50" ht="30" x14ac:dyDescent="0.25">
      <c r="A147" s="2" t="s">
        <v>70</v>
      </c>
      <c r="B147" s="9">
        <f t="shared" si="66"/>
        <v>49560.570968095592</v>
      </c>
      <c r="C147" s="9">
        <f t="shared" si="67"/>
        <v>11196.030282776948</v>
      </c>
      <c r="D147" s="10">
        <v>23477.368626462241</v>
      </c>
      <c r="E147" s="10">
        <v>31740.224502391138</v>
      </c>
      <c r="F147">
        <v>60.05</v>
      </c>
      <c r="G147">
        <v>46.07</v>
      </c>
      <c r="H147">
        <v>44.01</v>
      </c>
      <c r="I147" s="11">
        <f t="shared" si="68"/>
        <v>49127.285472108328</v>
      </c>
      <c r="J147" s="12">
        <f t="shared" si="69"/>
        <v>31932.735556870415</v>
      </c>
      <c r="L147" s="10">
        <f t="shared" si="62"/>
        <v>23477.368626462241</v>
      </c>
      <c r="M147" s="13"/>
      <c r="N147" s="13">
        <f t="shared" si="70"/>
        <v>13006.462219060082</v>
      </c>
      <c r="O147">
        <v>0.2</v>
      </c>
      <c r="P147" s="10">
        <f t="shared" si="63"/>
        <v>31740.224502391138</v>
      </c>
      <c r="Q147" s="13">
        <f t="shared" si="71"/>
        <v>31454.562481869616</v>
      </c>
      <c r="R147">
        <v>0.56999999999999995</v>
      </c>
      <c r="S147" s="14">
        <v>2.04</v>
      </c>
      <c r="T147" s="14">
        <v>0.41</v>
      </c>
      <c r="U147" s="15">
        <v>6200</v>
      </c>
      <c r="V147" s="15">
        <v>1300</v>
      </c>
      <c r="W147" s="16">
        <f t="shared" si="72"/>
        <v>48082.001839294506</v>
      </c>
      <c r="X147" s="16">
        <f t="shared" si="73"/>
        <v>9717.4611539758553</v>
      </c>
      <c r="Z147" s="10">
        <v>75076.000000000015</v>
      </c>
      <c r="AA147" s="10">
        <f t="shared" si="64"/>
        <v>23477.368626462241</v>
      </c>
      <c r="AB147" s="10">
        <f t="shared" si="65"/>
        <v>31740.224502391138</v>
      </c>
      <c r="AC147" s="10">
        <v>902.05436541232325</v>
      </c>
      <c r="AD147">
        <v>90.08</v>
      </c>
      <c r="AE147">
        <v>60.05</v>
      </c>
      <c r="AF147">
        <v>46.07</v>
      </c>
      <c r="AG147" s="15"/>
      <c r="AH147" s="15">
        <f t="shared" si="74"/>
        <v>13006.462219060082</v>
      </c>
      <c r="AI147" s="15">
        <f t="shared" si="75"/>
        <v>31454.562481869616</v>
      </c>
      <c r="AJ147" s="15">
        <f t="shared" si="76"/>
        <v>904.76052850856013</v>
      </c>
      <c r="AK147" s="15">
        <f t="shared" si="77"/>
        <v>6756.8400000000011</v>
      </c>
      <c r="AL147" s="11">
        <f t="shared" si="78"/>
        <v>6037.6712623600797</v>
      </c>
      <c r="AM147" s="16">
        <f t="shared" si="79"/>
        <v>3924.4863205340521</v>
      </c>
      <c r="AN147" s="11">
        <f t="shared" si="80"/>
        <v>61354.828126092914</v>
      </c>
      <c r="AO147" s="16">
        <f t="shared" si="88"/>
        <v>6180</v>
      </c>
      <c r="AP147" s="10">
        <v>21259.744004893459</v>
      </c>
      <c r="AQ147" s="11">
        <f t="shared" si="81"/>
        <v>-139625.47119356369</v>
      </c>
      <c r="AR147" s="16">
        <f t="shared" si="82"/>
        <v>-30454.166428069322</v>
      </c>
      <c r="AS147" s="11">
        <f t="shared" si="83"/>
        <v>30080.470220168871</v>
      </c>
      <c r="AT147" s="15">
        <f t="shared" si="84"/>
        <v>-20777.477872511008</v>
      </c>
      <c r="AU147" s="17">
        <f t="shared" si="85"/>
        <v>-97.731552495310169</v>
      </c>
      <c r="AV147" s="15">
        <f t="shared" si="86"/>
        <v>42037.221877404467</v>
      </c>
      <c r="AW147" s="13">
        <v>70000</v>
      </c>
      <c r="AX147" s="15">
        <f t="shared" si="87"/>
        <v>-20777.477872511008</v>
      </c>
    </row>
    <row r="148" spans="1:50" ht="30" x14ac:dyDescent="0.25">
      <c r="A148" s="2" t="s">
        <v>70</v>
      </c>
      <c r="B148" s="9">
        <f t="shared" si="66"/>
        <v>64939.852080775978</v>
      </c>
      <c r="C148" s="9">
        <f t="shared" si="67"/>
        <v>48003.110199423783</v>
      </c>
      <c r="D148" s="10">
        <v>25240.334448910467</v>
      </c>
      <c r="E148" s="10">
        <v>8122.0018141327755</v>
      </c>
      <c r="F148">
        <v>60.05</v>
      </c>
      <c r="G148">
        <v>46.07</v>
      </c>
      <c r="H148">
        <v>44.01</v>
      </c>
      <c r="I148" s="11">
        <f t="shared" si="68"/>
        <v>27857.20004770247</v>
      </c>
      <c r="J148" s="12">
        <f t="shared" si="69"/>
        <v>18107.180031006606</v>
      </c>
      <c r="L148" s="10">
        <f t="shared" si="62"/>
        <v>25240.334448910467</v>
      </c>
      <c r="M148" s="13"/>
      <c r="N148" s="13">
        <f t="shared" si="70"/>
        <v>13983.1452846964</v>
      </c>
      <c r="O148">
        <v>0.2</v>
      </c>
      <c r="P148" s="10">
        <f t="shared" si="63"/>
        <v>8122.0018141327755</v>
      </c>
      <c r="Q148" s="13">
        <f t="shared" si="71"/>
        <v>8048.9037978055803</v>
      </c>
      <c r="R148">
        <v>0.56999999999999995</v>
      </c>
      <c r="S148" s="14">
        <v>2.04</v>
      </c>
      <c r="T148" s="14">
        <v>0.41</v>
      </c>
      <c r="U148" s="15">
        <v>6200</v>
      </c>
      <c r="V148" s="15">
        <v>1300</v>
      </c>
      <c r="W148" s="16">
        <f t="shared" si="72"/>
        <v>21264.38861224446</v>
      </c>
      <c r="X148" s="16">
        <f t="shared" si="73"/>
        <v>4327.6467308922693</v>
      </c>
      <c r="Z148" s="10">
        <v>27556</v>
      </c>
      <c r="AA148" s="10">
        <f t="shared" si="64"/>
        <v>25240.334448910467</v>
      </c>
      <c r="AB148" s="10">
        <f t="shared" si="65"/>
        <v>8122.0018141327755</v>
      </c>
      <c r="AC148" s="10">
        <v>13345.172676381753</v>
      </c>
      <c r="AD148">
        <v>90.08</v>
      </c>
      <c r="AE148">
        <v>60.05</v>
      </c>
      <c r="AF148">
        <v>46.07</v>
      </c>
      <c r="AG148" s="15"/>
      <c r="AH148" s="15">
        <f t="shared" si="74"/>
        <v>13983.1452846964</v>
      </c>
      <c r="AI148" s="15">
        <f t="shared" si="75"/>
        <v>8048.9037978055803</v>
      </c>
      <c r="AJ148" s="15">
        <f t="shared" si="76"/>
        <v>13385.208194410898</v>
      </c>
      <c r="AK148" s="15">
        <f t="shared" si="77"/>
        <v>2480.04</v>
      </c>
      <c r="AL148" s="11">
        <f t="shared" si="78"/>
        <v>3005.1744383368978</v>
      </c>
      <c r="AM148" s="16">
        <f t="shared" si="79"/>
        <v>1953.3633849189837</v>
      </c>
      <c r="AN148" s="11">
        <f t="shared" si="80"/>
        <v>43209.226406899972</v>
      </c>
      <c r="AO148" s="16">
        <f t="shared" si="88"/>
        <v>6180</v>
      </c>
      <c r="AP148" s="10">
        <v>43684.60791252007</v>
      </c>
      <c r="AQ148" s="11">
        <f t="shared" si="81"/>
        <v>-44539.118133226279</v>
      </c>
      <c r="AR148" s="16">
        <f t="shared" si="82"/>
        <v>25568.283437524911</v>
      </c>
      <c r="AS148" s="11">
        <f t="shared" si="83"/>
        <v>86102.920085763108</v>
      </c>
      <c r="AT148" s="15">
        <f t="shared" si="84"/>
        <v>17444.064496594478</v>
      </c>
      <c r="AU148" s="17">
        <f t="shared" si="85"/>
        <v>39.931832583977446</v>
      </c>
      <c r="AV148" s="15">
        <f t="shared" si="86"/>
        <v>26240.543415925589</v>
      </c>
      <c r="AW148" s="13">
        <v>70000</v>
      </c>
      <c r="AX148" s="15">
        <f t="shared" si="87"/>
        <v>17444.064496594481</v>
      </c>
    </row>
    <row r="149" spans="1:50" ht="30" x14ac:dyDescent="0.25">
      <c r="A149" s="2" t="s">
        <v>70</v>
      </c>
      <c r="B149" s="9">
        <f t="shared" si="66"/>
        <v>-58879.420126151119</v>
      </c>
      <c r="C149" s="9">
        <f t="shared" si="67"/>
        <v>-75447.805994035763</v>
      </c>
      <c r="D149" s="10">
        <v>25403.961338164343</v>
      </c>
      <c r="E149" s="10">
        <v>7689.8401775345301</v>
      </c>
      <c r="F149">
        <v>60.05</v>
      </c>
      <c r="G149">
        <v>46.07</v>
      </c>
      <c r="H149">
        <v>44.01</v>
      </c>
      <c r="I149" s="11">
        <f t="shared" si="68"/>
        <v>27564.282720214527</v>
      </c>
      <c r="J149" s="12">
        <f t="shared" si="69"/>
        <v>17916.783768139445</v>
      </c>
      <c r="L149" s="10">
        <f t="shared" si="62"/>
        <v>25403.961338164343</v>
      </c>
      <c r="M149" s="13"/>
      <c r="N149" s="13">
        <f t="shared" si="70"/>
        <v>14073.794581343047</v>
      </c>
      <c r="O149">
        <v>0.2</v>
      </c>
      <c r="P149" s="10">
        <f t="shared" si="63"/>
        <v>7689.8401775345301</v>
      </c>
      <c r="Q149" s="13">
        <f t="shared" si="71"/>
        <v>7620.6316159367188</v>
      </c>
      <c r="R149">
        <v>0.56999999999999995</v>
      </c>
      <c r="S149" s="14">
        <v>2.04</v>
      </c>
      <c r="T149" s="14">
        <v>0.41</v>
      </c>
      <c r="U149" s="15">
        <v>6200</v>
      </c>
      <c r="V149" s="15">
        <v>1300</v>
      </c>
      <c r="W149" s="16">
        <f t="shared" si="72"/>
        <v>20803.378632199179</v>
      </c>
      <c r="X149" s="16">
        <f t="shared" si="73"/>
        <v>4234.9927643145402</v>
      </c>
      <c r="Z149" s="10">
        <v>44100</v>
      </c>
      <c r="AA149" s="10">
        <f t="shared" si="64"/>
        <v>25403.961338164343</v>
      </c>
      <c r="AB149" s="10">
        <f t="shared" si="65"/>
        <v>7689.8401775345301</v>
      </c>
      <c r="AC149" s="10">
        <v>5389.7151373143415</v>
      </c>
      <c r="AD149">
        <v>90.08</v>
      </c>
      <c r="AE149">
        <v>60.05</v>
      </c>
      <c r="AF149">
        <v>46.07</v>
      </c>
      <c r="AG149" s="15"/>
      <c r="AH149" s="15">
        <f t="shared" si="74"/>
        <v>14073.794581343047</v>
      </c>
      <c r="AI149" s="15">
        <f t="shared" si="75"/>
        <v>7620.6316159367188</v>
      </c>
      <c r="AJ149" s="15">
        <f t="shared" si="76"/>
        <v>5405.8842827262843</v>
      </c>
      <c r="AK149" s="15">
        <f t="shared" si="77"/>
        <v>3969</v>
      </c>
      <c r="AL149" s="11">
        <f t="shared" si="78"/>
        <v>3536.1842497624812</v>
      </c>
      <c r="AM149" s="16">
        <f t="shared" si="79"/>
        <v>2298.5197623456129</v>
      </c>
      <c r="AN149" s="11">
        <f t="shared" si="80"/>
        <v>34792.385696557947</v>
      </c>
      <c r="AO149" s="16">
        <f t="shared" si="88"/>
        <v>6180</v>
      </c>
      <c r="AP149" s="10">
        <v>-40192.405284338412</v>
      </c>
      <c r="AQ149" s="11">
        <f t="shared" si="81"/>
        <v>-155492.31340897677</v>
      </c>
      <c r="AR149" s="16">
        <f t="shared" si="82"/>
        <v>-97599.582526489743</v>
      </c>
      <c r="AS149" s="11">
        <f t="shared" si="83"/>
        <v>-37064.94587825155</v>
      </c>
      <c r="AT149" s="15">
        <f t="shared" si="84"/>
        <v>-66587.708814823476</v>
      </c>
      <c r="AU149" s="17">
        <f t="shared" si="85"/>
        <v>165.67236606954299</v>
      </c>
      <c r="AV149" s="15">
        <f t="shared" si="86"/>
        <v>26395.303530485056</v>
      </c>
      <c r="AW149" s="13">
        <v>70000</v>
      </c>
      <c r="AX149" s="15">
        <f t="shared" si="87"/>
        <v>-66587.708814823476</v>
      </c>
    </row>
    <row r="150" spans="1:50" ht="30" x14ac:dyDescent="0.25">
      <c r="A150" s="2" t="s">
        <v>70</v>
      </c>
      <c r="B150" s="9">
        <f t="shared" si="66"/>
        <v>4011.0214631995295</v>
      </c>
      <c r="C150" s="9">
        <f t="shared" si="67"/>
        <v>-7397.6792722381397</v>
      </c>
      <c r="D150" s="10">
        <v>9900.2649469455791</v>
      </c>
      <c r="E150" s="10">
        <v>5127.0532684153213</v>
      </c>
      <c r="F150">
        <v>60.05</v>
      </c>
      <c r="G150">
        <v>46.07</v>
      </c>
      <c r="H150">
        <v>44.01</v>
      </c>
      <c r="I150" s="11">
        <f t="shared" si="68"/>
        <v>13753.597153233368</v>
      </c>
      <c r="J150" s="12">
        <f t="shared" si="69"/>
        <v>8939.83814960169</v>
      </c>
      <c r="L150" s="10">
        <f t="shared" si="62"/>
        <v>9900.2649469455791</v>
      </c>
      <c r="M150" s="13"/>
      <c r="N150" s="13">
        <f t="shared" si="70"/>
        <v>5484.7467806078512</v>
      </c>
      <c r="O150">
        <v>0.2</v>
      </c>
      <c r="P150" s="10">
        <f t="shared" si="63"/>
        <v>5127.0532684153213</v>
      </c>
      <c r="Q150" s="13">
        <f t="shared" si="71"/>
        <v>5080.9097889995837</v>
      </c>
      <c r="R150">
        <v>0.56999999999999995</v>
      </c>
      <c r="S150" s="14">
        <v>2.04</v>
      </c>
      <c r="T150" s="14">
        <v>0.41</v>
      </c>
      <c r="U150" s="15">
        <v>6200</v>
      </c>
      <c r="V150" s="15">
        <v>1300</v>
      </c>
      <c r="W150" s="16">
        <f t="shared" si="72"/>
        <v>14345.858589136718</v>
      </c>
      <c r="X150" s="16">
        <f t="shared" si="73"/>
        <v>2937.1578536990464</v>
      </c>
      <c r="Z150" s="10">
        <v>146689</v>
      </c>
      <c r="AA150" s="10">
        <f t="shared" si="64"/>
        <v>9900.2649469455791</v>
      </c>
      <c r="AB150" s="10">
        <f t="shared" si="65"/>
        <v>5127.0532684153213</v>
      </c>
      <c r="AC150" s="10">
        <v>513.84412601368149</v>
      </c>
      <c r="AD150">
        <v>90.08</v>
      </c>
      <c r="AE150">
        <v>60.05</v>
      </c>
      <c r="AF150">
        <v>46.07</v>
      </c>
      <c r="AG150" s="15"/>
      <c r="AH150" s="15">
        <f t="shared" si="74"/>
        <v>5484.7467806078512</v>
      </c>
      <c r="AI150" s="15">
        <f t="shared" si="75"/>
        <v>5080.9097889995837</v>
      </c>
      <c r="AJ150" s="15">
        <f t="shared" si="76"/>
        <v>515.38565839172247</v>
      </c>
      <c r="AK150" s="15">
        <f t="shared" si="77"/>
        <v>13202.01</v>
      </c>
      <c r="AL150" s="11">
        <f t="shared" si="78"/>
        <v>6011.356916190578</v>
      </c>
      <c r="AM150" s="16">
        <f t="shared" si="79"/>
        <v>3907.381995523876</v>
      </c>
      <c r="AN150" s="11">
        <f t="shared" si="80"/>
        <v>14850.385992243988</v>
      </c>
      <c r="AO150" s="16">
        <f t="shared" si="88"/>
        <v>6180</v>
      </c>
      <c r="AP150" s="10">
        <v>5876.9952002646169</v>
      </c>
      <c r="AQ150" s="11">
        <f t="shared" si="81"/>
        <v>-42122.645618809031</v>
      </c>
      <c r="AR150" s="16">
        <f t="shared" si="82"/>
        <v>-19274.675275538877</v>
      </c>
      <c r="AS150" s="11">
        <f t="shared" si="83"/>
        <v>41259.961372699312</v>
      </c>
      <c r="AT150" s="15">
        <f t="shared" si="84"/>
        <v>-13150.224944860949</v>
      </c>
      <c r="AU150" s="17">
        <f t="shared" si="85"/>
        <v>-223.75762607852479</v>
      </c>
      <c r="AV150" s="15">
        <f t="shared" si="86"/>
        <v>19027.220145125568</v>
      </c>
      <c r="AW150" s="13">
        <v>70000</v>
      </c>
      <c r="AX150" s="15">
        <f t="shared" si="87"/>
        <v>-13150.224944860951</v>
      </c>
    </row>
    <row r="151" spans="1:50" ht="30" x14ac:dyDescent="0.25">
      <c r="A151" s="2" t="s">
        <v>70</v>
      </c>
      <c r="B151" s="9">
        <f t="shared" si="66"/>
        <v>5428.3183699962101</v>
      </c>
      <c r="C151" s="9">
        <f t="shared" si="67"/>
        <v>-23071.474888790806</v>
      </c>
      <c r="D151" s="10">
        <v>10816.986916562568</v>
      </c>
      <c r="E151" s="10">
        <v>23509.619243200807</v>
      </c>
      <c r="F151">
        <v>60.05</v>
      </c>
      <c r="G151">
        <v>46.07</v>
      </c>
      <c r="H151">
        <v>44.01</v>
      </c>
      <c r="I151" s="11">
        <f t="shared" si="68"/>
        <v>31986.050375659681</v>
      </c>
      <c r="J151" s="12">
        <f t="shared" si="69"/>
        <v>20790.932744178794</v>
      </c>
      <c r="L151" s="10">
        <f t="shared" si="62"/>
        <v>10816.986916562568</v>
      </c>
      <c r="M151" s="13"/>
      <c r="N151" s="13">
        <f t="shared" si="70"/>
        <v>5992.6107517756627</v>
      </c>
      <c r="O151">
        <v>0.2</v>
      </c>
      <c r="P151" s="10">
        <f t="shared" si="63"/>
        <v>23509.619243200807</v>
      </c>
      <c r="Q151" s="13">
        <f t="shared" si="71"/>
        <v>23298.032670011999</v>
      </c>
      <c r="R151">
        <v>0.56999999999999995</v>
      </c>
      <c r="S151" s="14">
        <v>2.04</v>
      </c>
      <c r="T151" s="14">
        <v>0.41</v>
      </c>
      <c r="U151" s="15">
        <v>6200</v>
      </c>
      <c r="V151" s="15">
        <v>1300</v>
      </c>
      <c r="W151" s="16">
        <f t="shared" si="72"/>
        <v>35735.937575414428</v>
      </c>
      <c r="X151" s="16">
        <f t="shared" si="73"/>
        <v>7236.1443166274084</v>
      </c>
      <c r="Z151" s="10">
        <v>45368.999999999993</v>
      </c>
      <c r="AA151" s="10">
        <f t="shared" si="64"/>
        <v>10816.986916562568</v>
      </c>
      <c r="AB151" s="10">
        <f t="shared" si="65"/>
        <v>23509.619243200807</v>
      </c>
      <c r="AC151" s="10">
        <v>359.83745287896022</v>
      </c>
      <c r="AD151">
        <v>90.08</v>
      </c>
      <c r="AE151">
        <v>60.05</v>
      </c>
      <c r="AF151">
        <v>46.07</v>
      </c>
      <c r="AG151" s="15"/>
      <c r="AH151" s="15">
        <f t="shared" si="74"/>
        <v>5992.6107517756627</v>
      </c>
      <c r="AI151" s="15">
        <f t="shared" si="75"/>
        <v>23298.032670011999</v>
      </c>
      <c r="AJ151" s="15">
        <f t="shared" si="76"/>
        <v>360.91696523759708</v>
      </c>
      <c r="AK151" s="15">
        <f t="shared" si="77"/>
        <v>4083.2099999999991</v>
      </c>
      <c r="AL151" s="11">
        <f t="shared" si="78"/>
        <v>3879.8623379229248</v>
      </c>
      <c r="AM151" s="16">
        <f t="shared" si="79"/>
        <v>2521.9105196499013</v>
      </c>
      <c r="AN151" s="11">
        <f t="shared" si="80"/>
        <v>40217.350176092172</v>
      </c>
      <c r="AO151" s="16">
        <f t="shared" si="88"/>
        <v>6180</v>
      </c>
      <c r="AP151" s="10">
        <v>-5369.3498931492559</v>
      </c>
      <c r="AQ151" s="11">
        <f t="shared" si="81"/>
        <v>-119387.51377379888</v>
      </c>
      <c r="AR151" s="16">
        <f t="shared" si="82"/>
        <v>-51098.551949597007</v>
      </c>
      <c r="AS151" s="11">
        <f t="shared" si="83"/>
        <v>9436.0846986411834</v>
      </c>
      <c r="AT151" s="15">
        <f t="shared" si="84"/>
        <v>-34862.193156977955</v>
      </c>
      <c r="AU151" s="17">
        <f t="shared" si="85"/>
        <v>649.28145586970527</v>
      </c>
      <c r="AV151" s="15">
        <f t="shared" si="86"/>
        <v>29492.843263828694</v>
      </c>
      <c r="AW151" s="13">
        <v>70000</v>
      </c>
      <c r="AX151" s="15">
        <f t="shared" si="87"/>
        <v>-34862.193156977948</v>
      </c>
    </row>
    <row r="152" spans="1:50" ht="30" x14ac:dyDescent="0.25">
      <c r="A152" s="2" t="s">
        <v>70</v>
      </c>
      <c r="B152" s="9">
        <f t="shared" si="66"/>
        <v>-20469.56004232436</v>
      </c>
      <c r="C152" s="9">
        <f t="shared" si="67"/>
        <v>-35528.119704446734</v>
      </c>
      <c r="D152" s="10">
        <v>17904.543207228828</v>
      </c>
      <c r="E152" s="10">
        <v>7521.0611364122069</v>
      </c>
      <c r="F152">
        <v>60.05</v>
      </c>
      <c r="G152">
        <v>46.07</v>
      </c>
      <c r="H152">
        <v>44.01</v>
      </c>
      <c r="I152" s="11">
        <f t="shared" si="68"/>
        <v>21906.807563918039</v>
      </c>
      <c r="J152" s="12">
        <f t="shared" si="69"/>
        <v>14239.424916546726</v>
      </c>
      <c r="L152" s="10">
        <f t="shared" si="62"/>
        <v>17904.543207228828</v>
      </c>
      <c r="M152" s="13"/>
      <c r="N152" s="13">
        <f t="shared" si="70"/>
        <v>9919.1169368047722</v>
      </c>
      <c r="O152">
        <v>0.2</v>
      </c>
      <c r="P152" s="10">
        <f t="shared" si="63"/>
        <v>7521.0611364122069</v>
      </c>
      <c r="Q152" s="13">
        <f t="shared" si="71"/>
        <v>7453.3715861844967</v>
      </c>
      <c r="R152">
        <v>0.56999999999999995</v>
      </c>
      <c r="S152" s="14">
        <v>2.04</v>
      </c>
      <c r="T152" s="14">
        <v>0.41</v>
      </c>
      <c r="U152" s="15">
        <v>6200</v>
      </c>
      <c r="V152" s="15">
        <v>1300</v>
      </c>
      <c r="W152" s="16">
        <f t="shared" si="72"/>
        <v>18913.780190631678</v>
      </c>
      <c r="X152" s="16">
        <f t="shared" si="73"/>
        <v>3855.2205285093078</v>
      </c>
      <c r="Z152" s="10">
        <v>28223.999999999996</v>
      </c>
      <c r="AA152" s="10">
        <f t="shared" si="64"/>
        <v>17904.543207228828</v>
      </c>
      <c r="AB152" s="10">
        <f t="shared" si="65"/>
        <v>7521.0611364122069</v>
      </c>
      <c r="AC152" s="10">
        <v>6216.0279961962442</v>
      </c>
      <c r="AD152">
        <v>90.08</v>
      </c>
      <c r="AE152">
        <v>60.05</v>
      </c>
      <c r="AF152">
        <v>46.07</v>
      </c>
      <c r="AG152" s="15"/>
      <c r="AH152" s="15">
        <f t="shared" si="74"/>
        <v>9919.1169368047722</v>
      </c>
      <c r="AI152" s="15">
        <f t="shared" si="75"/>
        <v>7453.3715861844967</v>
      </c>
      <c r="AJ152" s="15">
        <f t="shared" si="76"/>
        <v>6234.6760801848322</v>
      </c>
      <c r="AK152" s="15">
        <f t="shared" si="77"/>
        <v>2540.1599999999994</v>
      </c>
      <c r="AL152" s="11">
        <f t="shared" si="78"/>
        <v>2621.8049370927556</v>
      </c>
      <c r="AM152" s="16">
        <f t="shared" si="79"/>
        <v>1704.1732091102913</v>
      </c>
      <c r="AN152" s="11">
        <f t="shared" si="80"/>
        <v>29777.708573112384</v>
      </c>
      <c r="AO152" s="16">
        <f t="shared" si="88"/>
        <v>6180</v>
      </c>
      <c r="AP152" s="10">
        <v>-14460.749667548391</v>
      </c>
      <c r="AQ152" s="11">
        <f t="shared" si="81"/>
        <v>-100793.93803173801</v>
      </c>
      <c r="AR152" s="16">
        <f t="shared" si="82"/>
        <v>-53622.765149502768</v>
      </c>
      <c r="AS152" s="11">
        <f t="shared" si="83"/>
        <v>6911.8714987354288</v>
      </c>
      <c r="AT152" s="15">
        <f t="shared" si="84"/>
        <v>-36584.347793205408</v>
      </c>
      <c r="AU152" s="17">
        <f t="shared" si="85"/>
        <v>252.99067222845957</v>
      </c>
      <c r="AV152" s="15">
        <f t="shared" si="86"/>
        <v>22123.598125657016</v>
      </c>
      <c r="AW152" s="13">
        <v>70000</v>
      </c>
      <c r="AX152" s="15">
        <f t="shared" si="87"/>
        <v>-36584.347793205408</v>
      </c>
    </row>
    <row r="153" spans="1:50" ht="30" x14ac:dyDescent="0.25">
      <c r="A153" s="2" t="s">
        <v>70</v>
      </c>
      <c r="B153" s="9">
        <f t="shared" si="66"/>
        <v>14024.349747855507</v>
      </c>
      <c r="C153" s="9">
        <f t="shared" si="67"/>
        <v>1522.0645856644642</v>
      </c>
      <c r="D153" s="10">
        <v>11344.899923919205</v>
      </c>
      <c r="E153" s="10">
        <v>6031.412033814544</v>
      </c>
      <c r="F153">
        <v>60.05</v>
      </c>
      <c r="G153">
        <v>46.07</v>
      </c>
      <c r="H153">
        <v>44.01</v>
      </c>
      <c r="I153" s="11">
        <f t="shared" si="68"/>
        <v>15676.27536775001</v>
      </c>
      <c r="J153" s="12">
        <f t="shared" si="69"/>
        <v>10189.578989037507</v>
      </c>
      <c r="L153" s="10">
        <f t="shared" si="62"/>
        <v>11344.899923919205</v>
      </c>
      <c r="M153" s="13"/>
      <c r="N153" s="13">
        <f t="shared" si="70"/>
        <v>6285.0745578512406</v>
      </c>
      <c r="O153">
        <v>0.2</v>
      </c>
      <c r="P153" s="10">
        <f t="shared" si="63"/>
        <v>6031.412033814544</v>
      </c>
      <c r="Q153" s="13">
        <f t="shared" si="71"/>
        <v>5977.1293255102128</v>
      </c>
      <c r="R153">
        <v>0.56999999999999995</v>
      </c>
      <c r="S153" s="14">
        <v>2.04</v>
      </c>
      <c r="T153" s="14">
        <v>0.41</v>
      </c>
      <c r="U153" s="15">
        <v>6200</v>
      </c>
      <c r="V153" s="15">
        <v>1300</v>
      </c>
      <c r="W153" s="16">
        <f t="shared" si="72"/>
        <v>15714.51639930658</v>
      </c>
      <c r="X153" s="16">
        <f t="shared" si="73"/>
        <v>3212.2312371155381</v>
      </c>
      <c r="Z153" s="10">
        <v>80089</v>
      </c>
      <c r="AA153" s="10">
        <f t="shared" si="64"/>
        <v>11344.899923919205</v>
      </c>
      <c r="AB153" s="10">
        <f t="shared" si="65"/>
        <v>6031.412033814544</v>
      </c>
      <c r="AC153" s="10">
        <v>1185.4230791934237</v>
      </c>
      <c r="AD153">
        <v>90.08</v>
      </c>
      <c r="AE153">
        <v>60.05</v>
      </c>
      <c r="AF153">
        <v>46.07</v>
      </c>
      <c r="AG153" s="15"/>
      <c r="AH153" s="15">
        <f t="shared" si="74"/>
        <v>6285.0745578512406</v>
      </c>
      <c r="AI153" s="15">
        <f t="shared" si="75"/>
        <v>5977.1293255102128</v>
      </c>
      <c r="AJ153" s="15">
        <f t="shared" si="76"/>
        <v>1188.9793484310039</v>
      </c>
      <c r="AK153" s="15">
        <f t="shared" si="77"/>
        <v>7208.0099999999993</v>
      </c>
      <c r="AL153" s="11">
        <f t="shared" si="78"/>
        <v>3924.3904066542991</v>
      </c>
      <c r="AM153" s="16">
        <f t="shared" si="79"/>
        <v>2550.8537643252944</v>
      </c>
      <c r="AN153" s="11">
        <f t="shared" si="80"/>
        <v>17824.996464533899</v>
      </c>
      <c r="AO153" s="16">
        <f t="shared" si="88"/>
        <v>6180</v>
      </c>
      <c r="AP153" s="10">
        <v>10815.428377054914</v>
      </c>
      <c r="AQ153" s="11">
        <f t="shared" si="81"/>
        <v>-39003.410119945511</v>
      </c>
      <c r="AR153" s="16">
        <f t="shared" si="82"/>
        <v>-11879.745640488582</v>
      </c>
      <c r="AS153" s="11">
        <f t="shared" si="83"/>
        <v>48654.891007749611</v>
      </c>
      <c r="AT153" s="15">
        <f t="shared" si="84"/>
        <v>-8105.0043763078884</v>
      </c>
      <c r="AU153" s="17">
        <f t="shared" si="85"/>
        <v>-74.939282049176811</v>
      </c>
      <c r="AV153" s="15">
        <f t="shared" si="86"/>
        <v>18920.432753362802</v>
      </c>
      <c r="AW153" s="13">
        <v>70000</v>
      </c>
      <c r="AX153" s="15">
        <f t="shared" si="87"/>
        <v>-8105.0043763078884</v>
      </c>
    </row>
    <row r="154" spans="1:50" ht="30" x14ac:dyDescent="0.25">
      <c r="A154" s="2" t="s">
        <v>70</v>
      </c>
      <c r="B154" s="9">
        <f t="shared" si="66"/>
        <v>39356.411926960995</v>
      </c>
      <c r="C154" s="9">
        <f t="shared" si="67"/>
        <v>29692.111373033287</v>
      </c>
      <c r="D154" s="10">
        <v>2214.9174310127819</v>
      </c>
      <c r="E154" s="10">
        <v>4739.9772054801233</v>
      </c>
      <c r="F154">
        <v>60.05</v>
      </c>
      <c r="G154">
        <v>46.07</v>
      </c>
      <c r="H154">
        <v>44.01</v>
      </c>
      <c r="I154" s="11">
        <f t="shared" si="68"/>
        <v>7751.3203822620617</v>
      </c>
      <c r="J154" s="12">
        <f t="shared" si="69"/>
        <v>5038.3582484703402</v>
      </c>
      <c r="L154" s="10">
        <f t="shared" si="62"/>
        <v>2214.9174310127819</v>
      </c>
      <c r="M154" s="13"/>
      <c r="N154" s="13">
        <f t="shared" si="70"/>
        <v>1227.0642567810812</v>
      </c>
      <c r="O154">
        <v>0.2</v>
      </c>
      <c r="P154" s="10">
        <f t="shared" si="63"/>
        <v>4739.9772054801233</v>
      </c>
      <c r="Q154" s="13">
        <f t="shared" si="71"/>
        <v>4697.3174106308024</v>
      </c>
      <c r="R154">
        <v>0.56999999999999995</v>
      </c>
      <c r="S154" s="14">
        <v>2.04</v>
      </c>
      <c r="T154" s="14">
        <v>0.41</v>
      </c>
      <c r="U154" s="15">
        <v>6200</v>
      </c>
      <c r="V154" s="15">
        <v>1300</v>
      </c>
      <c r="W154" s="16">
        <f t="shared" si="72"/>
        <v>12162.682901848177</v>
      </c>
      <c r="X154" s="16">
        <f t="shared" si="73"/>
        <v>2498.3823479204671</v>
      </c>
      <c r="Z154" s="10">
        <v>36100</v>
      </c>
      <c r="AA154" s="10">
        <f t="shared" si="64"/>
        <v>2214.9174310127819</v>
      </c>
      <c r="AB154" s="10">
        <f t="shared" si="65"/>
        <v>4739.9772054801233</v>
      </c>
      <c r="AC154" s="10">
        <v>896.63126287561749</v>
      </c>
      <c r="AD154">
        <v>90.08</v>
      </c>
      <c r="AE154">
        <v>60.05</v>
      </c>
      <c r="AF154">
        <v>46.07</v>
      </c>
      <c r="AG154" s="15"/>
      <c r="AH154" s="15">
        <f t="shared" si="74"/>
        <v>1227.0642567810812</v>
      </c>
      <c r="AI154" s="15">
        <f t="shared" si="75"/>
        <v>4697.3174106308024</v>
      </c>
      <c r="AJ154" s="15">
        <f t="shared" si="76"/>
        <v>899.3211566642442</v>
      </c>
      <c r="AK154" s="15">
        <f t="shared" si="77"/>
        <v>3249</v>
      </c>
      <c r="AL154" s="11">
        <f t="shared" si="78"/>
        <v>1919.1775631341911</v>
      </c>
      <c r="AM154" s="16">
        <f t="shared" si="79"/>
        <v>1247.4654160372243</v>
      </c>
      <c r="AN154" s="11">
        <f t="shared" si="80"/>
        <v>8958.104278390505</v>
      </c>
      <c r="AO154" s="16">
        <f t="shared" si="88"/>
        <v>6180</v>
      </c>
      <c r="AP154" s="10">
        <v>27581.414733343445</v>
      </c>
      <c r="AQ154" s="11">
        <f t="shared" si="81"/>
        <v>13122.403202077861</v>
      </c>
      <c r="AR154" s="16">
        <f t="shared" si="82"/>
        <v>22155.370776642481</v>
      </c>
      <c r="AS154" s="11">
        <f t="shared" si="83"/>
        <v>82690.007424880678</v>
      </c>
      <c r="AT154" s="15">
        <f t="shared" si="84"/>
        <v>15115.591068835882</v>
      </c>
      <c r="AU154" s="17">
        <f t="shared" si="85"/>
        <v>54.803537871327876</v>
      </c>
      <c r="AV154" s="15">
        <f t="shared" si="86"/>
        <v>12465.823664507565</v>
      </c>
      <c r="AW154" s="13">
        <v>70000</v>
      </c>
      <c r="AX154" s="15">
        <f t="shared" si="87"/>
        <v>15115.59106883588</v>
      </c>
    </row>
    <row r="155" spans="1:50" ht="30" x14ac:dyDescent="0.25">
      <c r="A155" s="2" t="s">
        <v>70</v>
      </c>
      <c r="B155" s="9">
        <f t="shared" si="66"/>
        <v>48798.770595334383</v>
      </c>
      <c r="C155" s="9">
        <f t="shared" si="67"/>
        <v>40579.455175329596</v>
      </c>
      <c r="D155" s="10">
        <v>4805.1236763413626</v>
      </c>
      <c r="E155" s="10">
        <v>2662.5278823183562</v>
      </c>
      <c r="F155">
        <v>60.05</v>
      </c>
      <c r="G155">
        <v>46.07</v>
      </c>
      <c r="H155">
        <v>44.01</v>
      </c>
      <c r="I155" s="11">
        <f t="shared" si="68"/>
        <v>7665.0976371331653</v>
      </c>
      <c r="J155" s="12">
        <f t="shared" si="69"/>
        <v>4982.3134641365577</v>
      </c>
      <c r="L155" s="10">
        <f t="shared" si="62"/>
        <v>4805.1236763413626</v>
      </c>
      <c r="M155" s="13"/>
      <c r="N155" s="13">
        <f t="shared" si="70"/>
        <v>2662.0385166931151</v>
      </c>
      <c r="O155">
        <v>0.2</v>
      </c>
      <c r="P155" s="10">
        <f t="shared" si="63"/>
        <v>2662.5278823183562</v>
      </c>
      <c r="Q155" s="13">
        <f t="shared" si="71"/>
        <v>2638.5651313774911</v>
      </c>
      <c r="R155">
        <v>0.56999999999999995</v>
      </c>
      <c r="S155" s="14">
        <v>2.04</v>
      </c>
      <c r="T155" s="14">
        <v>0.41</v>
      </c>
      <c r="U155" s="15">
        <v>6200</v>
      </c>
      <c r="V155" s="15">
        <v>1300</v>
      </c>
      <c r="W155" s="16">
        <f t="shared" si="72"/>
        <v>10354.235249576537</v>
      </c>
      <c r="X155" s="16">
        <f t="shared" si="73"/>
        <v>2134.9198295717551</v>
      </c>
      <c r="Z155" s="10">
        <v>104329</v>
      </c>
      <c r="AA155" s="10">
        <f t="shared" si="64"/>
        <v>4805.1236763413626</v>
      </c>
      <c r="AB155" s="10">
        <f t="shared" si="65"/>
        <v>2662.5278823183562</v>
      </c>
      <c r="AC155" s="10">
        <v>4940.4947754541572</v>
      </c>
      <c r="AD155">
        <v>90.08</v>
      </c>
      <c r="AE155">
        <v>60.05</v>
      </c>
      <c r="AF155">
        <v>46.07</v>
      </c>
      <c r="AG155" s="15"/>
      <c r="AH155" s="15">
        <f t="shared" si="74"/>
        <v>2662.0385166931151</v>
      </c>
      <c r="AI155" s="15">
        <f t="shared" si="75"/>
        <v>2638.5651313774911</v>
      </c>
      <c r="AJ155" s="15">
        <f t="shared" si="76"/>
        <v>4955.3162597805194</v>
      </c>
      <c r="AK155" s="15">
        <f t="shared" si="77"/>
        <v>9389.6099999999988</v>
      </c>
      <c r="AL155" s="11">
        <f t="shared" si="78"/>
        <v>4185.5802707772255</v>
      </c>
      <c r="AM155" s="16">
        <f t="shared" si="79"/>
        <v>2720.6271760051968</v>
      </c>
      <c r="AN155" s="11">
        <f t="shared" si="80"/>
        <v>12133.983980518657</v>
      </c>
      <c r="AO155" s="16">
        <f t="shared" si="88"/>
        <v>6180</v>
      </c>
      <c r="AP155" s="10">
        <v>36712.676477850473</v>
      </c>
      <c r="AQ155" s="11">
        <f t="shared" si="81"/>
        <v>18655.829017532709</v>
      </c>
      <c r="AR155" s="16">
        <f t="shared" si="82"/>
        <v>33462.221881621284</v>
      </c>
      <c r="AS155" s="11">
        <f t="shared" si="83"/>
        <v>93996.85852985947</v>
      </c>
      <c r="AT155" s="15">
        <f t="shared" si="84"/>
        <v>22829.735837708718</v>
      </c>
      <c r="AU155" s="17">
        <f t="shared" si="85"/>
        <v>62.184885516266775</v>
      </c>
      <c r="AV155" s="15">
        <f t="shared" si="86"/>
        <v>13882.940640141755</v>
      </c>
      <c r="AW155" s="13">
        <v>70000</v>
      </c>
      <c r="AX155" s="15">
        <f t="shared" si="87"/>
        <v>22829.735837708718</v>
      </c>
    </row>
    <row r="156" spans="1:50" ht="30" x14ac:dyDescent="0.25">
      <c r="A156" s="2" t="s">
        <v>70</v>
      </c>
      <c r="B156" s="9">
        <f t="shared" si="66"/>
        <v>345.39417026597221</v>
      </c>
      <c r="C156" s="9">
        <f t="shared" si="67"/>
        <v>-14397.917498967588</v>
      </c>
      <c r="D156" s="10">
        <v>10816.986916562568</v>
      </c>
      <c r="E156" s="10">
        <v>8568.9085356136511</v>
      </c>
      <c r="F156">
        <v>60.05</v>
      </c>
      <c r="G156">
        <v>46.07</v>
      </c>
      <c r="H156">
        <v>44.01</v>
      </c>
      <c r="I156" s="11">
        <f t="shared" si="68"/>
        <v>17713.407045056021</v>
      </c>
      <c r="J156" s="12">
        <f t="shared" si="69"/>
        <v>11513.714579286414</v>
      </c>
      <c r="L156" s="10">
        <f t="shared" si="62"/>
        <v>10816.986916562568</v>
      </c>
      <c r="M156" s="13"/>
      <c r="N156" s="13">
        <f t="shared" si="70"/>
        <v>5992.6107517756627</v>
      </c>
      <c r="O156">
        <v>0.2</v>
      </c>
      <c r="P156" s="10">
        <f t="shared" si="63"/>
        <v>8568.9085356136511</v>
      </c>
      <c r="Q156" s="13">
        <f t="shared" si="71"/>
        <v>8491.7883587931283</v>
      </c>
      <c r="R156">
        <v>0.56999999999999995</v>
      </c>
      <c r="S156" s="14">
        <v>2.04</v>
      </c>
      <c r="T156" s="14">
        <v>0.41</v>
      </c>
      <c r="U156" s="15">
        <v>6200</v>
      </c>
      <c r="V156" s="15">
        <v>1300</v>
      </c>
      <c r="W156" s="16">
        <f t="shared" si="72"/>
        <v>18519.236690329119</v>
      </c>
      <c r="X156" s="16">
        <f t="shared" si="73"/>
        <v>3775.9250210955583</v>
      </c>
      <c r="Z156" s="10">
        <v>36481</v>
      </c>
      <c r="AA156" s="10">
        <f t="shared" si="64"/>
        <v>10816.986916562568</v>
      </c>
      <c r="AB156" s="10">
        <f t="shared" si="65"/>
        <v>8568.9085356136511</v>
      </c>
      <c r="AC156" s="10">
        <v>1896.1735457747391</v>
      </c>
      <c r="AD156">
        <v>90.08</v>
      </c>
      <c r="AE156">
        <v>60.05</v>
      </c>
      <c r="AF156">
        <v>46.07</v>
      </c>
      <c r="AG156" s="15"/>
      <c r="AH156" s="15">
        <f t="shared" si="74"/>
        <v>5992.6107517756627</v>
      </c>
      <c r="AI156" s="15">
        <f t="shared" si="75"/>
        <v>8491.7883587931283</v>
      </c>
      <c r="AJ156" s="15">
        <f t="shared" si="76"/>
        <v>1901.8620664120631</v>
      </c>
      <c r="AK156" s="15">
        <f t="shared" si="77"/>
        <v>3283.29</v>
      </c>
      <c r="AL156" s="11">
        <f t="shared" si="78"/>
        <v>2610.9451297238529</v>
      </c>
      <c r="AM156" s="16">
        <f t="shared" si="79"/>
        <v>1697.1143343205044</v>
      </c>
      <c r="AN156" s="11">
        <f t="shared" si="80"/>
        <v>21568.786103037703</v>
      </c>
      <c r="AO156" s="16">
        <f t="shared" si="88"/>
        <v>6180</v>
      </c>
      <c r="AP156" s="10">
        <v>-863.62665251600743</v>
      </c>
      <c r="AQ156" s="11">
        <f t="shared" si="81"/>
        <v>-62669.860273895327</v>
      </c>
      <c r="AR156" s="16">
        <f t="shared" si="82"/>
        <v>-29687.55709934956</v>
      </c>
      <c r="AS156" s="11">
        <f t="shared" si="83"/>
        <v>30847.079548888632</v>
      </c>
      <c r="AT156" s="15">
        <f t="shared" si="84"/>
        <v>-20254.455566122924</v>
      </c>
      <c r="AU156" s="17">
        <f t="shared" si="85"/>
        <v>2345.2791211474919</v>
      </c>
      <c r="AV156" s="15">
        <f t="shared" si="86"/>
        <v>19390.828913606918</v>
      </c>
      <c r="AW156" s="13">
        <v>70000</v>
      </c>
      <c r="AX156" s="15">
        <f t="shared" si="87"/>
        <v>-20254.455566122924</v>
      </c>
    </row>
    <row r="157" spans="1:50" ht="30" x14ac:dyDescent="0.25">
      <c r="A157" s="2" t="s">
        <v>70</v>
      </c>
      <c r="B157" s="9">
        <f t="shared" si="66"/>
        <v>-17274.942701107095</v>
      </c>
      <c r="C157" s="9">
        <f t="shared" si="67"/>
        <v>-28417.899639179748</v>
      </c>
      <c r="D157" s="10">
        <v>14065.373921405824</v>
      </c>
      <c r="E157" s="10">
        <v>4021.4412180522027</v>
      </c>
      <c r="F157">
        <v>60.05</v>
      </c>
      <c r="G157">
        <v>46.07</v>
      </c>
      <c r="H157">
        <v>44.01</v>
      </c>
      <c r="I157" s="11">
        <f t="shared" si="68"/>
        <v>15749.985694273611</v>
      </c>
      <c r="J157" s="12">
        <f t="shared" si="69"/>
        <v>10237.490701277848</v>
      </c>
      <c r="L157" s="10">
        <f t="shared" si="62"/>
        <v>14065.373921405824</v>
      </c>
      <c r="M157" s="13"/>
      <c r="N157" s="13">
        <f t="shared" si="70"/>
        <v>7792.2171524588275</v>
      </c>
      <c r="O157">
        <v>0.2</v>
      </c>
      <c r="P157" s="10">
        <f t="shared" si="63"/>
        <v>4021.4412180522027</v>
      </c>
      <c r="Q157" s="13">
        <f t="shared" si="71"/>
        <v>3985.248247089733</v>
      </c>
      <c r="R157">
        <v>0.56999999999999995</v>
      </c>
      <c r="S157" s="14">
        <v>2.04</v>
      </c>
      <c r="T157" s="14">
        <v>0.41</v>
      </c>
      <c r="U157" s="15">
        <v>6200</v>
      </c>
      <c r="V157" s="15">
        <v>1300</v>
      </c>
      <c r="W157" s="16">
        <f t="shared" si="72"/>
        <v>14013.271259919144</v>
      </c>
      <c r="X157" s="16">
        <f t="shared" si="73"/>
        <v>2870.3143218464943</v>
      </c>
      <c r="Z157" s="10">
        <v>36100</v>
      </c>
      <c r="AA157" s="10">
        <f t="shared" si="64"/>
        <v>14065.373921405824</v>
      </c>
      <c r="AB157" s="10">
        <f t="shared" si="65"/>
        <v>4021.4412180522027</v>
      </c>
      <c r="AC157" s="10">
        <v>438.66497465165929</v>
      </c>
      <c r="AD157">
        <v>90.08</v>
      </c>
      <c r="AE157">
        <v>60.05</v>
      </c>
      <c r="AF157">
        <v>46.07</v>
      </c>
      <c r="AG157" s="15"/>
      <c r="AH157" s="15">
        <f t="shared" si="74"/>
        <v>7792.2171524588275</v>
      </c>
      <c r="AI157" s="15">
        <f t="shared" si="75"/>
        <v>3985.248247089733</v>
      </c>
      <c r="AJ157" s="15">
        <f t="shared" si="76"/>
        <v>439.98096957561421</v>
      </c>
      <c r="AK157" s="15">
        <f t="shared" si="77"/>
        <v>3249</v>
      </c>
      <c r="AL157" s="11">
        <f t="shared" si="78"/>
        <v>2464.4171890381822</v>
      </c>
      <c r="AM157" s="16">
        <f t="shared" si="79"/>
        <v>1601.8711728748185</v>
      </c>
      <c r="AN157" s="11">
        <f t="shared" si="80"/>
        <v>16398.91743321206</v>
      </c>
      <c r="AO157" s="16">
        <f t="shared" si="88"/>
        <v>6180</v>
      </c>
      <c r="AP157" s="10">
        <v>-10311.717612108247</v>
      </c>
      <c r="AQ157" s="11">
        <f t="shared" si="81"/>
        <v>-65847.962407217026</v>
      </c>
      <c r="AR157" s="16">
        <f t="shared" si="82"/>
        <v>-41525.704662304088</v>
      </c>
      <c r="AS157" s="11">
        <f t="shared" si="83"/>
        <v>19008.931985934101</v>
      </c>
      <c r="AT157" s="15">
        <f t="shared" si="84"/>
        <v>-28331.079486260911</v>
      </c>
      <c r="AU157" s="17">
        <f t="shared" si="85"/>
        <v>274.74646370255454</v>
      </c>
      <c r="AV157" s="15">
        <f t="shared" si="86"/>
        <v>18019.361874152666</v>
      </c>
      <c r="AW157" s="13">
        <v>70000</v>
      </c>
      <c r="AX157" s="15">
        <f t="shared" si="87"/>
        <v>-28331.079486260911</v>
      </c>
    </row>
    <row r="158" spans="1:50" ht="30" x14ac:dyDescent="0.25">
      <c r="A158" s="2" t="s">
        <v>70</v>
      </c>
      <c r="B158" s="9">
        <f t="shared" si="66"/>
        <v>6504.2466144498176</v>
      </c>
      <c r="C158" s="9">
        <f t="shared" si="67"/>
        <v>-5103.4619837276696</v>
      </c>
      <c r="D158" s="10">
        <v>25898.205828004953</v>
      </c>
      <c r="E158" s="10">
        <v>2205.1754269932771</v>
      </c>
      <c r="F158">
        <v>60.05</v>
      </c>
      <c r="G158">
        <v>46.07</v>
      </c>
      <c r="H158">
        <v>44.01</v>
      </c>
      <c r="I158" s="11">
        <f t="shared" si="68"/>
        <v>22687.088844927464</v>
      </c>
      <c r="J158" s="12">
        <f t="shared" si="69"/>
        <v>14746.607749202853</v>
      </c>
      <c r="L158" s="10">
        <f t="shared" si="62"/>
        <v>25898.205828004953</v>
      </c>
      <c r="M158" s="13"/>
      <c r="N158" s="13">
        <f t="shared" si="70"/>
        <v>14347.606028714745</v>
      </c>
      <c r="O158">
        <v>0.2</v>
      </c>
      <c r="P158" s="10">
        <f t="shared" si="63"/>
        <v>2205.1754269932771</v>
      </c>
      <c r="Q158" s="13">
        <f t="shared" si="71"/>
        <v>2185.3288481503378</v>
      </c>
      <c r="R158">
        <v>0.56999999999999995</v>
      </c>
      <c r="S158" s="14">
        <v>2.04</v>
      </c>
      <c r="T158" s="14">
        <v>0.41</v>
      </c>
      <c r="U158" s="15">
        <v>6200</v>
      </c>
      <c r="V158" s="15">
        <v>1300</v>
      </c>
      <c r="W158" s="16">
        <f t="shared" si="72"/>
        <v>14594.923644344828</v>
      </c>
      <c r="X158" s="16">
        <f t="shared" si="73"/>
        <v>2987.2150461673427</v>
      </c>
      <c r="Z158" s="10">
        <v>69168.999999999985</v>
      </c>
      <c r="AA158" s="10">
        <f t="shared" si="64"/>
        <v>25898.205828004953</v>
      </c>
      <c r="AB158" s="10">
        <f t="shared" si="65"/>
        <v>2205.1754269932771</v>
      </c>
      <c r="AC158" s="10">
        <v>5836.9031160040804</v>
      </c>
      <c r="AD158">
        <v>90.08</v>
      </c>
      <c r="AE158">
        <v>60.05</v>
      </c>
      <c r="AF158">
        <v>46.07</v>
      </c>
      <c r="AG158" s="15"/>
      <c r="AH158" s="15">
        <f t="shared" si="74"/>
        <v>14347.606028714745</v>
      </c>
      <c r="AI158" s="15">
        <f t="shared" si="75"/>
        <v>2185.3288481503378</v>
      </c>
      <c r="AJ158" s="15">
        <f t="shared" si="76"/>
        <v>5854.4138253520923</v>
      </c>
      <c r="AK158" s="15">
        <f t="shared" si="77"/>
        <v>6225.2099999999982</v>
      </c>
      <c r="AL158" s="11">
        <f t="shared" si="78"/>
        <v>4038.6150707142888</v>
      </c>
      <c r="AM158" s="16">
        <f t="shared" si="79"/>
        <v>2625.0997959642878</v>
      </c>
      <c r="AN158" s="11">
        <f t="shared" si="80"/>
        <v>28199.710862665615</v>
      </c>
      <c r="AO158" s="16">
        <f t="shared" si="88"/>
        <v>6180</v>
      </c>
      <c r="AP158" s="10">
        <v>7970.877897878061</v>
      </c>
      <c r="AQ158" s="11">
        <f t="shared" si="81"/>
        <v>-68822.659298864121</v>
      </c>
      <c r="AR158" s="16">
        <f t="shared" si="82"/>
        <v>-22837.284779097863</v>
      </c>
      <c r="AS158" s="11">
        <f t="shared" si="83"/>
        <v>37697.35186914033</v>
      </c>
      <c r="AT158" s="15">
        <f t="shared" si="84"/>
        <v>-15580.82964728908</v>
      </c>
      <c r="AU158" s="17">
        <f t="shared" si="85"/>
        <v>-195.47193981527272</v>
      </c>
      <c r="AV158" s="15">
        <f t="shared" si="86"/>
        <v>23551.707545167141</v>
      </c>
      <c r="AW158" s="13">
        <v>70000</v>
      </c>
      <c r="AX158" s="15">
        <f t="shared" si="87"/>
        <v>-15580.82964728908</v>
      </c>
    </row>
    <row r="159" spans="1:50" ht="30" x14ac:dyDescent="0.25">
      <c r="A159" s="2" t="s">
        <v>70</v>
      </c>
      <c r="B159" s="9">
        <f t="shared" si="66"/>
        <v>-27010.040921063555</v>
      </c>
      <c r="C159" s="9">
        <f t="shared" si="67"/>
        <v>-48682.475623632723</v>
      </c>
      <c r="D159" s="10">
        <v>14306.091167956112</v>
      </c>
      <c r="E159" s="10">
        <v>15410.133905908337</v>
      </c>
      <c r="F159">
        <v>60.05</v>
      </c>
      <c r="G159">
        <v>46.07</v>
      </c>
      <c r="H159">
        <v>44.01</v>
      </c>
      <c r="I159" s="11">
        <f t="shared" si="68"/>
        <v>26805.857029475315</v>
      </c>
      <c r="J159" s="12">
        <f t="shared" si="69"/>
        <v>17423.807069158956</v>
      </c>
      <c r="L159" s="10">
        <f t="shared" si="62"/>
        <v>14306.091167956112</v>
      </c>
      <c r="M159" s="13"/>
      <c r="N159" s="13">
        <f t="shared" si="70"/>
        <v>7925.5745070476869</v>
      </c>
      <c r="O159">
        <v>0.2</v>
      </c>
      <c r="P159" s="10">
        <f t="shared" si="63"/>
        <v>15410.133905908337</v>
      </c>
      <c r="Q159" s="13">
        <f t="shared" si="71"/>
        <v>15271.442700755162</v>
      </c>
      <c r="R159">
        <v>0.56999999999999995</v>
      </c>
      <c r="S159" s="14">
        <v>2.04</v>
      </c>
      <c r="T159" s="14">
        <v>0.41</v>
      </c>
      <c r="U159" s="15">
        <v>6200</v>
      </c>
      <c r="V159" s="15">
        <v>1300</v>
      </c>
      <c r="W159" s="16">
        <f t="shared" si="72"/>
        <v>27191.267971313559</v>
      </c>
      <c r="X159" s="16">
        <f t="shared" si="73"/>
        <v>5518.8332687443908</v>
      </c>
      <c r="Z159" s="10">
        <v>27556</v>
      </c>
      <c r="AA159" s="10">
        <f t="shared" si="64"/>
        <v>14306.091167956112</v>
      </c>
      <c r="AB159" s="10">
        <f t="shared" si="65"/>
        <v>15410.133905908337</v>
      </c>
      <c r="AC159" s="10">
        <v>3269.7058075266227</v>
      </c>
      <c r="AD159">
        <v>90.08</v>
      </c>
      <c r="AE159">
        <v>60.05</v>
      </c>
      <c r="AF159">
        <v>46.07</v>
      </c>
      <c r="AG159" s="15"/>
      <c r="AH159" s="15">
        <f t="shared" si="74"/>
        <v>7925.5745070476869</v>
      </c>
      <c r="AI159" s="15">
        <f t="shared" si="75"/>
        <v>15271.442700755162</v>
      </c>
      <c r="AJ159" s="15">
        <f t="shared" si="76"/>
        <v>3279.5149249492024</v>
      </c>
      <c r="AK159" s="15">
        <f t="shared" si="77"/>
        <v>2480.04</v>
      </c>
      <c r="AL159" s="11">
        <f t="shared" si="78"/>
        <v>2933.508247592034</v>
      </c>
      <c r="AM159" s="16">
        <f t="shared" si="79"/>
        <v>1906.7803609348221</v>
      </c>
      <c r="AN159" s="11">
        <f t="shared" si="80"/>
        <v>34796.247873430213</v>
      </c>
      <c r="AO159" s="16">
        <f t="shared" si="88"/>
        <v>6180</v>
      </c>
      <c r="AP159" s="10">
        <v>-23355.936811239593</v>
      </c>
      <c r="AQ159" s="11">
        <f t="shared" si="81"/>
        <v>-128825.25523932764</v>
      </c>
      <c r="AR159" s="16">
        <f t="shared" si="82"/>
        <v>-71625.115961536067</v>
      </c>
      <c r="AS159" s="11">
        <f t="shared" si="83"/>
        <v>-11090.479313297872</v>
      </c>
      <c r="AT159" s="15">
        <f t="shared" si="84"/>
        <v>-48866.524241333376</v>
      </c>
      <c r="AU159" s="17">
        <f t="shared" si="85"/>
        <v>209.22528022004795</v>
      </c>
      <c r="AV159" s="15">
        <f t="shared" si="86"/>
        <v>25510.587430093779</v>
      </c>
      <c r="AW159" s="13">
        <v>70000</v>
      </c>
      <c r="AX159" s="15">
        <f t="shared" si="87"/>
        <v>-48866.524241333376</v>
      </c>
    </row>
    <row r="160" spans="1:50" ht="30" x14ac:dyDescent="0.25">
      <c r="A160" s="2" t="s">
        <v>70</v>
      </c>
      <c r="B160" s="9">
        <f t="shared" si="66"/>
        <v>92142.560967116646</v>
      </c>
      <c r="C160" s="9">
        <f t="shared" si="67"/>
        <v>71543.264066698117</v>
      </c>
      <c r="D160" s="10">
        <v>23951.470876083193</v>
      </c>
      <c r="E160" s="10">
        <v>12352.660821046078</v>
      </c>
      <c r="F160">
        <v>60.05</v>
      </c>
      <c r="G160">
        <v>46.07</v>
      </c>
      <c r="H160">
        <v>44.01</v>
      </c>
      <c r="I160" s="11">
        <f t="shared" si="68"/>
        <v>30954.092709557146</v>
      </c>
      <c r="J160" s="12">
        <f t="shared" si="69"/>
        <v>20120.160261212146</v>
      </c>
      <c r="L160" s="10">
        <f t="shared" si="62"/>
        <v>23951.470876083193</v>
      </c>
      <c r="M160" s="13"/>
      <c r="N160" s="13">
        <f t="shared" si="70"/>
        <v>13269.11486535009</v>
      </c>
      <c r="O160">
        <v>0.2</v>
      </c>
      <c r="P160" s="10">
        <f t="shared" si="63"/>
        <v>12352.660821046078</v>
      </c>
      <c r="Q160" s="13">
        <f t="shared" si="71"/>
        <v>12241.486873656664</v>
      </c>
      <c r="R160">
        <v>0.56999999999999995</v>
      </c>
      <c r="S160" s="14">
        <v>2.04</v>
      </c>
      <c r="T160" s="14">
        <v>0.41</v>
      </c>
      <c r="U160" s="15">
        <v>6200</v>
      </c>
      <c r="V160" s="15">
        <v>1300</v>
      </c>
      <c r="W160" s="16">
        <f t="shared" si="72"/>
        <v>25848.199801750809</v>
      </c>
      <c r="X160" s="16">
        <f t="shared" si="73"/>
        <v>5248.9029013322697</v>
      </c>
      <c r="Z160" s="10">
        <v>52899.999999999993</v>
      </c>
      <c r="AA160" s="10">
        <f t="shared" si="64"/>
        <v>23951.470876083193</v>
      </c>
      <c r="AB160" s="10">
        <f t="shared" si="65"/>
        <v>12352.660821046078</v>
      </c>
      <c r="AC160" s="10">
        <v>2354.3459154756424</v>
      </c>
      <c r="AD160">
        <v>90.08</v>
      </c>
      <c r="AE160">
        <v>60.05</v>
      </c>
      <c r="AF160">
        <v>46.07</v>
      </c>
      <c r="AG160" s="15"/>
      <c r="AH160" s="15">
        <f t="shared" si="74"/>
        <v>13269.11486535009</v>
      </c>
      <c r="AI160" s="15">
        <f t="shared" si="75"/>
        <v>12241.486873656664</v>
      </c>
      <c r="AJ160" s="15">
        <f t="shared" si="76"/>
        <v>2361.4089532220692</v>
      </c>
      <c r="AK160" s="15">
        <f t="shared" si="77"/>
        <v>4760.9999999999991</v>
      </c>
      <c r="AL160" s="11">
        <f t="shared" si="78"/>
        <v>4060.3279661711804</v>
      </c>
      <c r="AM160" s="16">
        <f t="shared" si="79"/>
        <v>2639.2131780112672</v>
      </c>
      <c r="AN160" s="11">
        <f t="shared" si="80"/>
        <v>36969.364867796867</v>
      </c>
      <c r="AO160" s="16">
        <f t="shared" si="88"/>
        <v>6180</v>
      </c>
      <c r="AP160" s="10">
        <v>60441.908234681701</v>
      </c>
      <c r="AQ160" s="11">
        <f t="shared" si="81"/>
        <v>-16917.272376014189</v>
      </c>
      <c r="AR160" s="16">
        <f t="shared" si="82"/>
        <v>46174.200904153702</v>
      </c>
      <c r="AS160" s="11">
        <f t="shared" si="83"/>
        <v>106708.83755239189</v>
      </c>
      <c r="AT160" s="15">
        <f t="shared" si="84"/>
        <v>31502.534795458287</v>
      </c>
      <c r="AU160" s="17">
        <f t="shared" si="85"/>
        <v>52.120351119857702</v>
      </c>
      <c r="AV160" s="15">
        <f t="shared" si="86"/>
        <v>28939.373439223415</v>
      </c>
      <c r="AW160" s="13">
        <v>70000</v>
      </c>
      <c r="AX160" s="15">
        <f t="shared" si="87"/>
        <v>31502.534795458287</v>
      </c>
    </row>
    <row r="161" spans="1:50" ht="30" x14ac:dyDescent="0.25">
      <c r="A161" s="2" t="s">
        <v>70</v>
      </c>
      <c r="B161" s="9">
        <f t="shared" si="66"/>
        <v>31579.676015167333</v>
      </c>
      <c r="C161" s="9">
        <f t="shared" si="67"/>
        <v>22463.265870263735</v>
      </c>
      <c r="D161" s="10">
        <v>4537.9306139283381</v>
      </c>
      <c r="E161" s="10">
        <v>3689.2594368644955</v>
      </c>
      <c r="F161">
        <v>60.05</v>
      </c>
      <c r="G161">
        <v>46.07</v>
      </c>
      <c r="H161">
        <v>44.01</v>
      </c>
      <c r="I161" s="11">
        <f t="shared" si="68"/>
        <v>8450.0964115501392</v>
      </c>
      <c r="J161" s="12">
        <f t="shared" si="69"/>
        <v>5492.562667507591</v>
      </c>
      <c r="L161" s="10">
        <f t="shared" si="62"/>
        <v>4537.9306139283381</v>
      </c>
      <c r="M161" s="13"/>
      <c r="N161" s="13">
        <f t="shared" si="70"/>
        <v>2514.0135601162997</v>
      </c>
      <c r="O161">
        <v>0.2</v>
      </c>
      <c r="P161" s="10">
        <f t="shared" si="63"/>
        <v>3689.2594368644955</v>
      </c>
      <c r="Q161" s="13">
        <f t="shared" si="71"/>
        <v>3656.0561019327151</v>
      </c>
      <c r="R161">
        <v>0.56999999999999995</v>
      </c>
      <c r="S161" s="14">
        <v>2.04</v>
      </c>
      <c r="T161" s="14">
        <v>0.41</v>
      </c>
      <c r="U161" s="15">
        <v>6200</v>
      </c>
      <c r="V161" s="15">
        <v>1300</v>
      </c>
      <c r="W161" s="16">
        <f t="shared" si="72"/>
        <v>11476.979567854811</v>
      </c>
      <c r="X161" s="16">
        <f t="shared" si="73"/>
        <v>2360.5694229512119</v>
      </c>
      <c r="Z161" s="10">
        <v>31329.000000000004</v>
      </c>
      <c r="AA161" s="10">
        <f t="shared" si="64"/>
        <v>4537.9306139283381</v>
      </c>
      <c r="AB161" s="10">
        <f t="shared" si="65"/>
        <v>3689.2594368644955</v>
      </c>
      <c r="AC161" s="10">
        <v>791.3539453133825</v>
      </c>
      <c r="AD161">
        <v>90.08</v>
      </c>
      <c r="AE161">
        <v>60.05</v>
      </c>
      <c r="AF161">
        <v>46.07</v>
      </c>
      <c r="AG161" s="15"/>
      <c r="AH161" s="15">
        <f t="shared" si="74"/>
        <v>2514.0135601162997</v>
      </c>
      <c r="AI161" s="15">
        <f t="shared" si="75"/>
        <v>3656.0561019327151</v>
      </c>
      <c r="AJ161" s="15">
        <f t="shared" si="76"/>
        <v>793.72800714932259</v>
      </c>
      <c r="AK161" s="15">
        <f t="shared" si="77"/>
        <v>2819.61</v>
      </c>
      <c r="AL161" s="11">
        <f t="shared" si="78"/>
        <v>1807.9184617176136</v>
      </c>
      <c r="AM161" s="16">
        <f t="shared" si="79"/>
        <v>1175.1470001164489</v>
      </c>
      <c r="AN161" s="11">
        <f t="shared" si="80"/>
        <v>9171.9757642344357</v>
      </c>
      <c r="AO161" s="16">
        <f t="shared" si="88"/>
        <v>6180</v>
      </c>
      <c r="AP161" s="10">
        <v>22815.532364111721</v>
      </c>
      <c r="AQ161" s="11">
        <f t="shared" si="81"/>
        <v>4962.2890624154234</v>
      </c>
      <c r="AR161" s="16">
        <f t="shared" si="82"/>
        <v>14610.133779804932</v>
      </c>
      <c r="AS161" s="11">
        <f t="shared" si="83"/>
        <v>75144.770428043121</v>
      </c>
      <c r="AT161" s="15">
        <f t="shared" si="84"/>
        <v>9967.8226964876812</v>
      </c>
      <c r="AU161" s="17">
        <f t="shared" si="85"/>
        <v>43.688757892701311</v>
      </c>
      <c r="AV161" s="15">
        <f t="shared" si="86"/>
        <v>12847.70966762404</v>
      </c>
      <c r="AW161" s="13">
        <v>70000</v>
      </c>
      <c r="AX161" s="15">
        <f t="shared" si="87"/>
        <v>9967.8226964876812</v>
      </c>
    </row>
    <row r="162" spans="1:50" ht="30" x14ac:dyDescent="0.25">
      <c r="A162" s="2" t="s">
        <v>70</v>
      </c>
      <c r="B162" s="9">
        <f t="shared" si="66"/>
        <v>14239.254636720276</v>
      </c>
      <c r="C162" s="9">
        <f t="shared" si="67"/>
        <v>3806.3179022499608</v>
      </c>
      <c r="D162" s="10">
        <v>20737.973600998808</v>
      </c>
      <c r="E162" s="10">
        <v>1941.4595206123486</v>
      </c>
      <c r="F162">
        <v>60.05</v>
      </c>
      <c r="G162">
        <v>46.07</v>
      </c>
      <c r="H162">
        <v>44.01</v>
      </c>
      <c r="I162" s="11">
        <f t="shared" si="68"/>
        <v>18653.28610766432</v>
      </c>
      <c r="J162" s="12">
        <f t="shared" si="69"/>
        <v>12124.635969981809</v>
      </c>
      <c r="L162" s="10">
        <f t="shared" si="62"/>
        <v>20737.973600998808</v>
      </c>
      <c r="M162" s="13"/>
      <c r="N162" s="13">
        <f t="shared" si="70"/>
        <v>11488.83737495334</v>
      </c>
      <c r="O162">
        <v>0.2</v>
      </c>
      <c r="P162" s="10">
        <f t="shared" si="63"/>
        <v>1941.4595206123486</v>
      </c>
      <c r="Q162" s="13">
        <f t="shared" si="71"/>
        <v>1923.9863849268374</v>
      </c>
      <c r="R162">
        <v>0.56999999999999995</v>
      </c>
      <c r="S162" s="14">
        <v>2.04</v>
      </c>
      <c r="T162" s="14">
        <v>0.41</v>
      </c>
      <c r="U162" s="15">
        <v>6200</v>
      </c>
      <c r="V162" s="15">
        <v>1300</v>
      </c>
      <c r="W162" s="16">
        <f t="shared" si="72"/>
        <v>13124.657017373889</v>
      </c>
      <c r="X162" s="16">
        <f t="shared" si="73"/>
        <v>2691.7202829035759</v>
      </c>
      <c r="Z162" s="10">
        <v>57600</v>
      </c>
      <c r="AA162" s="10">
        <f t="shared" si="64"/>
        <v>20737.973600998808</v>
      </c>
      <c r="AB162" s="10">
        <f t="shared" si="65"/>
        <v>1941.4595206123486</v>
      </c>
      <c r="AC162" s="10">
        <v>508.36988688897753</v>
      </c>
      <c r="AD162">
        <v>90.08</v>
      </c>
      <c r="AE162">
        <v>60.05</v>
      </c>
      <c r="AF162">
        <v>46.07</v>
      </c>
      <c r="AG162" s="15"/>
      <c r="AH162" s="15">
        <f t="shared" si="74"/>
        <v>11488.83737495334</v>
      </c>
      <c r="AI162" s="15">
        <f t="shared" si="75"/>
        <v>1923.9863849268374</v>
      </c>
      <c r="AJ162" s="15">
        <f t="shared" si="76"/>
        <v>509.89499654964442</v>
      </c>
      <c r="AK162" s="15">
        <f t="shared" si="77"/>
        <v>5184</v>
      </c>
      <c r="AL162" s="11">
        <f t="shared" si="78"/>
        <v>3378.3547063962551</v>
      </c>
      <c r="AM162" s="16">
        <f t="shared" si="79"/>
        <v>2195.9305591575658</v>
      </c>
      <c r="AN162" s="11">
        <f t="shared" si="80"/>
        <v>18652.700992798222</v>
      </c>
      <c r="AO162" s="16">
        <f t="shared" si="88"/>
        <v>6180</v>
      </c>
      <c r="AP162" s="10">
        <v>12988.923459014874</v>
      </c>
      <c r="AQ162" s="11">
        <f t="shared" si="81"/>
        <v>-40593.997252001966</v>
      </c>
      <c r="AR162" s="16">
        <f t="shared" si="82"/>
        <v>-11010.038350635425</v>
      </c>
      <c r="AS162" s="11">
        <f t="shared" si="83"/>
        <v>49524.598297602774</v>
      </c>
      <c r="AT162" s="15">
        <f t="shared" si="84"/>
        <v>-7511.6430701245008</v>
      </c>
      <c r="AU162" s="17">
        <f t="shared" si="85"/>
        <v>-57.83114431174122</v>
      </c>
      <c r="AV162" s="15">
        <f t="shared" si="86"/>
        <v>20500.566529139374</v>
      </c>
      <c r="AW162" s="13">
        <v>70000</v>
      </c>
      <c r="AX162" s="15">
        <f t="shared" si="87"/>
        <v>-7511.6430701245008</v>
      </c>
    </row>
    <row r="163" spans="1:50" ht="30" x14ac:dyDescent="0.25">
      <c r="A163" s="2" t="s">
        <v>70</v>
      </c>
      <c r="B163" s="9">
        <f t="shared" si="66"/>
        <v>-4975.2885189329027</v>
      </c>
      <c r="C163" s="9">
        <f t="shared" si="67"/>
        <v>-29887.781961108962</v>
      </c>
      <c r="D163" s="10">
        <v>25403.961338164343</v>
      </c>
      <c r="E163" s="10">
        <v>16752.251708339463</v>
      </c>
      <c r="F163">
        <v>60.05</v>
      </c>
      <c r="G163">
        <v>46.07</v>
      </c>
      <c r="H163">
        <v>44.01</v>
      </c>
      <c r="I163" s="11">
        <f t="shared" si="68"/>
        <v>36221.472463447113</v>
      </c>
      <c r="J163" s="12">
        <f t="shared" si="69"/>
        <v>23543.957101240623</v>
      </c>
      <c r="L163" s="10">
        <f t="shared" si="62"/>
        <v>25403.961338164343</v>
      </c>
      <c r="M163" s="13"/>
      <c r="N163" s="13">
        <f t="shared" si="70"/>
        <v>14073.794581343047</v>
      </c>
      <c r="O163">
        <v>0.2</v>
      </c>
      <c r="P163" s="10">
        <f t="shared" si="63"/>
        <v>16752.251708339463</v>
      </c>
      <c r="Q163" s="13">
        <f t="shared" si="71"/>
        <v>16601.481442964407</v>
      </c>
      <c r="R163">
        <v>0.56999999999999995</v>
      </c>
      <c r="S163" s="14">
        <v>2.04</v>
      </c>
      <c r="T163" s="14">
        <v>0.41</v>
      </c>
      <c r="U163" s="15">
        <v>6200</v>
      </c>
      <c r="V163" s="15">
        <v>1300</v>
      </c>
      <c r="W163" s="16">
        <f t="shared" si="72"/>
        <v>31246.310811066971</v>
      </c>
      <c r="X163" s="16">
        <f t="shared" si="73"/>
        <v>6333.817368890911</v>
      </c>
      <c r="Z163" s="10">
        <v>38809</v>
      </c>
      <c r="AA163" s="10">
        <f t="shared" si="64"/>
        <v>25403.961338164343</v>
      </c>
      <c r="AB163" s="10">
        <f t="shared" si="65"/>
        <v>16752.251708339463</v>
      </c>
      <c r="AC163" s="10">
        <v>1573.2197252384619</v>
      </c>
      <c r="AD163">
        <v>90.08</v>
      </c>
      <c r="AE163">
        <v>60.05</v>
      </c>
      <c r="AF163">
        <v>46.07</v>
      </c>
      <c r="AG163" s="15"/>
      <c r="AH163" s="15">
        <f t="shared" si="74"/>
        <v>14073.794581343047</v>
      </c>
      <c r="AI163" s="15">
        <f t="shared" si="75"/>
        <v>16601.481442964407</v>
      </c>
      <c r="AJ163" s="15">
        <f t="shared" si="76"/>
        <v>1577.9393844141771</v>
      </c>
      <c r="AK163" s="15">
        <f t="shared" si="77"/>
        <v>3492.81</v>
      </c>
      <c r="AL163" s="11">
        <f t="shared" si="78"/>
        <v>3950.1030310914393</v>
      </c>
      <c r="AM163" s="16">
        <f t="shared" si="79"/>
        <v>2567.5669702094356</v>
      </c>
      <c r="AN163" s="11">
        <f t="shared" si="80"/>
        <v>43219.208262599539</v>
      </c>
      <c r="AO163" s="16">
        <f t="shared" si="88"/>
        <v>6180</v>
      </c>
      <c r="AP163" s="10">
        <v>-8483.76784866872</v>
      </c>
      <c r="AQ163" s="11">
        <f t="shared" si="81"/>
        <v>-134663.25904787707</v>
      </c>
      <c r="AR163" s="16">
        <f t="shared" si="82"/>
        <v>-59765.556431240497</v>
      </c>
      <c r="AS163" s="11">
        <f t="shared" si="83"/>
        <v>769.08021699769097</v>
      </c>
      <c r="AT163" s="15">
        <f t="shared" si="84"/>
        <v>-40775.291920118776</v>
      </c>
      <c r="AU163" s="17">
        <f t="shared" si="85"/>
        <v>480.62715349427282</v>
      </c>
      <c r="AV163" s="15">
        <f t="shared" si="86"/>
        <v>32291.524071450058</v>
      </c>
      <c r="AW163" s="13">
        <v>70000</v>
      </c>
      <c r="AX163" s="15">
        <f t="shared" si="87"/>
        <v>-40775.291920118776</v>
      </c>
    </row>
    <row r="164" spans="1:50" ht="30" x14ac:dyDescent="0.25">
      <c r="A164" s="2" t="s">
        <v>70</v>
      </c>
      <c r="B164" s="9">
        <f t="shared" si="66"/>
        <v>-48287.376451492237</v>
      </c>
      <c r="C164" s="9">
        <f t="shared" si="67"/>
        <v>-81291.663284800627</v>
      </c>
      <c r="D164" s="10">
        <v>26901.851394617534</v>
      </c>
      <c r="E164" s="10">
        <v>25246.815423446566</v>
      </c>
      <c r="F164">
        <v>60.05</v>
      </c>
      <c r="G164">
        <v>46.07</v>
      </c>
      <c r="H164">
        <v>44.01</v>
      </c>
      <c r="I164" s="11">
        <f t="shared" si="68"/>
        <v>45433.992992393134</v>
      </c>
      <c r="J164" s="12">
        <f t="shared" si="69"/>
        <v>29532.095445055536</v>
      </c>
      <c r="L164" s="10">
        <f t="shared" si="62"/>
        <v>26901.851394617534</v>
      </c>
      <c r="M164" s="13"/>
      <c r="N164" s="13">
        <f t="shared" si="70"/>
        <v>14903.625672618115</v>
      </c>
      <c r="O164">
        <v>0.2</v>
      </c>
      <c r="P164" s="10">
        <f t="shared" si="63"/>
        <v>25246.815423446566</v>
      </c>
      <c r="Q164" s="13">
        <f t="shared" si="71"/>
        <v>25019.594084635548</v>
      </c>
      <c r="R164">
        <v>0.56999999999999995</v>
      </c>
      <c r="S164" s="14">
        <v>2.04</v>
      </c>
      <c r="T164" s="14">
        <v>0.41</v>
      </c>
      <c r="U164" s="15">
        <v>6200</v>
      </c>
      <c r="V164" s="15">
        <v>1300</v>
      </c>
      <c r="W164" s="16">
        <f t="shared" si="72"/>
        <v>41373.463276042407</v>
      </c>
      <c r="X164" s="16">
        <f t="shared" si="73"/>
        <v>8369.1764427340131</v>
      </c>
      <c r="Z164" s="10">
        <v>33489.000000000007</v>
      </c>
      <c r="AA164" s="10">
        <f t="shared" si="64"/>
        <v>26901.851394617534</v>
      </c>
      <c r="AB164" s="10">
        <f t="shared" si="65"/>
        <v>25246.815423446566</v>
      </c>
      <c r="AC164" s="10">
        <v>1510.7529257439505</v>
      </c>
      <c r="AD164">
        <v>90.08</v>
      </c>
      <c r="AE164">
        <v>60.05</v>
      </c>
      <c r="AF164">
        <v>46.07</v>
      </c>
      <c r="AG164" s="15"/>
      <c r="AH164" s="15">
        <f t="shared" si="74"/>
        <v>14903.625672618115</v>
      </c>
      <c r="AI164" s="15">
        <f t="shared" si="75"/>
        <v>25019.594084635548</v>
      </c>
      <c r="AJ164" s="15">
        <f t="shared" si="76"/>
        <v>1515.2851845211821</v>
      </c>
      <c r="AK164" s="15">
        <f t="shared" si="77"/>
        <v>3014.0100000000007</v>
      </c>
      <c r="AL164" s="11">
        <f t="shared" si="78"/>
        <v>4400.9108635350531</v>
      </c>
      <c r="AM164" s="16">
        <f t="shared" si="79"/>
        <v>2860.5920612977848</v>
      </c>
      <c r="AN164" s="11">
        <f t="shared" si="80"/>
        <v>55753.998846527335</v>
      </c>
      <c r="AO164" s="16">
        <f t="shared" si="88"/>
        <v>6180</v>
      </c>
      <c r="AP164" s="10">
        <v>-42747.173241026663</v>
      </c>
      <c r="AQ164" s="11">
        <f t="shared" si="81"/>
        <v>-217420.59222915638</v>
      </c>
      <c r="AR164" s="16">
        <f t="shared" si="82"/>
        <v>-119192.93517259018</v>
      </c>
      <c r="AS164" s="11">
        <f t="shared" si="83"/>
        <v>-58658.298524351994</v>
      </c>
      <c r="AT164" s="15">
        <f t="shared" si="84"/>
        <v>-81319.860747379978</v>
      </c>
      <c r="AU164" s="17">
        <f t="shared" si="85"/>
        <v>190.23447536253255</v>
      </c>
      <c r="AV164" s="15">
        <f t="shared" si="86"/>
        <v>38572.687506353323</v>
      </c>
      <c r="AW164" s="13">
        <v>70000</v>
      </c>
      <c r="AX164" s="15">
        <f t="shared" si="87"/>
        <v>-81319.860747379978</v>
      </c>
    </row>
    <row r="165" spans="1:50" ht="30" x14ac:dyDescent="0.25">
      <c r="A165" s="2" t="s">
        <v>70</v>
      </c>
      <c r="B165" s="9">
        <f t="shared" si="66"/>
        <v>-37622.529977308339</v>
      </c>
      <c r="C165" s="9">
        <f t="shared" si="67"/>
        <v>-46886.760864228228</v>
      </c>
      <c r="D165" s="10">
        <v>5080.431865161926</v>
      </c>
      <c r="E165" s="10">
        <v>3743.3930130013941</v>
      </c>
      <c r="F165">
        <v>60.05</v>
      </c>
      <c r="G165">
        <v>46.07</v>
      </c>
      <c r="H165">
        <v>44.01</v>
      </c>
      <c r="I165" s="11">
        <f t="shared" si="68"/>
        <v>8899.4027683859094</v>
      </c>
      <c r="J165" s="12">
        <f t="shared" si="69"/>
        <v>5784.6117994508413</v>
      </c>
      <c r="L165" s="10">
        <f t="shared" si="62"/>
        <v>5080.431865161926</v>
      </c>
      <c r="M165" s="13"/>
      <c r="N165" s="13">
        <f t="shared" si="70"/>
        <v>2814.5592532997071</v>
      </c>
      <c r="O165">
        <v>0.2</v>
      </c>
      <c r="P165" s="10">
        <f t="shared" si="63"/>
        <v>3743.3930130013941</v>
      </c>
      <c r="Q165" s="13">
        <f t="shared" si="71"/>
        <v>3709.7024758843818</v>
      </c>
      <c r="R165">
        <v>0.56999999999999995</v>
      </c>
      <c r="S165" s="14">
        <v>2.04</v>
      </c>
      <c r="T165" s="14">
        <v>0.41</v>
      </c>
      <c r="U165" s="15">
        <v>6200</v>
      </c>
      <c r="V165" s="15">
        <v>1300</v>
      </c>
      <c r="W165" s="16">
        <f t="shared" si="72"/>
        <v>11661.98221430464</v>
      </c>
      <c r="X165" s="16">
        <f t="shared" si="73"/>
        <v>2397.7513273847562</v>
      </c>
      <c r="Z165" s="10">
        <v>80089</v>
      </c>
      <c r="AA165" s="10">
        <f t="shared" si="64"/>
        <v>5080.431865161926</v>
      </c>
      <c r="AB165" s="10">
        <f t="shared" si="65"/>
        <v>3743.3930130013941</v>
      </c>
      <c r="AC165" s="10">
        <v>10409.86630662676</v>
      </c>
      <c r="AD165">
        <v>90.08</v>
      </c>
      <c r="AE165">
        <v>60.05</v>
      </c>
      <c r="AF165">
        <v>46.07</v>
      </c>
      <c r="AG165" s="15"/>
      <c r="AH165" s="15">
        <f t="shared" si="74"/>
        <v>2814.5592532997071</v>
      </c>
      <c r="AI165" s="15">
        <f t="shared" si="75"/>
        <v>3709.7024758843818</v>
      </c>
      <c r="AJ165" s="15">
        <f t="shared" si="76"/>
        <v>10441.095905546639</v>
      </c>
      <c r="AK165" s="15">
        <f t="shared" si="77"/>
        <v>7208.0099999999993</v>
      </c>
      <c r="AL165" s="11">
        <f t="shared" si="78"/>
        <v>3462.4359009035088</v>
      </c>
      <c r="AM165" s="16">
        <f t="shared" si="79"/>
        <v>2250.583335587281</v>
      </c>
      <c r="AN165" s="11">
        <f t="shared" si="80"/>
        <v>19269.659818399548</v>
      </c>
      <c r="AO165" s="16">
        <f t="shared" si="88"/>
        <v>6180</v>
      </c>
      <c r="AP165" s="10">
        <v>-23355.936811239593</v>
      </c>
      <c r="AQ165" s="11">
        <f t="shared" si="81"/>
        <v>-80596.717095378859</v>
      </c>
      <c r="AR165" s="16">
        <f t="shared" si="82"/>
        <v>-55069.123991063825</v>
      </c>
      <c r="AS165" s="11">
        <f t="shared" si="83"/>
        <v>5465.5126571743704</v>
      </c>
      <c r="AT165" s="15">
        <f t="shared" si="84"/>
        <v>-37571.131946277717</v>
      </c>
      <c r="AU165" s="17">
        <f t="shared" si="85"/>
        <v>160.86330533398831</v>
      </c>
      <c r="AV165" s="15">
        <f t="shared" si="86"/>
        <v>14215.195135038122</v>
      </c>
      <c r="AW165" s="13">
        <v>70000</v>
      </c>
      <c r="AX165" s="15">
        <f t="shared" si="87"/>
        <v>-37571.131946277717</v>
      </c>
    </row>
    <row r="166" spans="1:50" ht="30" x14ac:dyDescent="0.25">
      <c r="A166" s="2" t="s">
        <v>70</v>
      </c>
      <c r="B166" s="9">
        <f t="shared" si="66"/>
        <v>-62644.4815937245</v>
      </c>
      <c r="C166" s="9">
        <f t="shared" si="67"/>
        <v>-89928.451475012131</v>
      </c>
      <c r="D166" s="10">
        <v>12553.35537088095</v>
      </c>
      <c r="E166" s="10">
        <v>21848.540521875933</v>
      </c>
      <c r="F166">
        <v>60.05</v>
      </c>
      <c r="G166">
        <v>46.07</v>
      </c>
      <c r="H166">
        <v>44.01</v>
      </c>
      <c r="I166" s="11">
        <f t="shared" si="68"/>
        <v>31671.811856196349</v>
      </c>
      <c r="J166" s="12">
        <f t="shared" si="69"/>
        <v>20586.677706527629</v>
      </c>
      <c r="L166" s="10">
        <f t="shared" si="62"/>
        <v>12553.35537088095</v>
      </c>
      <c r="M166" s="13"/>
      <c r="N166" s="13">
        <f t="shared" si="70"/>
        <v>6954.5588754680475</v>
      </c>
      <c r="O166">
        <v>0.2</v>
      </c>
      <c r="P166" s="10">
        <f t="shared" si="63"/>
        <v>21848.540521875933</v>
      </c>
      <c r="Q166" s="13">
        <f t="shared" si="71"/>
        <v>21651.903657179049</v>
      </c>
      <c r="R166">
        <v>0.56999999999999995</v>
      </c>
      <c r="S166" s="14">
        <v>2.04</v>
      </c>
      <c r="T166" s="14">
        <v>0.41</v>
      </c>
      <c r="U166" s="15">
        <v>6200</v>
      </c>
      <c r="V166" s="15">
        <v>1300</v>
      </c>
      <c r="W166" s="16">
        <f t="shared" si="72"/>
        <v>34214.293593758761</v>
      </c>
      <c r="X166" s="16">
        <f t="shared" si="73"/>
        <v>6930.3237124711231</v>
      </c>
      <c r="Z166" s="10">
        <v>38809</v>
      </c>
      <c r="AA166" s="10">
        <f t="shared" si="64"/>
        <v>12553.35537088095</v>
      </c>
      <c r="AB166" s="10">
        <f t="shared" si="65"/>
        <v>21848.540521875933</v>
      </c>
      <c r="AC166" s="10">
        <v>259.52076093250554</v>
      </c>
      <c r="AD166">
        <v>90.08</v>
      </c>
      <c r="AE166">
        <v>60.05</v>
      </c>
      <c r="AF166">
        <v>46.07</v>
      </c>
      <c r="AG166" s="15"/>
      <c r="AH166" s="15">
        <f t="shared" si="74"/>
        <v>6954.5588754680475</v>
      </c>
      <c r="AI166" s="15">
        <f t="shared" si="75"/>
        <v>21651.903657179049</v>
      </c>
      <c r="AJ166" s="15">
        <f t="shared" si="76"/>
        <v>260.29932321530305</v>
      </c>
      <c r="AK166" s="15">
        <f t="shared" si="77"/>
        <v>3492.81</v>
      </c>
      <c r="AL166" s="11">
        <f t="shared" si="78"/>
        <v>3639.9693836987494</v>
      </c>
      <c r="AM166" s="16">
        <f t="shared" si="79"/>
        <v>2365.9800994041871</v>
      </c>
      <c r="AN166" s="11">
        <f t="shared" si="80"/>
        <v>39172.508046744224</v>
      </c>
      <c r="AO166" s="16">
        <f t="shared" si="88"/>
        <v>6180</v>
      </c>
      <c r="AP166" s="10">
        <v>-50994.97610898687</v>
      </c>
      <c r="AQ166" s="11">
        <f t="shared" si="81"/>
        <v>-183918.68614072833</v>
      </c>
      <c r="AR166" s="16">
        <f t="shared" si="82"/>
        <v>-117445.45289401089</v>
      </c>
      <c r="AS166" s="11">
        <f t="shared" si="83"/>
        <v>-56910.816245772708</v>
      </c>
      <c r="AT166" s="15">
        <f t="shared" si="84"/>
        <v>-80127.633914918682</v>
      </c>
      <c r="AU166" s="17">
        <f t="shared" si="85"/>
        <v>157.12848603687794</v>
      </c>
      <c r="AV166" s="15">
        <f t="shared" si="86"/>
        <v>29132.657805931816</v>
      </c>
      <c r="AW166" s="13">
        <v>70000</v>
      </c>
      <c r="AX166" s="15">
        <f t="shared" si="87"/>
        <v>-80127.633914918682</v>
      </c>
    </row>
    <row r="167" spans="1:50" ht="30" x14ac:dyDescent="0.25">
      <c r="A167" s="2" t="s">
        <v>70</v>
      </c>
      <c r="B167" s="9">
        <f t="shared" si="66"/>
        <v>106176.9777950922</v>
      </c>
      <c r="C167" s="9">
        <f t="shared" si="67"/>
        <v>83608.732925830845</v>
      </c>
      <c r="D167" s="10">
        <v>13124.121036021683</v>
      </c>
      <c r="E167" s="10">
        <v>16614.90505679269</v>
      </c>
      <c r="F167">
        <v>60.05</v>
      </c>
      <c r="G167">
        <v>46.07</v>
      </c>
      <c r="H167">
        <v>44.01</v>
      </c>
      <c r="I167" s="11">
        <f t="shared" si="68"/>
        <v>27090.504148577573</v>
      </c>
      <c r="J167" s="12">
        <f t="shared" si="69"/>
        <v>17608.827696575423</v>
      </c>
      <c r="L167" s="10">
        <f t="shared" si="62"/>
        <v>13124.121036021683</v>
      </c>
      <c r="M167" s="13"/>
      <c r="N167" s="13">
        <f t="shared" si="70"/>
        <v>7270.7630539560132</v>
      </c>
      <c r="O167">
        <v>0.2</v>
      </c>
      <c r="P167" s="10">
        <f t="shared" si="63"/>
        <v>16614.90505679269</v>
      </c>
      <c r="Q167" s="13">
        <f t="shared" si="71"/>
        <v>16465.370911281556</v>
      </c>
      <c r="R167">
        <v>0.56999999999999995</v>
      </c>
      <c r="S167" s="14">
        <v>2.04</v>
      </c>
      <c r="T167" s="14">
        <v>0.41</v>
      </c>
      <c r="U167" s="15">
        <v>6200</v>
      </c>
      <c r="V167" s="15">
        <v>1300</v>
      </c>
      <c r="W167" s="16">
        <f t="shared" si="72"/>
        <v>28312.404621652247</v>
      </c>
      <c r="X167" s="16">
        <f t="shared" si="73"/>
        <v>5744.1597523908922</v>
      </c>
      <c r="Z167" s="10">
        <v>53361</v>
      </c>
      <c r="AA167" s="10">
        <f t="shared" si="64"/>
        <v>13124.121036021683</v>
      </c>
      <c r="AB167" s="10">
        <f t="shared" si="65"/>
        <v>16614.90505679269</v>
      </c>
      <c r="AC167" s="10">
        <v>970.33158384335206</v>
      </c>
      <c r="AD167">
        <v>90.08</v>
      </c>
      <c r="AE167">
        <v>60.05</v>
      </c>
      <c r="AF167">
        <v>46.07</v>
      </c>
      <c r="AG167" s="15"/>
      <c r="AH167" s="15">
        <f t="shared" si="74"/>
        <v>7270.7630539560132</v>
      </c>
      <c r="AI167" s="15">
        <f t="shared" si="75"/>
        <v>16465.370911281556</v>
      </c>
      <c r="AJ167" s="15">
        <f t="shared" si="76"/>
        <v>973.24257859488205</v>
      </c>
      <c r="AK167" s="15">
        <f t="shared" si="77"/>
        <v>4802.49</v>
      </c>
      <c r="AL167" s="11">
        <f t="shared" si="78"/>
        <v>3812.314348969112</v>
      </c>
      <c r="AM167" s="16">
        <f t="shared" si="79"/>
        <v>2478.0043268299228</v>
      </c>
      <c r="AN167" s="11">
        <f t="shared" si="80"/>
        <v>33239.869201464848</v>
      </c>
      <c r="AO167" s="16">
        <f t="shared" si="88"/>
        <v>6180</v>
      </c>
      <c r="AP167" s="10">
        <v>67376.557396918957</v>
      </c>
      <c r="AQ167" s="11">
        <f t="shared" si="81"/>
        <v>4739.9788651470617</v>
      </c>
      <c r="AR167" s="16">
        <f t="shared" si="82"/>
        <v>60255.745476864526</v>
      </c>
      <c r="AS167" s="11">
        <f t="shared" si="83"/>
        <v>120790.38212510273</v>
      </c>
      <c r="AT167" s="15">
        <f t="shared" si="84"/>
        <v>41109.725373513618</v>
      </c>
      <c r="AU167" s="17">
        <f t="shared" si="85"/>
        <v>61.014879598751229</v>
      </c>
      <c r="AV167" s="15">
        <f t="shared" si="86"/>
        <v>26266.832023405346</v>
      </c>
      <c r="AW167" s="13">
        <v>70000</v>
      </c>
      <c r="AX167" s="15">
        <f t="shared" si="87"/>
        <v>41109.725373513611</v>
      </c>
    </row>
    <row r="168" spans="1:50" ht="30" x14ac:dyDescent="0.25">
      <c r="A168" s="2" t="s">
        <v>70</v>
      </c>
      <c r="B168" s="9">
        <f t="shared" si="66"/>
        <v>52420.172446566285</v>
      </c>
      <c r="C168" s="9">
        <f t="shared" si="67"/>
        <v>44154.757043163278</v>
      </c>
      <c r="D168" s="10">
        <v>13356.196313227185</v>
      </c>
      <c r="E168" s="10">
        <v>1035.2921470816996</v>
      </c>
      <c r="F168">
        <v>60.05</v>
      </c>
      <c r="G168">
        <v>46.07</v>
      </c>
      <c r="H168">
        <v>44.01</v>
      </c>
      <c r="I168" s="11">
        <f t="shared" si="68"/>
        <v>12377.612327695106</v>
      </c>
      <c r="J168" s="12">
        <f t="shared" si="69"/>
        <v>8045.4480130018192</v>
      </c>
      <c r="L168" s="10">
        <f t="shared" si="62"/>
        <v>13356.196313227185</v>
      </c>
      <c r="M168" s="13"/>
      <c r="N168" s="13">
        <f t="shared" si="70"/>
        <v>7399.3327575278608</v>
      </c>
      <c r="O168">
        <v>0.2</v>
      </c>
      <c r="P168" s="10">
        <f t="shared" si="63"/>
        <v>1035.2921470816996</v>
      </c>
      <c r="Q168" s="13">
        <f t="shared" si="71"/>
        <v>1025.9745177579643</v>
      </c>
      <c r="R168">
        <v>0.56999999999999995</v>
      </c>
      <c r="S168" s="14">
        <v>2.04</v>
      </c>
      <c r="T168" s="14">
        <v>0.41</v>
      </c>
      <c r="U168" s="15">
        <v>6200</v>
      </c>
      <c r="V168" s="15">
        <v>1300</v>
      </c>
      <c r="W168" s="16">
        <f t="shared" si="72"/>
        <v>10411.930934320328</v>
      </c>
      <c r="X168" s="16">
        <f t="shared" si="73"/>
        <v>2146.515530917321</v>
      </c>
      <c r="Z168" s="10">
        <v>56644</v>
      </c>
      <c r="AA168" s="10">
        <f t="shared" si="64"/>
        <v>13356.196313227185</v>
      </c>
      <c r="AB168" s="10">
        <f t="shared" si="65"/>
        <v>1035.2921470816996</v>
      </c>
      <c r="AC168" s="10">
        <v>5437.3040456418612</v>
      </c>
      <c r="AD168">
        <v>90.08</v>
      </c>
      <c r="AE168">
        <v>60.05</v>
      </c>
      <c r="AF168">
        <v>46.07</v>
      </c>
      <c r="AG168" s="15"/>
      <c r="AH168" s="15">
        <f t="shared" si="74"/>
        <v>7399.3327575278608</v>
      </c>
      <c r="AI168" s="15">
        <f t="shared" si="75"/>
        <v>1025.9745177579643</v>
      </c>
      <c r="AJ168" s="15">
        <f t="shared" si="76"/>
        <v>5453.6159577787857</v>
      </c>
      <c r="AK168" s="15">
        <f t="shared" si="77"/>
        <v>5097.96</v>
      </c>
      <c r="AL168" s="11">
        <f t="shared" si="78"/>
        <v>2918.7267167794917</v>
      </c>
      <c r="AM168" s="16">
        <f t="shared" si="79"/>
        <v>1897.1723659066697</v>
      </c>
      <c r="AN168" s="11">
        <f t="shared" si="80"/>
        <v>16832.482291769378</v>
      </c>
      <c r="AO168" s="16">
        <f t="shared" si="88"/>
        <v>6180</v>
      </c>
      <c r="AP168" s="10">
        <v>39293.873221632974</v>
      </c>
      <c r="AQ168" s="11">
        <f t="shared" si="81"/>
        <v>10502.029357089517</v>
      </c>
      <c r="AR168" s="16">
        <f t="shared" si="82"/>
        <v>33962.793499244137</v>
      </c>
      <c r="AS168" s="11">
        <f t="shared" si="83"/>
        <v>94497.43014748233</v>
      </c>
      <c r="AT168" s="15">
        <f t="shared" si="84"/>
        <v>23171.252842724483</v>
      </c>
      <c r="AU168" s="17">
        <f t="shared" si="85"/>
        <v>58.969124046462561</v>
      </c>
      <c r="AV168" s="15">
        <f t="shared" si="86"/>
        <v>16122.620378908488</v>
      </c>
      <c r="AW168" s="13">
        <v>70000</v>
      </c>
      <c r="AX168" s="15">
        <f t="shared" si="87"/>
        <v>23171.252842724483</v>
      </c>
    </row>
    <row r="169" spans="1:50" ht="30" x14ac:dyDescent="0.25">
      <c r="A169" s="2" t="s">
        <v>70</v>
      </c>
      <c r="B169" s="9">
        <f t="shared" si="66"/>
        <v>-69847.273166979343</v>
      </c>
      <c r="C169" s="9">
        <f t="shared" si="67"/>
        <v>-78101.23565023813</v>
      </c>
      <c r="D169" s="10">
        <v>18453.602978236937</v>
      </c>
      <c r="E169" s="10">
        <v>22.990219452504139</v>
      </c>
      <c r="F169">
        <v>60.05</v>
      </c>
      <c r="G169">
        <v>46.07</v>
      </c>
      <c r="H169">
        <v>44.01</v>
      </c>
      <c r="I169" s="11">
        <f t="shared" si="68"/>
        <v>15146.409633488911</v>
      </c>
      <c r="J169" s="12">
        <f t="shared" si="69"/>
        <v>9845.1662617677921</v>
      </c>
      <c r="L169" s="10">
        <f t="shared" si="62"/>
        <v>18453.602978236937</v>
      </c>
      <c r="M169" s="13"/>
      <c r="N169" s="13">
        <f t="shared" si="70"/>
        <v>10223.296049943265</v>
      </c>
      <c r="O169">
        <v>0.2</v>
      </c>
      <c r="P169" s="10">
        <f t="shared" si="63"/>
        <v>22.990219452504139</v>
      </c>
      <c r="Q169" s="13">
        <f t="shared" si="71"/>
        <v>22.783307477431602</v>
      </c>
      <c r="R169">
        <v>0.56999999999999995</v>
      </c>
      <c r="S169" s="14">
        <v>2.04</v>
      </c>
      <c r="T169" s="14">
        <v>0.41</v>
      </c>
      <c r="U169" s="15">
        <v>6200</v>
      </c>
      <c r="V169" s="15">
        <v>1300</v>
      </c>
      <c r="W169" s="16">
        <f t="shared" si="72"/>
        <v>10397.59721831161</v>
      </c>
      <c r="X169" s="16">
        <f t="shared" si="73"/>
        <v>2143.6347350528231</v>
      </c>
      <c r="Z169" s="10">
        <v>49284.000000000007</v>
      </c>
      <c r="AA169" s="10">
        <f t="shared" si="64"/>
        <v>18453.602978236937</v>
      </c>
      <c r="AB169" s="10">
        <f t="shared" si="65"/>
        <v>22.990219452504139</v>
      </c>
      <c r="AC169" s="10">
        <v>1767.9634133551608</v>
      </c>
      <c r="AD169">
        <v>90.08</v>
      </c>
      <c r="AE169">
        <v>60.05</v>
      </c>
      <c r="AF169">
        <v>46.07</v>
      </c>
      <c r="AG169" s="15"/>
      <c r="AH169" s="15">
        <f t="shared" si="74"/>
        <v>10223.296049943265</v>
      </c>
      <c r="AI169" s="15">
        <f t="shared" si="75"/>
        <v>22.783307477431602</v>
      </c>
      <c r="AJ169" s="15">
        <f t="shared" si="76"/>
        <v>1773.2673035952262</v>
      </c>
      <c r="AK169" s="15">
        <f t="shared" si="77"/>
        <v>4435.5600000000004</v>
      </c>
      <c r="AL169" s="11">
        <f t="shared" si="78"/>
        <v>2862.3500031666781</v>
      </c>
      <c r="AM169" s="16">
        <f t="shared" si="79"/>
        <v>1860.5275020583408</v>
      </c>
      <c r="AN169" s="11">
        <f t="shared" si="80"/>
        <v>15610.696163308843</v>
      </c>
      <c r="AO169" s="16">
        <f t="shared" si="88"/>
        <v>6180</v>
      </c>
      <c r="AP169" s="10">
        <v>-43578.597087448252</v>
      </c>
      <c r="AQ169" s="11">
        <f t="shared" si="81"/>
        <v>-113151.47897072646</v>
      </c>
      <c r="AR169" s="16">
        <f t="shared" si="82"/>
        <v>-90090.036647058747</v>
      </c>
      <c r="AS169" s="11">
        <f t="shared" si="83"/>
        <v>-29555.399998820551</v>
      </c>
      <c r="AT169" s="15">
        <f t="shared" si="84"/>
        <v>-61464.290851274389</v>
      </c>
      <c r="AU169" s="17">
        <f t="shared" si="85"/>
        <v>141.04238079976574</v>
      </c>
      <c r="AV169" s="15">
        <f t="shared" si="86"/>
        <v>17885.693763826133</v>
      </c>
      <c r="AW169" s="13">
        <v>70000</v>
      </c>
      <c r="AX169" s="15">
        <f t="shared" si="87"/>
        <v>-61464.290851274389</v>
      </c>
    </row>
    <row r="170" spans="1:50" ht="30" x14ac:dyDescent="0.25">
      <c r="A170" s="2" t="s">
        <v>70</v>
      </c>
      <c r="B170" s="9">
        <f t="shared" si="66"/>
        <v>12709.409609603663</v>
      </c>
      <c r="C170" s="9">
        <f t="shared" si="67"/>
        <v>2135.8197661297854</v>
      </c>
      <c r="D170" s="10">
        <v>21331.176416118557</v>
      </c>
      <c r="E170" s="10">
        <v>1977.8632577680867</v>
      </c>
      <c r="F170">
        <v>60.05</v>
      </c>
      <c r="G170">
        <v>46.07</v>
      </c>
      <c r="H170">
        <v>44.01</v>
      </c>
      <c r="I170" s="11">
        <f t="shared" si="68"/>
        <v>19122.814039136996</v>
      </c>
      <c r="J170" s="12">
        <f t="shared" si="69"/>
        <v>12429.829125439048</v>
      </c>
      <c r="L170" s="10">
        <f t="shared" si="62"/>
        <v>21331.176416118557</v>
      </c>
      <c r="M170" s="13"/>
      <c r="N170" s="13">
        <f t="shared" si="70"/>
        <v>11817.471734529681</v>
      </c>
      <c r="O170">
        <v>0.2</v>
      </c>
      <c r="P170" s="10">
        <f t="shared" si="63"/>
        <v>1977.8632577680867</v>
      </c>
      <c r="Q170" s="13">
        <f t="shared" si="71"/>
        <v>1960.0624884481738</v>
      </c>
      <c r="R170">
        <v>0.56999999999999995</v>
      </c>
      <c r="S170" s="14">
        <v>2.04</v>
      </c>
      <c r="T170" s="14">
        <v>0.41</v>
      </c>
      <c r="U170" s="15">
        <v>6200</v>
      </c>
      <c r="V170" s="15">
        <v>1300</v>
      </c>
      <c r="W170" s="16">
        <f t="shared" si="72"/>
        <v>13300.689129255647</v>
      </c>
      <c r="X170" s="16">
        <f t="shared" si="73"/>
        <v>2727.0992857817719</v>
      </c>
      <c r="Z170" s="10">
        <v>38809</v>
      </c>
      <c r="AA170" s="10">
        <f t="shared" si="64"/>
        <v>21331.176416118557</v>
      </c>
      <c r="AB170" s="10">
        <f t="shared" si="65"/>
        <v>1977.8632577680867</v>
      </c>
      <c r="AC170" s="10">
        <v>746.50442624125446</v>
      </c>
      <c r="AD170">
        <v>90.08</v>
      </c>
      <c r="AE170">
        <v>60.05</v>
      </c>
      <c r="AF170">
        <v>46.07</v>
      </c>
      <c r="AG170" s="15"/>
      <c r="AH170" s="15">
        <f t="shared" si="74"/>
        <v>11817.471734529681</v>
      </c>
      <c r="AI170" s="15">
        <f t="shared" si="75"/>
        <v>1960.0624884481738</v>
      </c>
      <c r="AJ170" s="15">
        <f t="shared" si="76"/>
        <v>748.7439395199782</v>
      </c>
      <c r="AK170" s="15">
        <f t="shared" si="77"/>
        <v>3492.81</v>
      </c>
      <c r="AL170" s="11">
        <f t="shared" si="78"/>
        <v>2784.550309597907</v>
      </c>
      <c r="AM170" s="16">
        <f t="shared" si="79"/>
        <v>1809.9577012386396</v>
      </c>
      <c r="AN170" s="11">
        <f t="shared" si="80"/>
        <v>19384.002000835542</v>
      </c>
      <c r="AO170" s="16">
        <f t="shared" si="88"/>
        <v>6180</v>
      </c>
      <c r="AP170" s="10">
        <v>11536.082937163865</v>
      </c>
      <c r="AQ170" s="11">
        <f t="shared" si="81"/>
        <v>-43613.202657031026</v>
      </c>
      <c r="AR170" s="16">
        <f t="shared" si="82"/>
        <v>-13021.108645091033</v>
      </c>
      <c r="AS170" s="11">
        <f t="shared" si="83"/>
        <v>47513.528003147156</v>
      </c>
      <c r="AT170" s="15">
        <f t="shared" si="84"/>
        <v>-8883.703889513823</v>
      </c>
      <c r="AU170" s="17">
        <f t="shared" si="85"/>
        <v>-77.00797521916806</v>
      </c>
      <c r="AV170" s="15">
        <f t="shared" si="86"/>
        <v>20419.786826677686</v>
      </c>
      <c r="AW170" s="13">
        <v>70000</v>
      </c>
      <c r="AX170" s="15">
        <f t="shared" si="87"/>
        <v>-8883.7038895138212</v>
      </c>
    </row>
    <row r="171" spans="1:50" ht="30" x14ac:dyDescent="0.25">
      <c r="A171" s="2" t="s">
        <v>70</v>
      </c>
      <c r="B171" s="9">
        <f t="shared" si="66"/>
        <v>5709.4725215142462</v>
      </c>
      <c r="C171" s="9">
        <f t="shared" si="67"/>
        <v>-6670.5952085668323</v>
      </c>
      <c r="D171" s="10">
        <v>23951.470876083193</v>
      </c>
      <c r="E171" s="10">
        <v>3425.8778733897811</v>
      </c>
      <c r="F171">
        <v>60.05</v>
      </c>
      <c r="G171">
        <v>46.07</v>
      </c>
      <c r="H171">
        <v>44.01</v>
      </c>
      <c r="I171" s="11">
        <f t="shared" si="68"/>
        <v>22426.466976404252</v>
      </c>
      <c r="J171" s="12">
        <f t="shared" si="69"/>
        <v>14577.203534662764</v>
      </c>
      <c r="L171" s="10">
        <f t="shared" si="62"/>
        <v>23951.470876083193</v>
      </c>
      <c r="M171" s="13"/>
      <c r="N171" s="13">
        <f t="shared" si="70"/>
        <v>13269.11486535009</v>
      </c>
      <c r="O171">
        <v>0.2</v>
      </c>
      <c r="P171" s="10">
        <f t="shared" si="63"/>
        <v>3425.8778733897811</v>
      </c>
      <c r="Q171" s="13">
        <f t="shared" si="71"/>
        <v>3395.0449725292733</v>
      </c>
      <c r="R171">
        <v>0.56999999999999995</v>
      </c>
      <c r="S171" s="14">
        <v>2.04</v>
      </c>
      <c r="T171" s="14">
        <v>0.41</v>
      </c>
      <c r="U171" s="15">
        <v>6200</v>
      </c>
      <c r="V171" s="15">
        <v>1300</v>
      </c>
      <c r="W171" s="16">
        <f t="shared" si="72"/>
        <v>15561.557159119877</v>
      </c>
      <c r="X171" s="16">
        <f t="shared" si="73"/>
        <v>3181.4894290387983</v>
      </c>
      <c r="Z171" s="10">
        <v>30976</v>
      </c>
      <c r="AA171" s="10">
        <f t="shared" si="64"/>
        <v>23951.470876083193</v>
      </c>
      <c r="AB171" s="10">
        <f t="shared" si="65"/>
        <v>3425.8778733897811</v>
      </c>
      <c r="AC171" s="10">
        <v>669.46571032764359</v>
      </c>
      <c r="AD171">
        <v>90.08</v>
      </c>
      <c r="AE171">
        <v>60.05</v>
      </c>
      <c r="AF171">
        <v>46.07</v>
      </c>
      <c r="AG171" s="15"/>
      <c r="AH171" s="15">
        <f t="shared" si="74"/>
        <v>13269.11486535009</v>
      </c>
      <c r="AI171" s="15">
        <f t="shared" si="75"/>
        <v>3395.0449725292733</v>
      </c>
      <c r="AJ171" s="15">
        <f t="shared" si="76"/>
        <v>671.47410745862646</v>
      </c>
      <c r="AK171" s="15">
        <f t="shared" si="77"/>
        <v>2787.8399999999997</v>
      </c>
      <c r="AL171" s="11">
        <f t="shared" si="78"/>
        <v>2748.8800749364159</v>
      </c>
      <c r="AM171" s="16">
        <f t="shared" si="79"/>
        <v>1786.7720487086704</v>
      </c>
      <c r="AN171" s="11">
        <f t="shared" si="80"/>
        <v>23224.40090036521</v>
      </c>
      <c r="AO171" s="16">
        <f t="shared" si="88"/>
        <v>6180</v>
      </c>
      <c r="AP171" s="10">
        <v>5876.9952002646169</v>
      </c>
      <c r="AQ171" s="11">
        <f t="shared" si="81"/>
        <v>-62326.861672914471</v>
      </c>
      <c r="AR171" s="16">
        <f t="shared" si="82"/>
        <v>-24429.288172268396</v>
      </c>
      <c r="AS171" s="11">
        <f t="shared" si="83"/>
        <v>36105.348475969797</v>
      </c>
      <c r="AT171" s="15">
        <f t="shared" si="84"/>
        <v>-16666.980383106817</v>
      </c>
      <c r="AU171" s="17">
        <f t="shared" si="85"/>
        <v>-283.59697115894141</v>
      </c>
      <c r="AV171" s="15">
        <f t="shared" si="86"/>
        <v>22543.975583371433</v>
      </c>
      <c r="AW171" s="13">
        <v>70000</v>
      </c>
      <c r="AX171" s="15">
        <f t="shared" si="87"/>
        <v>-16666.980383106817</v>
      </c>
    </row>
    <row r="172" spans="1:50" ht="30" x14ac:dyDescent="0.25">
      <c r="A172" s="2" t="s">
        <v>70</v>
      </c>
      <c r="B172" s="9">
        <f t="shared" si="66"/>
        <v>64047.537992577687</v>
      </c>
      <c r="C172" s="9">
        <f t="shared" si="67"/>
        <v>40251.232840959594</v>
      </c>
      <c r="D172" s="10">
        <v>15668.812368838158</v>
      </c>
      <c r="E172" s="10">
        <v>17449.538541477155</v>
      </c>
      <c r="F172">
        <v>60.05</v>
      </c>
      <c r="G172">
        <v>46.07</v>
      </c>
      <c r="H172">
        <v>44.01</v>
      </c>
      <c r="I172" s="11">
        <f t="shared" si="68"/>
        <v>29752.79430539953</v>
      </c>
      <c r="J172" s="12">
        <f t="shared" si="69"/>
        <v>19339.316298509693</v>
      </c>
      <c r="L172" s="10">
        <f t="shared" si="62"/>
        <v>15668.812368838158</v>
      </c>
      <c r="M172" s="13"/>
      <c r="N172" s="13">
        <f t="shared" si="70"/>
        <v>8680.5220523363405</v>
      </c>
      <c r="O172">
        <v>0.2</v>
      </c>
      <c r="P172" s="10">
        <f t="shared" si="63"/>
        <v>17449.538541477155</v>
      </c>
      <c r="Q172" s="13">
        <f t="shared" si="71"/>
        <v>17292.492694603861</v>
      </c>
      <c r="R172">
        <v>0.56999999999999995</v>
      </c>
      <c r="S172" s="14">
        <v>2.04</v>
      </c>
      <c r="T172" s="14">
        <v>0.41</v>
      </c>
      <c r="U172" s="15">
        <v>6200</v>
      </c>
      <c r="V172" s="15">
        <v>1300</v>
      </c>
      <c r="W172" s="16">
        <f t="shared" si="72"/>
        <v>29849.363502638596</v>
      </c>
      <c r="X172" s="16">
        <f t="shared" si="73"/>
        <v>6053.0583510205015</v>
      </c>
      <c r="Z172" s="10">
        <v>61504</v>
      </c>
      <c r="AA172" s="10">
        <f t="shared" si="64"/>
        <v>15668.812368838158</v>
      </c>
      <c r="AB172" s="10">
        <f t="shared" si="65"/>
        <v>17449.538541477155</v>
      </c>
      <c r="AC172" s="10">
        <v>1583.9324277959813</v>
      </c>
      <c r="AD172">
        <v>90.08</v>
      </c>
      <c r="AE172">
        <v>60.05</v>
      </c>
      <c r="AF172">
        <v>46.07</v>
      </c>
      <c r="AG172" s="15"/>
      <c r="AH172" s="15">
        <f t="shared" si="74"/>
        <v>8680.5220523363405</v>
      </c>
      <c r="AI172" s="15">
        <f t="shared" si="75"/>
        <v>17292.492694603861</v>
      </c>
      <c r="AJ172" s="15">
        <f t="shared" si="76"/>
        <v>1588.6842250793691</v>
      </c>
      <c r="AK172" s="15">
        <f t="shared" si="77"/>
        <v>5535.36</v>
      </c>
      <c r="AL172" s="11">
        <f t="shared" si="78"/>
        <v>4264.9851608010867</v>
      </c>
      <c r="AM172" s="16">
        <f t="shared" si="79"/>
        <v>2772.2403545207067</v>
      </c>
      <c r="AN172" s="11">
        <f t="shared" si="80"/>
        <v>36885.644290038013</v>
      </c>
      <c r="AO172" s="16">
        <f t="shared" si="88"/>
        <v>6180</v>
      </c>
      <c r="AP172" s="10">
        <v>38429.072582497771</v>
      </c>
      <c r="AQ172" s="11">
        <f t="shared" si="81"/>
        <v>-47598.621033648677</v>
      </c>
      <c r="AR172" s="16">
        <f t="shared" si="82"/>
        <v>14858.858191429395</v>
      </c>
      <c r="AS172" s="11">
        <f t="shared" si="83"/>
        <v>75393.49483966759</v>
      </c>
      <c r="AT172" s="15">
        <f t="shared" si="84"/>
        <v>10137.515929467372</v>
      </c>
      <c r="AU172" s="17">
        <f t="shared" si="85"/>
        <v>26.379808952465915</v>
      </c>
      <c r="AV172" s="15">
        <f t="shared" si="86"/>
        <v>28291.556653030399</v>
      </c>
      <c r="AW172" s="13">
        <v>70000</v>
      </c>
      <c r="AX172" s="15">
        <f t="shared" si="87"/>
        <v>10137.515929467372</v>
      </c>
    </row>
    <row r="173" spans="1:50" ht="30" x14ac:dyDescent="0.25">
      <c r="A173" s="2" t="s">
        <v>70</v>
      </c>
      <c r="B173" s="9">
        <f t="shared" si="66"/>
        <v>8895.0593201230859</v>
      </c>
      <c r="C173" s="9">
        <f t="shared" si="67"/>
        <v>1041.5334904047777</v>
      </c>
      <c r="D173" s="10">
        <v>15668.812368838158</v>
      </c>
      <c r="E173" s="10">
        <v>134.32227976300936</v>
      </c>
      <c r="F173">
        <v>60.05</v>
      </c>
      <c r="G173">
        <v>46.07</v>
      </c>
      <c r="H173">
        <v>44.01</v>
      </c>
      <c r="I173" s="11">
        <f t="shared" si="68"/>
        <v>13211.820403119531</v>
      </c>
      <c r="J173" s="12">
        <f t="shared" si="69"/>
        <v>8587.6832620276946</v>
      </c>
      <c r="L173" s="10">
        <f t="shared" si="62"/>
        <v>15668.812368838158</v>
      </c>
      <c r="M173" s="13"/>
      <c r="N173" s="13">
        <f t="shared" si="70"/>
        <v>8680.5220523363405</v>
      </c>
      <c r="O173">
        <v>0.2</v>
      </c>
      <c r="P173" s="10">
        <f t="shared" si="63"/>
        <v>134.32227976300936</v>
      </c>
      <c r="Q173" s="13">
        <f t="shared" si="71"/>
        <v>133.11337924514228</v>
      </c>
      <c r="R173">
        <v>0.56999999999999995</v>
      </c>
      <c r="S173" s="14">
        <v>2.04</v>
      </c>
      <c r="T173" s="14">
        <v>0.41</v>
      </c>
      <c r="U173" s="15">
        <v>6200</v>
      </c>
      <c r="V173" s="15">
        <v>1300</v>
      </c>
      <c r="W173" s="16">
        <f t="shared" si="72"/>
        <v>9896.4372347394783</v>
      </c>
      <c r="X173" s="16">
        <f t="shared" si="73"/>
        <v>2042.9114050211697</v>
      </c>
      <c r="Z173" s="10">
        <v>53823.999999999993</v>
      </c>
      <c r="AA173" s="10">
        <f t="shared" si="64"/>
        <v>15668.812368838158</v>
      </c>
      <c r="AB173" s="10">
        <f t="shared" si="65"/>
        <v>134.32227976300936</v>
      </c>
      <c r="AC173" s="10">
        <v>1510.7529257439505</v>
      </c>
      <c r="AD173">
        <v>90.08</v>
      </c>
      <c r="AE173">
        <v>60.05</v>
      </c>
      <c r="AF173">
        <v>46.07</v>
      </c>
      <c r="AG173" s="15"/>
      <c r="AH173" s="15">
        <f t="shared" si="74"/>
        <v>8680.5220523363405</v>
      </c>
      <c r="AI173" s="15">
        <f t="shared" si="75"/>
        <v>133.11337924514228</v>
      </c>
      <c r="AJ173" s="15">
        <f t="shared" si="76"/>
        <v>1515.2851845211821</v>
      </c>
      <c r="AK173" s="15">
        <f t="shared" si="77"/>
        <v>4844.1599999999989</v>
      </c>
      <c r="AL173" s="11">
        <f t="shared" si="78"/>
        <v>2881.6750976130038</v>
      </c>
      <c r="AM173" s="16">
        <f t="shared" si="79"/>
        <v>1873.0888134484526</v>
      </c>
      <c r="AN173" s="11">
        <f t="shared" si="80"/>
        <v>13419.607618410173</v>
      </c>
      <c r="AO173" s="16">
        <f t="shared" si="88"/>
        <v>6180</v>
      </c>
      <c r="AP173" s="10">
        <v>10098.596413355825</v>
      </c>
      <c r="AQ173" s="11">
        <f t="shared" si="81"/>
        <v>-28456.419107496196</v>
      </c>
      <c r="AR173" s="16">
        <f t="shared" si="82"/>
        <v>-9589.061176644087</v>
      </c>
      <c r="AS173" s="11">
        <f t="shared" si="83"/>
        <v>50945.5754715941</v>
      </c>
      <c r="AT173" s="15">
        <f t="shared" si="84"/>
        <v>-6542.1756621203222</v>
      </c>
      <c r="AU173" s="17">
        <f t="shared" si="85"/>
        <v>-64.78301928640316</v>
      </c>
      <c r="AV173" s="15">
        <f t="shared" si="86"/>
        <v>16640.772075476147</v>
      </c>
      <c r="AW173" s="13">
        <v>70000</v>
      </c>
      <c r="AX173" s="15">
        <f t="shared" si="87"/>
        <v>-6542.1756621203222</v>
      </c>
    </row>
    <row r="174" spans="1:50" ht="30" x14ac:dyDescent="0.25">
      <c r="A174" s="2" t="s">
        <v>70</v>
      </c>
      <c r="B174" s="9">
        <f t="shared" si="66"/>
        <v>-31180.042855888569</v>
      </c>
      <c r="C174" s="9">
        <f t="shared" si="67"/>
        <v>-51955.482336416855</v>
      </c>
      <c r="D174" s="10">
        <v>43751.951577889966</v>
      </c>
      <c r="E174" s="10">
        <v>8660.0761038943074</v>
      </c>
      <c r="F174">
        <v>60.05</v>
      </c>
      <c r="G174">
        <v>46.07</v>
      </c>
      <c r="H174">
        <v>44.01</v>
      </c>
      <c r="I174" s="11">
        <f t="shared" si="68"/>
        <v>41938.17993941126</v>
      </c>
      <c r="J174" s="12">
        <f t="shared" si="69"/>
        <v>27259.816960617321</v>
      </c>
      <c r="L174" s="10">
        <f t="shared" si="62"/>
        <v>43751.951577889966</v>
      </c>
      <c r="M174" s="13"/>
      <c r="N174" s="13">
        <f t="shared" si="70"/>
        <v>24238.581174151044</v>
      </c>
      <c r="O174">
        <v>0.2</v>
      </c>
      <c r="P174" s="10">
        <f t="shared" si="63"/>
        <v>8660.0761038943074</v>
      </c>
      <c r="Q174" s="13">
        <f t="shared" si="71"/>
        <v>8582.1354189592585</v>
      </c>
      <c r="R174">
        <v>0.56999999999999995</v>
      </c>
      <c r="S174" s="14">
        <v>2.04</v>
      </c>
      <c r="T174" s="14">
        <v>0.41</v>
      </c>
      <c r="U174" s="15">
        <v>6200</v>
      </c>
      <c r="V174" s="15">
        <v>1300</v>
      </c>
      <c r="W174" s="16">
        <f t="shared" si="72"/>
        <v>26068.648184219452</v>
      </c>
      <c r="X174" s="16">
        <f t="shared" si="73"/>
        <v>5293.2087036911635</v>
      </c>
      <c r="Z174" s="10">
        <v>22500</v>
      </c>
      <c r="AA174" s="10">
        <f t="shared" si="64"/>
        <v>43751.951577889966</v>
      </c>
      <c r="AB174" s="10">
        <f t="shared" si="65"/>
        <v>8660.0761038943074</v>
      </c>
      <c r="AC174" s="10">
        <v>2172.243406946538</v>
      </c>
      <c r="AD174">
        <v>90.08</v>
      </c>
      <c r="AE174">
        <v>60.05</v>
      </c>
      <c r="AF174">
        <v>46.07</v>
      </c>
      <c r="AG174" s="15"/>
      <c r="AH174" s="15">
        <f t="shared" si="74"/>
        <v>24238.581174151044</v>
      </c>
      <c r="AI174" s="15">
        <f t="shared" si="75"/>
        <v>8582.1354189592585</v>
      </c>
      <c r="AJ174" s="15">
        <f t="shared" si="76"/>
        <v>2178.7601371673773</v>
      </c>
      <c r="AK174" s="15">
        <f t="shared" si="77"/>
        <v>2025</v>
      </c>
      <c r="AL174" s="11">
        <f t="shared" si="78"/>
        <v>3796.6394427419259</v>
      </c>
      <c r="AM174" s="16">
        <f t="shared" si="79"/>
        <v>2467.815637782252</v>
      </c>
      <c r="AN174" s="11">
        <f t="shared" si="80"/>
        <v>46618.329389585808</v>
      </c>
      <c r="AO174" s="16">
        <f t="shared" si="88"/>
        <v>6180</v>
      </c>
      <c r="AP174" s="10">
        <v>-21748.637822636079</v>
      </c>
      <c r="AQ174" s="11">
        <f t="shared" si="81"/>
        <v>-167242.37754008017</v>
      </c>
      <c r="AR174" s="16">
        <f t="shared" si="82"/>
        <v>-84508.508000725342</v>
      </c>
      <c r="AS174" s="11">
        <f t="shared" si="83"/>
        <v>-23973.871352487149</v>
      </c>
      <c r="AT174" s="15">
        <f t="shared" si="84"/>
        <v>-57656.270421035653</v>
      </c>
      <c r="AU174" s="17">
        <f t="shared" si="85"/>
        <v>265.10290387486589</v>
      </c>
      <c r="AV174" s="15">
        <f t="shared" si="86"/>
        <v>35907.632598399578</v>
      </c>
      <c r="AW174" s="13">
        <v>70000</v>
      </c>
      <c r="AX174" s="15">
        <f t="shared" si="87"/>
        <v>-57656.270421035661</v>
      </c>
    </row>
    <row r="175" spans="1:50" ht="30" x14ac:dyDescent="0.25">
      <c r="A175" s="2" t="s">
        <v>70</v>
      </c>
      <c r="B175" s="9">
        <f t="shared" si="66"/>
        <v>2445.6708044559891</v>
      </c>
      <c r="C175" s="9">
        <f t="shared" si="67"/>
        <v>-9385.3202909551619</v>
      </c>
      <c r="D175" s="10">
        <v>5729.6860024556718</v>
      </c>
      <c r="E175" s="10">
        <v>6403.7611614243442</v>
      </c>
      <c r="F175">
        <v>60.05</v>
      </c>
      <c r="G175">
        <v>46.07</v>
      </c>
      <c r="H175">
        <v>44.01</v>
      </c>
      <c r="I175" s="11">
        <f t="shared" si="68"/>
        <v>11916.64509641575</v>
      </c>
      <c r="J175" s="12">
        <f t="shared" si="69"/>
        <v>7745.8193126702381</v>
      </c>
      <c r="L175" s="10">
        <f t="shared" si="62"/>
        <v>5729.6860024556718</v>
      </c>
      <c r="M175" s="13"/>
      <c r="N175" s="13">
        <f t="shared" si="70"/>
        <v>3174.2460453604426</v>
      </c>
      <c r="O175">
        <v>0.2</v>
      </c>
      <c r="P175" s="10">
        <f t="shared" si="63"/>
        <v>6403.7611614243442</v>
      </c>
      <c r="Q175" s="13">
        <f t="shared" si="71"/>
        <v>6346.1273109715248</v>
      </c>
      <c r="R175">
        <v>0.56999999999999995</v>
      </c>
      <c r="S175" s="14">
        <v>2.04</v>
      </c>
      <c r="T175" s="14">
        <v>0.41</v>
      </c>
      <c r="U175" s="15">
        <v>6200</v>
      </c>
      <c r="V175" s="15">
        <v>1300</v>
      </c>
      <c r="W175" s="16">
        <f t="shared" si="72"/>
        <v>14874.369223704751</v>
      </c>
      <c r="X175" s="16">
        <f t="shared" si="73"/>
        <v>3043.3781282936015</v>
      </c>
      <c r="Z175" s="10">
        <v>76175.999999999985</v>
      </c>
      <c r="AA175" s="10">
        <f t="shared" si="64"/>
        <v>5729.6860024556718</v>
      </c>
      <c r="AB175" s="10">
        <f t="shared" si="65"/>
        <v>6403.7611614243442</v>
      </c>
      <c r="AC175" s="10">
        <v>1909.6039101543986</v>
      </c>
      <c r="AD175">
        <v>90.08</v>
      </c>
      <c r="AE175">
        <v>60.05</v>
      </c>
      <c r="AF175">
        <v>46.07</v>
      </c>
      <c r="AG175" s="15"/>
      <c r="AH175" s="15">
        <f t="shared" si="74"/>
        <v>3174.2460453604426</v>
      </c>
      <c r="AI175" s="15">
        <f t="shared" si="75"/>
        <v>6346.1273109715248</v>
      </c>
      <c r="AJ175" s="15">
        <f t="shared" si="76"/>
        <v>1915.3327218848615</v>
      </c>
      <c r="AK175" s="15">
        <f t="shared" si="77"/>
        <v>6855.8399999999983</v>
      </c>
      <c r="AL175" s="11">
        <f t="shared" si="78"/>
        <v>3537.7927289997551</v>
      </c>
      <c r="AM175" s="16">
        <f t="shared" si="79"/>
        <v>2299.5652738498411</v>
      </c>
      <c r="AN175" s="11">
        <f t="shared" si="80"/>
        <v>14849.491646520646</v>
      </c>
      <c r="AO175" s="16">
        <f t="shared" si="88"/>
        <v>6180</v>
      </c>
      <c r="AP175" s="10">
        <v>2461.2384965723422</v>
      </c>
      <c r="AQ175" s="11">
        <f t="shared" si="81"/>
        <v>-40809.859116291256</v>
      </c>
      <c r="AR175" s="16">
        <f t="shared" si="82"/>
        <v>-20174.517731919001</v>
      </c>
      <c r="AS175" s="11">
        <f t="shared" si="83"/>
        <v>40360.118916319188</v>
      </c>
      <c r="AT175" s="15">
        <f t="shared" si="84"/>
        <v>-13764.146089947737</v>
      </c>
      <c r="AU175" s="17">
        <f t="shared" si="85"/>
        <v>-559.23658390344747</v>
      </c>
      <c r="AV175" s="15">
        <f t="shared" si="86"/>
        <v>16225.384586520078</v>
      </c>
      <c r="AW175" s="13">
        <v>70000</v>
      </c>
      <c r="AX175" s="15">
        <f t="shared" si="87"/>
        <v>-13764.146089947735</v>
      </c>
    </row>
    <row r="176" spans="1:50" ht="30" x14ac:dyDescent="0.25">
      <c r="A176" s="2" t="s">
        <v>70</v>
      </c>
      <c r="B176" s="9">
        <f t="shared" si="66"/>
        <v>-84265.505361757445</v>
      </c>
      <c r="C176" s="9">
        <f t="shared" si="67"/>
        <v>-117855.60115358929</v>
      </c>
      <c r="D176" s="10">
        <v>18040.984250915462</v>
      </c>
      <c r="E176" s="10">
        <v>27621.124695697425</v>
      </c>
      <c r="F176">
        <v>60.05</v>
      </c>
      <c r="G176">
        <v>46.07</v>
      </c>
      <c r="H176">
        <v>44.01</v>
      </c>
      <c r="I176" s="11">
        <f t="shared" si="68"/>
        <v>41208.101704242057</v>
      </c>
      <c r="J176" s="12">
        <f t="shared" si="69"/>
        <v>26785.266107757339</v>
      </c>
      <c r="L176" s="10">
        <f t="shared" si="62"/>
        <v>18040.984250915462</v>
      </c>
      <c r="M176" s="13"/>
      <c r="N176" s="13">
        <f t="shared" si="70"/>
        <v>9994.7052750071671</v>
      </c>
      <c r="O176">
        <v>0.2</v>
      </c>
      <c r="P176" s="10">
        <f t="shared" si="63"/>
        <v>27621.124695697425</v>
      </c>
      <c r="Q176" s="13">
        <f t="shared" si="71"/>
        <v>27372.534573436147</v>
      </c>
      <c r="R176">
        <v>0.56999999999999995</v>
      </c>
      <c r="S176" s="14">
        <v>2.04</v>
      </c>
      <c r="T176" s="14">
        <v>0.41</v>
      </c>
      <c r="U176" s="15">
        <v>6200</v>
      </c>
      <c r="V176" s="15">
        <v>1300</v>
      </c>
      <c r="W176" s="16">
        <f t="shared" si="72"/>
        <v>42106.62295419447</v>
      </c>
      <c r="X176" s="16">
        <f t="shared" si="73"/>
        <v>8516.527162362614</v>
      </c>
      <c r="Z176" s="10">
        <v>32761</v>
      </c>
      <c r="AA176" s="10">
        <f t="shared" si="64"/>
        <v>18040.984250915462</v>
      </c>
      <c r="AB176" s="10">
        <f t="shared" si="65"/>
        <v>27621.124695697425</v>
      </c>
      <c r="AC176" s="10">
        <v>263.16779276415292</v>
      </c>
      <c r="AD176">
        <v>90.08</v>
      </c>
      <c r="AE176">
        <v>60.05</v>
      </c>
      <c r="AF176">
        <v>46.07</v>
      </c>
      <c r="AG176" s="15"/>
      <c r="AH176" s="15">
        <f t="shared" si="74"/>
        <v>9994.7052750071671</v>
      </c>
      <c r="AI176" s="15">
        <f t="shared" si="75"/>
        <v>27372.534573436147</v>
      </c>
      <c r="AJ176" s="15">
        <f t="shared" si="76"/>
        <v>263.95729614244533</v>
      </c>
      <c r="AK176" s="15">
        <f t="shared" si="77"/>
        <v>2948.49</v>
      </c>
      <c r="AL176" s="11">
        <f t="shared" si="78"/>
        <v>4088.6022655905685</v>
      </c>
      <c r="AM176" s="16">
        <f t="shared" si="79"/>
        <v>2657.5914726338697</v>
      </c>
      <c r="AN176" s="11">
        <f t="shared" si="80"/>
        <v>51082.154083186055</v>
      </c>
      <c r="AO176" s="16">
        <f t="shared" si="88"/>
        <v>6180</v>
      </c>
      <c r="AP176" s="10">
        <v>-68869.392475648201</v>
      </c>
      <c r="AQ176" s="11">
        <f t="shared" si="81"/>
        <v>-242209.26882590522</v>
      </c>
      <c r="AR176" s="16">
        <f t="shared" si="82"/>
        <v>-153157.39442370925</v>
      </c>
      <c r="AS176" s="11">
        <f t="shared" si="83"/>
        <v>-92622.75777547108</v>
      </c>
      <c r="AT176" s="15">
        <f t="shared" si="84"/>
        <v>-104492.25005603941</v>
      </c>
      <c r="AU176" s="17">
        <f t="shared" si="85"/>
        <v>151.72523859998799</v>
      </c>
      <c r="AV176" s="15">
        <f t="shared" si="86"/>
        <v>35622.85758039121</v>
      </c>
      <c r="AW176" s="13">
        <v>70000</v>
      </c>
      <c r="AX176" s="15">
        <f t="shared" si="87"/>
        <v>-104492.25005603941</v>
      </c>
    </row>
    <row r="177" spans="1:50" ht="30" x14ac:dyDescent="0.25">
      <c r="A177" s="2" t="s">
        <v>70</v>
      </c>
      <c r="B177" s="9">
        <f t="shared" si="66"/>
        <v>-27685.709484765335</v>
      </c>
      <c r="C177" s="9">
        <f t="shared" si="67"/>
        <v>-46438.636451582781</v>
      </c>
      <c r="D177" s="10">
        <v>26230.507499443542</v>
      </c>
      <c r="E177" s="10">
        <v>9900.3097519131097</v>
      </c>
      <c r="F177">
        <v>60.05</v>
      </c>
      <c r="G177">
        <v>46.07</v>
      </c>
      <c r="H177">
        <v>44.01</v>
      </c>
      <c r="I177" s="11">
        <f t="shared" si="68"/>
        <v>30281.678913215852</v>
      </c>
      <c r="J177" s="12">
        <f t="shared" si="69"/>
        <v>19683.091293590303</v>
      </c>
      <c r="L177" s="10">
        <f t="shared" si="62"/>
        <v>26230.507499443542</v>
      </c>
      <c r="M177" s="13"/>
      <c r="N177" s="13">
        <f t="shared" si="70"/>
        <v>14531.701154691724</v>
      </c>
      <c r="O177">
        <v>0.2</v>
      </c>
      <c r="P177" s="10">
        <f t="shared" si="63"/>
        <v>9900.3097519131097</v>
      </c>
      <c r="Q177" s="13">
        <f t="shared" si="71"/>
        <v>9811.2069641458911</v>
      </c>
      <c r="R177">
        <v>0.56999999999999995</v>
      </c>
      <c r="S177" s="14">
        <v>2.04</v>
      </c>
      <c r="T177" s="14">
        <v>0.41</v>
      </c>
      <c r="U177" s="15">
        <v>6200</v>
      </c>
      <c r="V177" s="15">
        <v>1300</v>
      </c>
      <c r="W177" s="16">
        <f t="shared" si="72"/>
        <v>23537.405529023064</v>
      </c>
      <c r="X177" s="16">
        <f t="shared" si="73"/>
        <v>4784.4785622056152</v>
      </c>
      <c r="Z177" s="10">
        <v>94248.999999999985</v>
      </c>
      <c r="AA177" s="10">
        <f t="shared" si="64"/>
        <v>26230.507499443542</v>
      </c>
      <c r="AB177" s="10">
        <f t="shared" si="65"/>
        <v>9900.3097519131097</v>
      </c>
      <c r="AC177" s="10">
        <v>2140.9908736094189</v>
      </c>
      <c r="AD177">
        <v>90.08</v>
      </c>
      <c r="AE177">
        <v>60.05</v>
      </c>
      <c r="AF177">
        <v>46.07</v>
      </c>
      <c r="AG177" s="15"/>
      <c r="AH177" s="15">
        <f t="shared" si="74"/>
        <v>14531.701154691724</v>
      </c>
      <c r="AI177" s="15">
        <f t="shared" si="75"/>
        <v>9811.2069641458911</v>
      </c>
      <c r="AJ177" s="15">
        <f t="shared" si="76"/>
        <v>2147.4138462302471</v>
      </c>
      <c r="AK177" s="15">
        <f t="shared" si="77"/>
        <v>8482.409999999998</v>
      </c>
      <c r="AL177" s="11">
        <f t="shared" si="78"/>
        <v>5391.5679207382454</v>
      </c>
      <c r="AM177" s="16">
        <f t="shared" si="79"/>
        <v>3504.5191484798597</v>
      </c>
      <c r="AN177" s="11">
        <f t="shared" si="80"/>
        <v>35148.637608432546</v>
      </c>
      <c r="AO177" s="16">
        <f t="shared" si="88"/>
        <v>6180</v>
      </c>
      <c r="AP177" s="10">
        <v>-19008.434788226419</v>
      </c>
      <c r="AQ177" s="11">
        <f t="shared" si="81"/>
        <v>-131666.96693996139</v>
      </c>
      <c r="AR177" s="16">
        <f t="shared" si="82"/>
        <v>-70906.206307378699</v>
      </c>
      <c r="AS177" s="11">
        <f t="shared" si="83"/>
        <v>-10371.569659140503</v>
      </c>
      <c r="AT177" s="15">
        <f t="shared" si="84"/>
        <v>-48376.045230296586</v>
      </c>
      <c r="AU177" s="17">
        <f t="shared" si="85"/>
        <v>254.49778358531699</v>
      </c>
      <c r="AV177" s="15">
        <f t="shared" si="86"/>
        <v>29367.610442070163</v>
      </c>
      <c r="AW177" s="13">
        <v>70000</v>
      </c>
      <c r="AX177" s="15">
        <f t="shared" si="87"/>
        <v>-48376.045230296586</v>
      </c>
    </row>
    <row r="178" spans="1:50" ht="30" x14ac:dyDescent="0.25">
      <c r="A178" s="2" t="s">
        <v>70</v>
      </c>
      <c r="B178" s="9">
        <f t="shared" si="66"/>
        <v>-22438.489899608569</v>
      </c>
      <c r="C178" s="9">
        <f t="shared" si="67"/>
        <v>-36980.769899811065</v>
      </c>
      <c r="D178" s="10">
        <v>14185.461926843773</v>
      </c>
      <c r="E178" s="10">
        <v>7689.8401775345301</v>
      </c>
      <c r="F178">
        <v>60.05</v>
      </c>
      <c r="G178">
        <v>46.07</v>
      </c>
      <c r="H178">
        <v>44.01</v>
      </c>
      <c r="I178" s="11">
        <f t="shared" si="68"/>
        <v>19342.365000110978</v>
      </c>
      <c r="J178" s="12">
        <f t="shared" si="69"/>
        <v>12572.537250072137</v>
      </c>
      <c r="L178" s="10">
        <f t="shared" si="62"/>
        <v>14185.461926843773</v>
      </c>
      <c r="M178" s="13"/>
      <c r="N178" s="13">
        <f t="shared" si="70"/>
        <v>7858.7459074714507</v>
      </c>
      <c r="O178">
        <v>0.2</v>
      </c>
      <c r="P178" s="10">
        <f t="shared" si="63"/>
        <v>7689.8401775345301</v>
      </c>
      <c r="Q178" s="13">
        <f t="shared" si="71"/>
        <v>7620.6316159367188</v>
      </c>
      <c r="R178">
        <v>0.56999999999999995</v>
      </c>
      <c r="S178" s="14">
        <v>2.04</v>
      </c>
      <c r="T178" s="14">
        <v>0.41</v>
      </c>
      <c r="U178" s="15">
        <v>6200</v>
      </c>
      <c r="V178" s="15">
        <v>1300</v>
      </c>
      <c r="W178" s="16">
        <f t="shared" si="72"/>
        <v>18267.638773259569</v>
      </c>
      <c r="X178" s="16">
        <f t="shared" si="73"/>
        <v>3725.3587730570698</v>
      </c>
      <c r="Z178" s="10">
        <v>46224.999999999993</v>
      </c>
      <c r="AA178" s="10">
        <f t="shared" si="64"/>
        <v>14185.461926843773</v>
      </c>
      <c r="AB178" s="10">
        <f t="shared" si="65"/>
        <v>7689.8401775345301</v>
      </c>
      <c r="AC178" s="10">
        <v>563.37559456376289</v>
      </c>
      <c r="AD178">
        <v>90.08</v>
      </c>
      <c r="AE178">
        <v>60.05</v>
      </c>
      <c r="AF178">
        <v>46.07</v>
      </c>
      <c r="AG178" s="15"/>
      <c r="AH178" s="15">
        <f t="shared" si="74"/>
        <v>7858.7459074714507</v>
      </c>
      <c r="AI178" s="15">
        <f t="shared" si="75"/>
        <v>7620.6316159367188</v>
      </c>
      <c r="AJ178" s="15">
        <f t="shared" si="76"/>
        <v>565.06572134745409</v>
      </c>
      <c r="AK178" s="15">
        <f t="shared" si="77"/>
        <v>4160.2499999999991</v>
      </c>
      <c r="AL178" s="11">
        <f t="shared" si="78"/>
        <v>3046.4967537527777</v>
      </c>
      <c r="AM178" s="16">
        <f t="shared" si="79"/>
        <v>1980.2228899393056</v>
      </c>
      <c r="AN178" s="11">
        <f t="shared" si="80"/>
        <v>21569.515395406841</v>
      </c>
      <c r="AO178" s="16">
        <f t="shared" si="88"/>
        <v>6180</v>
      </c>
      <c r="AP178" s="10">
        <v>-15616.824568059559</v>
      </c>
      <c r="AQ178" s="11">
        <f t="shared" si="81"/>
        <v>-87321.142595740355</v>
      </c>
      <c r="AR178" s="16">
        <f t="shared" si="82"/>
        <v>-53278.665922940272</v>
      </c>
      <c r="AS178" s="11">
        <f t="shared" si="83"/>
        <v>7255.9707252979169</v>
      </c>
      <c r="AT178" s="15">
        <f t="shared" si="84"/>
        <v>-36349.584708071001</v>
      </c>
      <c r="AU178" s="17">
        <f t="shared" si="85"/>
        <v>232.75912814193541</v>
      </c>
      <c r="AV178" s="15">
        <f t="shared" si="86"/>
        <v>20732.760140011444</v>
      </c>
      <c r="AW178" s="13">
        <v>70000</v>
      </c>
      <c r="AX178" s="15">
        <f t="shared" si="87"/>
        <v>-36349.584708071001</v>
      </c>
    </row>
    <row r="179" spans="1:50" ht="30" x14ac:dyDescent="0.25">
      <c r="A179" s="2" t="s">
        <v>70</v>
      </c>
      <c r="B179" s="9">
        <f t="shared" si="66"/>
        <v>41197.525299498549</v>
      </c>
      <c r="C179" s="9">
        <f t="shared" si="67"/>
        <v>33339.984464946952</v>
      </c>
      <c r="D179" s="10">
        <v>15416.15501648942</v>
      </c>
      <c r="E179" s="10">
        <v>188.24199189057825</v>
      </c>
      <c r="F179">
        <v>60.05</v>
      </c>
      <c r="G179">
        <v>46.07</v>
      </c>
      <c r="H179">
        <v>44.01</v>
      </c>
      <c r="I179" s="11">
        <f t="shared" si="68"/>
        <v>13078.159259054213</v>
      </c>
      <c r="J179" s="12">
        <f t="shared" si="69"/>
        <v>8500.8035183852389</v>
      </c>
      <c r="L179" s="10">
        <f t="shared" si="62"/>
        <v>15416.15501648942</v>
      </c>
      <c r="M179" s="13"/>
      <c r="N179" s="13">
        <f t="shared" si="70"/>
        <v>8540.5498791351401</v>
      </c>
      <c r="O179">
        <v>0.2</v>
      </c>
      <c r="P179" s="10">
        <f t="shared" si="63"/>
        <v>188.24199189057825</v>
      </c>
      <c r="Q179" s="13">
        <f t="shared" si="71"/>
        <v>186.54781396356304</v>
      </c>
      <c r="R179">
        <v>0.56999999999999995</v>
      </c>
      <c r="S179" s="14">
        <v>2.04</v>
      </c>
      <c r="T179" s="14">
        <v>0.41</v>
      </c>
      <c r="U179" s="15">
        <v>6200</v>
      </c>
      <c r="V179" s="15">
        <v>1300</v>
      </c>
      <c r="W179" s="16">
        <f t="shared" si="72"/>
        <v>9901.4621487639688</v>
      </c>
      <c r="X179" s="16">
        <f t="shared" si="73"/>
        <v>2043.9213142123663</v>
      </c>
      <c r="Z179" s="10">
        <v>33856</v>
      </c>
      <c r="AA179" s="10">
        <f t="shared" si="64"/>
        <v>15416.15501648942</v>
      </c>
      <c r="AB179" s="10">
        <f t="shared" si="65"/>
        <v>188.24199189057825</v>
      </c>
      <c r="AC179" s="10">
        <v>625.74896171987018</v>
      </c>
      <c r="AD179">
        <v>90.08</v>
      </c>
      <c r="AE179">
        <v>60.05</v>
      </c>
      <c r="AF179">
        <v>46.07</v>
      </c>
      <c r="AG179" s="15"/>
      <c r="AH179" s="15">
        <f t="shared" si="74"/>
        <v>8540.5498791351401</v>
      </c>
      <c r="AI179" s="15">
        <f t="shared" si="75"/>
        <v>186.54781396356304</v>
      </c>
      <c r="AJ179" s="15">
        <f t="shared" si="76"/>
        <v>627.62620860502977</v>
      </c>
      <c r="AK179" s="15">
        <f t="shared" si="77"/>
        <v>3047.04</v>
      </c>
      <c r="AL179" s="11">
        <f t="shared" si="78"/>
        <v>2207.5550275204923</v>
      </c>
      <c r="AM179" s="16">
        <f t="shared" si="79"/>
        <v>1434.9107678883202</v>
      </c>
      <c r="AN179" s="11">
        <f t="shared" si="80"/>
        <v>12418.346779475614</v>
      </c>
      <c r="AO179" s="16">
        <f t="shared" si="88"/>
        <v>6180</v>
      </c>
      <c r="AP179" s="10">
        <v>31667.87210769872</v>
      </c>
      <c r="AQ179" s="11">
        <f t="shared" si="81"/>
        <v>5809.8755726019499</v>
      </c>
      <c r="AR179" s="16">
        <f t="shared" si="82"/>
        <v>22795.259632349345</v>
      </c>
      <c r="AS179" s="11">
        <f t="shared" si="83"/>
        <v>83329.896280587534</v>
      </c>
      <c r="AT179" s="15">
        <f t="shared" si="84"/>
        <v>15552.157821425162</v>
      </c>
      <c r="AU179" s="17">
        <f t="shared" si="85"/>
        <v>49.110207874195325</v>
      </c>
      <c r="AV179" s="15">
        <f t="shared" si="86"/>
        <v>16115.71428627356</v>
      </c>
      <c r="AW179" s="13">
        <v>70000</v>
      </c>
      <c r="AX179" s="15">
        <f t="shared" si="87"/>
        <v>15552.15782142516</v>
      </c>
    </row>
    <row r="180" spans="1:50" ht="30" x14ac:dyDescent="0.25">
      <c r="A180" s="2" t="s">
        <v>70</v>
      </c>
      <c r="B180" s="9">
        <f t="shared" si="66"/>
        <v>-10178.96434814488</v>
      </c>
      <c r="C180" s="9">
        <f t="shared" si="67"/>
        <v>-22036.233505783584</v>
      </c>
      <c r="D180" s="10">
        <v>23320.450534666732</v>
      </c>
      <c r="E180" s="10">
        <v>2981.8495718551817</v>
      </c>
      <c r="F180">
        <v>60.05</v>
      </c>
      <c r="G180">
        <v>46.07</v>
      </c>
      <c r="H180">
        <v>44.01</v>
      </c>
      <c r="I180" s="11">
        <f t="shared" si="68"/>
        <v>21539.825176724782</v>
      </c>
      <c r="J180" s="12">
        <f t="shared" si="69"/>
        <v>14000.886364871109</v>
      </c>
      <c r="L180" s="10">
        <f t="shared" si="62"/>
        <v>23320.450534666732</v>
      </c>
      <c r="M180" s="13"/>
      <c r="N180" s="13">
        <f t="shared" si="70"/>
        <v>12919.529596205371</v>
      </c>
      <c r="O180">
        <v>0.2</v>
      </c>
      <c r="P180" s="10">
        <f t="shared" si="63"/>
        <v>2981.8495718551817</v>
      </c>
      <c r="Q180" s="13">
        <f t="shared" si="71"/>
        <v>2955.012925708485</v>
      </c>
      <c r="R180">
        <v>0.56999999999999995</v>
      </c>
      <c r="S180" s="14">
        <v>2.04</v>
      </c>
      <c r="T180" s="14">
        <v>0.41</v>
      </c>
      <c r="U180" s="15">
        <v>6200</v>
      </c>
      <c r="V180" s="15">
        <v>1300</v>
      </c>
      <c r="W180" s="16">
        <f t="shared" si="72"/>
        <v>14907.257105265619</v>
      </c>
      <c r="X180" s="16">
        <f t="shared" si="73"/>
        <v>3049.9879476269134</v>
      </c>
      <c r="Z180" s="10">
        <v>60516</v>
      </c>
      <c r="AA180" s="10">
        <f t="shared" si="64"/>
        <v>23320.450534666732</v>
      </c>
      <c r="AB180" s="10">
        <f t="shared" si="65"/>
        <v>2981.8495718551817</v>
      </c>
      <c r="AC180" s="10">
        <v>684.85331763047509</v>
      </c>
      <c r="AD180">
        <v>90.08</v>
      </c>
      <c r="AE180">
        <v>60.05</v>
      </c>
      <c r="AF180">
        <v>46.07</v>
      </c>
      <c r="AG180" s="15"/>
      <c r="AH180" s="15">
        <f t="shared" si="74"/>
        <v>12919.529596205371</v>
      </c>
      <c r="AI180" s="15">
        <f t="shared" si="75"/>
        <v>2955.012925708485</v>
      </c>
      <c r="AJ180" s="15">
        <f t="shared" si="76"/>
        <v>686.90787758336648</v>
      </c>
      <c r="AK180" s="15">
        <f t="shared" si="77"/>
        <v>5446.44</v>
      </c>
      <c r="AL180" s="11">
        <f t="shared" si="78"/>
        <v>3672.2331458451899</v>
      </c>
      <c r="AM180" s="16">
        <f t="shared" si="79"/>
        <v>2386.9515447993736</v>
      </c>
      <c r="AN180" s="11">
        <f t="shared" si="80"/>
        <v>22167.61657368028</v>
      </c>
      <c r="AO180" s="16">
        <f t="shared" si="88"/>
        <v>6180</v>
      </c>
      <c r="AP180" s="10">
        <v>-4099.4990444700188</v>
      </c>
      <c r="AQ180" s="11">
        <f t="shared" si="81"/>
        <v>-75454.554224042469</v>
      </c>
      <c r="AR180" s="16">
        <f t="shared" si="82"/>
        <v>-39087.107818281605</v>
      </c>
      <c r="AS180" s="11">
        <f t="shared" si="83"/>
        <v>21447.528829956591</v>
      </c>
      <c r="AT180" s="15">
        <f t="shared" si="84"/>
        <v>-26667.336954140501</v>
      </c>
      <c r="AU180" s="17">
        <f t="shared" si="85"/>
        <v>650.50233369643445</v>
      </c>
      <c r="AV180" s="15">
        <f t="shared" si="86"/>
        <v>22567.837909670481</v>
      </c>
      <c r="AW180" s="13">
        <v>70000</v>
      </c>
      <c r="AX180" s="15">
        <f t="shared" si="87"/>
        <v>-26667.336954140501</v>
      </c>
    </row>
    <row r="181" spans="1:50" ht="30" x14ac:dyDescent="0.25">
      <c r="A181" s="2" t="s">
        <v>70</v>
      </c>
      <c r="B181" s="9">
        <f t="shared" si="66"/>
        <v>76886.392839325097</v>
      </c>
      <c r="C181" s="9">
        <f t="shared" si="67"/>
        <v>64976.867900178739</v>
      </c>
      <c r="D181" s="10">
        <v>13008.891613652644</v>
      </c>
      <c r="E181" s="10">
        <v>5061.2297657219178</v>
      </c>
      <c r="F181">
        <v>60.05</v>
      </c>
      <c r="G181">
        <v>46.07</v>
      </c>
      <c r="H181">
        <v>44.01</v>
      </c>
      <c r="I181" s="11">
        <f t="shared" si="68"/>
        <v>15968.996013933898</v>
      </c>
      <c r="J181" s="12">
        <f t="shared" si="69"/>
        <v>10379.847409057034</v>
      </c>
      <c r="L181" s="10">
        <f t="shared" si="62"/>
        <v>13008.891613652644</v>
      </c>
      <c r="M181" s="13"/>
      <c r="N181" s="13">
        <f t="shared" si="70"/>
        <v>7206.925953963565</v>
      </c>
      <c r="O181">
        <v>0.2</v>
      </c>
      <c r="P181" s="10">
        <f t="shared" si="63"/>
        <v>5061.2297657219178</v>
      </c>
      <c r="Q181" s="13">
        <f t="shared" si="71"/>
        <v>5015.6786978304208</v>
      </c>
      <c r="R181">
        <v>0.56999999999999995</v>
      </c>
      <c r="S181" s="14">
        <v>2.04</v>
      </c>
      <c r="T181" s="14">
        <v>0.41</v>
      </c>
      <c r="U181" s="15">
        <v>6200</v>
      </c>
      <c r="V181" s="15">
        <v>1300</v>
      </c>
      <c r="W181" s="16">
        <f t="shared" si="72"/>
        <v>14972.656979054347</v>
      </c>
      <c r="X181" s="16">
        <f t="shared" si="73"/>
        <v>3063.1320399079814</v>
      </c>
      <c r="Z181" s="10">
        <v>55225.000000000007</v>
      </c>
      <c r="AA181" s="10">
        <f t="shared" si="64"/>
        <v>13008.891613652644</v>
      </c>
      <c r="AB181" s="10">
        <f t="shared" si="65"/>
        <v>5061.2297657219178</v>
      </c>
      <c r="AC181" s="10">
        <v>1605.623867474889</v>
      </c>
      <c r="AD181">
        <v>90.08</v>
      </c>
      <c r="AE181">
        <v>60.05</v>
      </c>
      <c r="AF181">
        <v>46.07</v>
      </c>
      <c r="AG181" s="15"/>
      <c r="AH181" s="15">
        <f t="shared" si="74"/>
        <v>7206.925953963565</v>
      </c>
      <c r="AI181" s="15">
        <f t="shared" si="75"/>
        <v>5015.6786978304208</v>
      </c>
      <c r="AJ181" s="15">
        <f t="shared" si="76"/>
        <v>1610.4407390773135</v>
      </c>
      <c r="AK181" s="15">
        <f t="shared" si="77"/>
        <v>4970.2500000000009</v>
      </c>
      <c r="AL181" s="11">
        <f t="shared" si="78"/>
        <v>3116.2801544390795</v>
      </c>
      <c r="AM181" s="16">
        <f t="shared" si="79"/>
        <v>2025.5821003854019</v>
      </c>
      <c r="AN181" s="11">
        <f t="shared" si="80"/>
        <v>18179.902244769975</v>
      </c>
      <c r="AO181" s="16">
        <f t="shared" si="88"/>
        <v>6180</v>
      </c>
      <c r="AP181" s="10">
        <v>53744.63275043638</v>
      </c>
      <c r="AQ181" s="11">
        <f t="shared" si="81"/>
        <v>24154.42567722252</v>
      </c>
      <c r="AR181" s="16">
        <f t="shared" si="82"/>
        <v>51533.888451213723</v>
      </c>
      <c r="AS181" s="11">
        <f t="shared" si="83"/>
        <v>112068.52509945193</v>
      </c>
      <c r="AT181" s="15">
        <f t="shared" si="84"/>
        <v>35159.203240993942</v>
      </c>
      <c r="AU181" s="17">
        <f t="shared" si="85"/>
        <v>65.419003613357958</v>
      </c>
      <c r="AV181" s="15">
        <f t="shared" si="86"/>
        <v>18585.429509442438</v>
      </c>
      <c r="AW181" s="13">
        <v>70000</v>
      </c>
      <c r="AX181" s="15">
        <f t="shared" si="87"/>
        <v>35159.203240993942</v>
      </c>
    </row>
    <row r="182" spans="1:50" ht="30" x14ac:dyDescent="0.25">
      <c r="A182" s="2" t="s">
        <v>70</v>
      </c>
      <c r="B182" s="9">
        <f t="shared" si="66"/>
        <v>98938.632436364889</v>
      </c>
      <c r="C182" s="9">
        <f t="shared" si="67"/>
        <v>78317.084678568499</v>
      </c>
      <c r="D182" s="10">
        <v>13708.35455417684</v>
      </c>
      <c r="E182" s="10">
        <v>14386.02800502534</v>
      </c>
      <c r="F182">
        <v>60.05</v>
      </c>
      <c r="G182">
        <v>46.07</v>
      </c>
      <c r="H182">
        <v>44.01</v>
      </c>
      <c r="I182" s="11">
        <f t="shared" si="68"/>
        <v>25389.468834331448</v>
      </c>
      <c r="J182" s="12">
        <f t="shared" si="69"/>
        <v>16503.154742315441</v>
      </c>
      <c r="L182" s="10">
        <f t="shared" si="62"/>
        <v>13708.35455417684</v>
      </c>
      <c r="M182" s="13"/>
      <c r="N182" s="13">
        <f t="shared" si="70"/>
        <v>7594.4284230139701</v>
      </c>
      <c r="O182">
        <v>0.2</v>
      </c>
      <c r="P182" s="10">
        <f t="shared" si="63"/>
        <v>14386.02800502534</v>
      </c>
      <c r="Q182" s="13">
        <f t="shared" si="71"/>
        <v>14256.553752980113</v>
      </c>
      <c r="R182">
        <v>0.56999999999999995</v>
      </c>
      <c r="S182" s="14">
        <v>2.04</v>
      </c>
      <c r="T182" s="14">
        <v>0.41</v>
      </c>
      <c r="U182" s="15">
        <v>6200</v>
      </c>
      <c r="V182" s="15">
        <v>1300</v>
      </c>
      <c r="W182" s="16">
        <f t="shared" si="72"/>
        <v>25876.047500554978</v>
      </c>
      <c r="X182" s="16">
        <f t="shared" si="73"/>
        <v>5254.4997427585977</v>
      </c>
      <c r="Z182" s="10">
        <v>40000</v>
      </c>
      <c r="AA182" s="10">
        <f t="shared" si="64"/>
        <v>13708.35455417684</v>
      </c>
      <c r="AB182" s="10">
        <f t="shared" si="65"/>
        <v>14386.02800502534</v>
      </c>
      <c r="AC182" s="10">
        <v>273.20069301763817</v>
      </c>
      <c r="AD182">
        <v>90.08</v>
      </c>
      <c r="AE182">
        <v>60.05</v>
      </c>
      <c r="AF182">
        <v>46.07</v>
      </c>
      <c r="AG182" s="15"/>
      <c r="AH182" s="15">
        <f t="shared" si="74"/>
        <v>7594.4284230139701</v>
      </c>
      <c r="AI182" s="15">
        <f t="shared" si="75"/>
        <v>14256.553752980113</v>
      </c>
      <c r="AJ182" s="15">
        <f t="shared" si="76"/>
        <v>274.02029509669109</v>
      </c>
      <c r="AK182" s="15">
        <f t="shared" si="77"/>
        <v>3600</v>
      </c>
      <c r="AL182" s="11">
        <f t="shared" si="78"/>
        <v>3251.3898847139862</v>
      </c>
      <c r="AM182" s="16">
        <f t="shared" si="79"/>
        <v>2113.4034250640912</v>
      </c>
      <c r="AN182" s="11">
        <f t="shared" si="80"/>
        <v>29968.797327298747</v>
      </c>
      <c r="AO182" s="16">
        <f t="shared" si="88"/>
        <v>6180</v>
      </c>
      <c r="AP182" s="10">
        <v>63384.457530930194</v>
      </c>
      <c r="AQ182" s="11">
        <f t="shared" si="81"/>
        <v>6998.5683519826289</v>
      </c>
      <c r="AR182" s="16">
        <f t="shared" si="82"/>
        <v>56559.43019349446</v>
      </c>
      <c r="AS182" s="11">
        <f t="shared" si="83"/>
        <v>117094.06684173265</v>
      </c>
      <c r="AT182" s="15">
        <f t="shared" si="84"/>
        <v>38587.899363550663</v>
      </c>
      <c r="AU182" s="17">
        <f t="shared" si="85"/>
        <v>60.879119056466855</v>
      </c>
      <c r="AV182" s="15">
        <f t="shared" si="86"/>
        <v>24796.558167379531</v>
      </c>
      <c r="AW182" s="13">
        <v>70000</v>
      </c>
      <c r="AX182" s="15">
        <f t="shared" si="87"/>
        <v>38587.899363550663</v>
      </c>
    </row>
    <row r="183" spans="1:50" ht="30" x14ac:dyDescent="0.25">
      <c r="A183" s="2" t="s">
        <v>70</v>
      </c>
      <c r="B183" s="9">
        <f t="shared" si="66"/>
        <v>-1514.9918218081039</v>
      </c>
      <c r="C183" s="9">
        <f t="shared" si="67"/>
        <v>-14015.178091276499</v>
      </c>
      <c r="D183" s="10">
        <v>25898.205828004953</v>
      </c>
      <c r="E183" s="10">
        <v>3174.4821943475472</v>
      </c>
      <c r="F183">
        <v>60.05</v>
      </c>
      <c r="G183">
        <v>46.07</v>
      </c>
      <c r="H183">
        <v>44.01</v>
      </c>
      <c r="I183" s="11">
        <f t="shared" si="68"/>
        <v>23613.053482028863</v>
      </c>
      <c r="J183" s="12">
        <f t="shared" si="69"/>
        <v>15348.484763318762</v>
      </c>
      <c r="L183" s="10">
        <f t="shared" si="62"/>
        <v>25898.205828004953</v>
      </c>
      <c r="M183" s="13"/>
      <c r="N183" s="13">
        <f t="shared" si="70"/>
        <v>14347.606028714745</v>
      </c>
      <c r="O183">
        <v>0.2</v>
      </c>
      <c r="P183" s="10">
        <f t="shared" si="63"/>
        <v>3174.4821943475472</v>
      </c>
      <c r="Q183" s="13">
        <f t="shared" si="71"/>
        <v>3145.9118545984193</v>
      </c>
      <c r="R183">
        <v>0.56999999999999995</v>
      </c>
      <c r="S183" s="14">
        <v>2.04</v>
      </c>
      <c r="T183" s="14">
        <v>0.41</v>
      </c>
      <c r="U183" s="15">
        <v>6200</v>
      </c>
      <c r="V183" s="15">
        <v>1300</v>
      </c>
      <c r="W183" s="16">
        <f t="shared" si="72"/>
        <v>15711.889564242658</v>
      </c>
      <c r="X183" s="16">
        <f t="shared" si="73"/>
        <v>3211.7032947742596</v>
      </c>
      <c r="Z183" s="10">
        <v>29929</v>
      </c>
      <c r="AA183" s="10">
        <f t="shared" si="64"/>
        <v>25898.205828004953</v>
      </c>
      <c r="AB183" s="10">
        <f t="shared" si="65"/>
        <v>3174.4821943475472</v>
      </c>
      <c r="AC183" s="10">
        <v>636.34595490764866</v>
      </c>
      <c r="AD183">
        <v>90.08</v>
      </c>
      <c r="AE183">
        <v>60.05</v>
      </c>
      <c r="AF183">
        <v>46.07</v>
      </c>
      <c r="AG183" s="15"/>
      <c r="AH183" s="15">
        <f t="shared" si="74"/>
        <v>14347.606028714745</v>
      </c>
      <c r="AI183" s="15">
        <f t="shared" si="75"/>
        <v>3145.9118545984193</v>
      </c>
      <c r="AJ183" s="15">
        <f t="shared" si="76"/>
        <v>638.25499277237157</v>
      </c>
      <c r="AK183" s="15">
        <f t="shared" si="77"/>
        <v>2693.61</v>
      </c>
      <c r="AL183" s="11">
        <f t="shared" si="78"/>
        <v>2794.8963119816854</v>
      </c>
      <c r="AM183" s="16">
        <f t="shared" si="79"/>
        <v>1816.6826027880954</v>
      </c>
      <c r="AN183" s="11">
        <f t="shared" si="80"/>
        <v>24308.687144264804</v>
      </c>
      <c r="AO183" s="16">
        <f t="shared" si="88"/>
        <v>6180</v>
      </c>
      <c r="AP183" s="10">
        <v>1120.492428570632</v>
      </c>
      <c r="AQ183" s="11">
        <f t="shared" si="81"/>
        <v>-72694.54205928545</v>
      </c>
      <c r="AR183" s="16">
        <f t="shared" si="82"/>
        <v>-32575.366149369522</v>
      </c>
      <c r="AS183" s="11">
        <f t="shared" si="83"/>
        <v>27959.270498868667</v>
      </c>
      <c r="AT183" s="15">
        <f t="shared" si="84"/>
        <v>-22224.674937536227</v>
      </c>
      <c r="AU183" s="17">
        <f t="shared" si="85"/>
        <v>-1983.4739058332921</v>
      </c>
      <c r="AV183" s="15">
        <f t="shared" si="86"/>
        <v>23345.167366106856</v>
      </c>
      <c r="AW183" s="13">
        <v>70000</v>
      </c>
      <c r="AX183" s="15">
        <f t="shared" si="87"/>
        <v>-22224.674937536223</v>
      </c>
    </row>
    <row r="184" spans="1:50" ht="30" x14ac:dyDescent="0.25">
      <c r="A184" s="2" t="s">
        <v>70</v>
      </c>
      <c r="B184" s="9">
        <f t="shared" si="66"/>
        <v>-7233.1121629834633</v>
      </c>
      <c r="C184" s="9">
        <f t="shared" si="67"/>
        <v>-16943.485536878481</v>
      </c>
      <c r="D184" s="10">
        <v>17633.307418807683</v>
      </c>
      <c r="E184" s="10">
        <v>1765.6785581357806</v>
      </c>
      <c r="F184">
        <v>60.05</v>
      </c>
      <c r="G184">
        <v>46.07</v>
      </c>
      <c r="H184">
        <v>44.01</v>
      </c>
      <c r="I184" s="11">
        <f t="shared" si="68"/>
        <v>16209.98861686784</v>
      </c>
      <c r="J184" s="12">
        <f t="shared" si="69"/>
        <v>10536.492600964097</v>
      </c>
      <c r="L184" s="10">
        <f t="shared" si="62"/>
        <v>17633.307418807683</v>
      </c>
      <c r="M184" s="13"/>
      <c r="N184" s="13">
        <f t="shared" si="70"/>
        <v>9768.8523100194561</v>
      </c>
      <c r="O184">
        <v>0.2</v>
      </c>
      <c r="P184" s="10">
        <f t="shared" si="63"/>
        <v>1765.6785581357806</v>
      </c>
      <c r="Q184" s="13">
        <f t="shared" si="71"/>
        <v>1749.7874511125585</v>
      </c>
      <c r="R184">
        <v>0.56999999999999995</v>
      </c>
      <c r="S184" s="14">
        <v>2.04</v>
      </c>
      <c r="T184" s="14">
        <v>0.41</v>
      </c>
      <c r="U184" s="15">
        <v>6200</v>
      </c>
      <c r="V184" s="15">
        <v>1300</v>
      </c>
      <c r="W184" s="16">
        <f t="shared" si="72"/>
        <v>12220.34459064162</v>
      </c>
      <c r="X184" s="16">
        <f t="shared" si="73"/>
        <v>2509.9712167466005</v>
      </c>
      <c r="Z184" s="10">
        <v>64008.999999999993</v>
      </c>
      <c r="AA184" s="10">
        <f t="shared" si="64"/>
        <v>17633.307418807683</v>
      </c>
      <c r="AB184" s="10">
        <f t="shared" si="65"/>
        <v>1765.6785581357806</v>
      </c>
      <c r="AC184" s="10">
        <v>1441.6249786565274</v>
      </c>
      <c r="AD184">
        <v>90.08</v>
      </c>
      <c r="AE184">
        <v>60.05</v>
      </c>
      <c r="AF184">
        <v>46.07</v>
      </c>
      <c r="AG184" s="15"/>
      <c r="AH184" s="15">
        <f t="shared" si="74"/>
        <v>9768.8523100194561</v>
      </c>
      <c r="AI184" s="15">
        <f t="shared" si="75"/>
        <v>1749.7874511125585</v>
      </c>
      <c r="AJ184" s="15">
        <f t="shared" si="76"/>
        <v>1445.9498535924968</v>
      </c>
      <c r="AK184" s="15">
        <f t="shared" si="77"/>
        <v>5760.8099999999995</v>
      </c>
      <c r="AL184" s="11">
        <f t="shared" si="78"/>
        <v>3425.2476992105294</v>
      </c>
      <c r="AM184" s="16">
        <f t="shared" si="79"/>
        <v>2226.4110044868444</v>
      </c>
      <c r="AN184" s="11">
        <f t="shared" si="80"/>
        <v>17024.776181534249</v>
      </c>
      <c r="AO184" s="16">
        <f t="shared" si="88"/>
        <v>6180</v>
      </c>
      <c r="AP184" s="10">
        <v>-1517.8602964098786</v>
      </c>
      <c r="AQ184" s="11">
        <f t="shared" si="81"/>
        <v>-55958.442072368278</v>
      </c>
      <c r="AR184" s="16">
        <f t="shared" si="82"/>
        <v>-29989.949354589178</v>
      </c>
      <c r="AS184" s="11">
        <f t="shared" si="83"/>
        <v>30544.687293649014</v>
      </c>
      <c r="AT184" s="15">
        <f t="shared" si="84"/>
        <v>-20460.763901860817</v>
      </c>
      <c r="AU184" s="17">
        <f t="shared" si="85"/>
        <v>1348.0004681758703</v>
      </c>
      <c r="AV184" s="15">
        <f t="shared" si="86"/>
        <v>18942.903605450942</v>
      </c>
      <c r="AW184" s="13">
        <v>70000</v>
      </c>
      <c r="AX184" s="15">
        <f t="shared" si="87"/>
        <v>-20460.763901860821</v>
      </c>
    </row>
    <row r="185" spans="1:50" ht="30" x14ac:dyDescent="0.25">
      <c r="A185" s="2" t="s">
        <v>70</v>
      </c>
      <c r="B185" s="9">
        <f t="shared" si="66"/>
        <v>-3221.4722464145307</v>
      </c>
      <c r="C185" s="9">
        <f t="shared" si="67"/>
        <v>-22993.916197727362</v>
      </c>
      <c r="D185" s="10">
        <v>22237.624667470915</v>
      </c>
      <c r="E185" s="10">
        <v>11790.80129938026</v>
      </c>
      <c r="F185">
        <v>60.05</v>
      </c>
      <c r="G185">
        <v>46.07</v>
      </c>
      <c r="H185">
        <v>44.01</v>
      </c>
      <c r="I185" s="11">
        <f t="shared" si="68"/>
        <v>29161.29701409163</v>
      </c>
      <c r="J185" s="12">
        <f t="shared" si="69"/>
        <v>18954.843059159561</v>
      </c>
      <c r="L185" s="10">
        <f t="shared" si="62"/>
        <v>22237.624667470915</v>
      </c>
      <c r="M185" s="13"/>
      <c r="N185" s="13">
        <f t="shared" si="70"/>
        <v>12319.644065778888</v>
      </c>
      <c r="O185">
        <v>0.2</v>
      </c>
      <c r="P185" s="10">
        <f t="shared" si="63"/>
        <v>11790.80129938026</v>
      </c>
      <c r="Q185" s="13">
        <f t="shared" si="71"/>
        <v>11684.684087685839</v>
      </c>
      <c r="R185">
        <v>0.56999999999999995</v>
      </c>
      <c r="S185" s="14">
        <v>2.04</v>
      </c>
      <c r="T185" s="14">
        <v>0.41</v>
      </c>
      <c r="U185" s="15">
        <v>6200</v>
      </c>
      <c r="V185" s="15">
        <v>1300</v>
      </c>
      <c r="W185" s="16">
        <f t="shared" si="72"/>
        <v>24813.36543599888</v>
      </c>
      <c r="X185" s="16">
        <f t="shared" si="73"/>
        <v>5040.9214846860486</v>
      </c>
      <c r="Z185" s="10">
        <v>35721</v>
      </c>
      <c r="AA185" s="10">
        <f t="shared" si="64"/>
        <v>22237.624667470915</v>
      </c>
      <c r="AB185" s="10">
        <f t="shared" si="65"/>
        <v>11790.80129938026</v>
      </c>
      <c r="AC185" s="10">
        <v>1133.802733474688</v>
      </c>
      <c r="AD185">
        <v>90.08</v>
      </c>
      <c r="AE185">
        <v>60.05</v>
      </c>
      <c r="AF185">
        <v>46.07</v>
      </c>
      <c r="AG185" s="15"/>
      <c r="AH185" s="15">
        <f t="shared" si="74"/>
        <v>12319.644065778888</v>
      </c>
      <c r="AI185" s="15">
        <f t="shared" si="75"/>
        <v>11684.684087685839</v>
      </c>
      <c r="AJ185" s="15">
        <f t="shared" si="76"/>
        <v>1137.2041416751119</v>
      </c>
      <c r="AK185" s="15">
        <f t="shared" si="77"/>
        <v>3214.89</v>
      </c>
      <c r="AL185" s="11">
        <f t="shared" si="78"/>
        <v>3365.9948926632924</v>
      </c>
      <c r="AM185" s="16">
        <f t="shared" si="79"/>
        <v>2187.8966802311402</v>
      </c>
      <c r="AN185" s="11">
        <f t="shared" si="80"/>
        <v>33707.014421804699</v>
      </c>
      <c r="AO185" s="16">
        <f t="shared" si="88"/>
        <v>6180</v>
      </c>
      <c r="AP185" s="10">
        <v>-4736.1594641191832</v>
      </c>
      <c r="AQ185" s="11">
        <f t="shared" si="81"/>
        <v>-104023.51960087239</v>
      </c>
      <c r="AR185" s="16">
        <f t="shared" si="82"/>
        <v>-46989.680741572971</v>
      </c>
      <c r="AS185" s="11">
        <f t="shared" si="83"/>
        <v>13544.95590666522</v>
      </c>
      <c r="AT185" s="15">
        <f t="shared" si="84"/>
        <v>-32058.899203509885</v>
      </c>
      <c r="AU185" s="17">
        <f t="shared" si="85"/>
        <v>676.8965328635129</v>
      </c>
      <c r="AV185" s="15">
        <f t="shared" si="86"/>
        <v>27322.739739390701</v>
      </c>
      <c r="AW185" s="13">
        <v>70000</v>
      </c>
      <c r="AX185" s="15">
        <f t="shared" si="87"/>
        <v>-32058.899203509885</v>
      </c>
    </row>
    <row r="186" spans="1:50" ht="30" x14ac:dyDescent="0.25">
      <c r="A186" s="2" t="s">
        <v>70</v>
      </c>
      <c r="B186" s="9">
        <f t="shared" si="66"/>
        <v>18760.378034919322</v>
      </c>
      <c r="C186" s="9">
        <f t="shared" si="67"/>
        <v>-3949.5867312259543</v>
      </c>
      <c r="D186" s="10">
        <v>8931.9936458369011</v>
      </c>
      <c r="E186" s="10">
        <v>17591.116285654462</v>
      </c>
      <c r="F186">
        <v>60.05</v>
      </c>
      <c r="G186">
        <v>46.07</v>
      </c>
      <c r="H186">
        <v>44.01</v>
      </c>
      <c r="I186" s="11">
        <f t="shared" si="68"/>
        <v>24950.699380774848</v>
      </c>
      <c r="J186" s="12">
        <f t="shared" si="69"/>
        <v>16217.954597503651</v>
      </c>
      <c r="L186" s="10">
        <f t="shared" si="62"/>
        <v>8931.9936458369011</v>
      </c>
      <c r="M186" s="13"/>
      <c r="N186" s="13">
        <f t="shared" si="70"/>
        <v>4948.3244797936441</v>
      </c>
      <c r="O186">
        <v>0.2</v>
      </c>
      <c r="P186" s="10">
        <f t="shared" si="63"/>
        <v>17591.116285654462</v>
      </c>
      <c r="Q186" s="13">
        <f t="shared" si="71"/>
        <v>17432.796239083571</v>
      </c>
      <c r="R186">
        <v>0.56999999999999995</v>
      </c>
      <c r="S186" s="14">
        <v>2.04</v>
      </c>
      <c r="T186" s="14">
        <v>0.41</v>
      </c>
      <c r="U186" s="15">
        <v>6200</v>
      </c>
      <c r="V186" s="15">
        <v>1300</v>
      </c>
      <c r="W186" s="16">
        <f t="shared" si="72"/>
        <v>28489.771854562183</v>
      </c>
      <c r="X186" s="16">
        <f t="shared" si="73"/>
        <v>5779.8070884169083</v>
      </c>
      <c r="Z186" s="10">
        <v>29929</v>
      </c>
      <c r="AA186" s="10">
        <f t="shared" si="64"/>
        <v>8931.9936458369011</v>
      </c>
      <c r="AB186" s="10">
        <f t="shared" si="65"/>
        <v>17591.116285654462</v>
      </c>
      <c r="AC186" s="10">
        <v>492.36540225272381</v>
      </c>
      <c r="AD186">
        <v>90.08</v>
      </c>
      <c r="AE186">
        <v>60.05</v>
      </c>
      <c r="AF186">
        <v>46.07</v>
      </c>
      <c r="AG186" s="15"/>
      <c r="AH186" s="15">
        <f t="shared" si="74"/>
        <v>4948.3244797936441</v>
      </c>
      <c r="AI186" s="15">
        <f t="shared" si="75"/>
        <v>17432.796239083571</v>
      </c>
      <c r="AJ186" s="15">
        <f t="shared" si="76"/>
        <v>493.84249845948193</v>
      </c>
      <c r="AK186" s="15">
        <f t="shared" si="77"/>
        <v>2693.61</v>
      </c>
      <c r="AL186" s="11">
        <f t="shared" si="78"/>
        <v>2886.0787181675055</v>
      </c>
      <c r="AM186" s="16">
        <f t="shared" si="79"/>
        <v>1875.9511668088787</v>
      </c>
      <c r="AN186" s="11">
        <f t="shared" si="80"/>
        <v>30943.149876373111</v>
      </c>
      <c r="AO186" s="16">
        <f t="shared" si="88"/>
        <v>6180</v>
      </c>
      <c r="AP186" s="10">
        <v>6571.2226565360861</v>
      </c>
      <c r="AQ186" s="11">
        <f t="shared" si="81"/>
        <v>-76523.850032621078</v>
      </c>
      <c r="AR186" s="16">
        <f t="shared" si="82"/>
        <v>-25947.348417146513</v>
      </c>
      <c r="AS186" s="11">
        <f t="shared" si="83"/>
        <v>34587.288231091676</v>
      </c>
      <c r="AT186" s="15">
        <f t="shared" si="84"/>
        <v>-17702.683107776444</v>
      </c>
      <c r="AU186" s="17">
        <f t="shared" si="85"/>
        <v>-269.39709751226309</v>
      </c>
      <c r="AV186" s="15">
        <f t="shared" si="86"/>
        <v>24273.905764312531</v>
      </c>
      <c r="AW186" s="13">
        <v>70000</v>
      </c>
      <c r="AX186" s="15">
        <f t="shared" si="87"/>
        <v>-17702.683107776444</v>
      </c>
    </row>
    <row r="187" spans="1:50" ht="30" x14ac:dyDescent="0.25">
      <c r="A187" s="2" t="s">
        <v>70</v>
      </c>
      <c r="B187" s="9">
        <f t="shared" si="66"/>
        <v>8038.836069145982</v>
      </c>
      <c r="C187" s="9">
        <f t="shared" si="67"/>
        <v>-3296.9976735496239</v>
      </c>
      <c r="D187" s="10">
        <v>24591.427464346518</v>
      </c>
      <c r="E187" s="10">
        <v>2166.2224870728919</v>
      </c>
      <c r="F187">
        <v>60.05</v>
      </c>
      <c r="G187">
        <v>46.07</v>
      </c>
      <c r="H187">
        <v>44.01</v>
      </c>
      <c r="I187" s="11">
        <f t="shared" si="68"/>
        <v>21692.15384220835</v>
      </c>
      <c r="J187" s="12">
        <f t="shared" si="69"/>
        <v>14099.899997435428</v>
      </c>
      <c r="L187" s="10">
        <f t="shared" si="62"/>
        <v>24591.427464346518</v>
      </c>
      <c r="M187" s="13"/>
      <c r="N187" s="13">
        <f t="shared" si="70"/>
        <v>13623.650815247973</v>
      </c>
      <c r="O187">
        <v>0.2</v>
      </c>
      <c r="P187" s="10">
        <f t="shared" si="63"/>
        <v>2166.2224870728919</v>
      </c>
      <c r="Q187" s="13">
        <f t="shared" si="71"/>
        <v>2146.7264846892358</v>
      </c>
      <c r="R187">
        <v>0.56999999999999995</v>
      </c>
      <c r="S187" s="14">
        <v>2.04</v>
      </c>
      <c r="T187" s="14">
        <v>0.41</v>
      </c>
      <c r="U187" s="15">
        <v>6200</v>
      </c>
      <c r="V187" s="15">
        <v>1300</v>
      </c>
      <c r="W187" s="16">
        <f t="shared" si="72"/>
        <v>14254.663089017817</v>
      </c>
      <c r="X187" s="16">
        <f t="shared" si="73"/>
        <v>2918.829346322208</v>
      </c>
      <c r="Z187" s="10">
        <v>21609</v>
      </c>
      <c r="AA187" s="10">
        <f t="shared" si="64"/>
        <v>24591.427464346518</v>
      </c>
      <c r="AB187" s="10">
        <f t="shared" si="65"/>
        <v>2166.2224870728919</v>
      </c>
      <c r="AC187" s="10">
        <v>2021.2960671655585</v>
      </c>
      <c r="AD187">
        <v>90.08</v>
      </c>
      <c r="AE187">
        <v>60.05</v>
      </c>
      <c r="AF187">
        <v>46.07</v>
      </c>
      <c r="AG187" s="15"/>
      <c r="AH187" s="15">
        <f t="shared" si="74"/>
        <v>13623.650815247973</v>
      </c>
      <c r="AI187" s="15">
        <f t="shared" si="75"/>
        <v>2146.7264846892358</v>
      </c>
      <c r="AJ187" s="15">
        <f t="shared" si="76"/>
        <v>2027.3599553670549</v>
      </c>
      <c r="AK187" s="15">
        <f t="shared" si="77"/>
        <v>1944.81</v>
      </c>
      <c r="AL187" s="11">
        <f t="shared" si="78"/>
        <v>2386.8686074894936</v>
      </c>
      <c r="AM187" s="16">
        <f t="shared" si="79"/>
        <v>1551.4645948681709</v>
      </c>
      <c r="AN187" s="11">
        <f t="shared" si="80"/>
        <v>23353.414898601048</v>
      </c>
      <c r="AO187" s="16">
        <f t="shared" si="88"/>
        <v>6180</v>
      </c>
      <c r="AP187" s="10">
        <v>7970.877897878061</v>
      </c>
      <c r="AQ187" s="11">
        <f t="shared" si="81"/>
        <v>-57839.979731333537</v>
      </c>
      <c r="AR187" s="16">
        <f t="shared" si="82"/>
        <v>-20315.727017307261</v>
      </c>
      <c r="AS187" s="11">
        <f t="shared" si="83"/>
        <v>40218.909630930924</v>
      </c>
      <c r="AT187" s="15">
        <f t="shared" si="84"/>
        <v>-13860.486694425537</v>
      </c>
      <c r="AU187" s="17">
        <f t="shared" si="85"/>
        <v>-173.88908564407137</v>
      </c>
      <c r="AV187" s="15">
        <f t="shared" si="86"/>
        <v>21831.364592303598</v>
      </c>
      <c r="AW187" s="13">
        <v>70000</v>
      </c>
      <c r="AX187" s="15">
        <f t="shared" si="87"/>
        <v>-13860.486694425537</v>
      </c>
    </row>
    <row r="188" spans="1:50" ht="30" x14ac:dyDescent="0.25">
      <c r="A188" s="2" t="s">
        <v>70</v>
      </c>
      <c r="B188" s="9">
        <f t="shared" si="66"/>
        <v>-54700.305632650954</v>
      </c>
      <c r="C188" s="9">
        <f t="shared" si="67"/>
        <v>-71148.415667740308</v>
      </c>
      <c r="D188" s="10">
        <v>22085.161217007233</v>
      </c>
      <c r="E188" s="10">
        <v>8210.1974260139559</v>
      </c>
      <c r="F188">
        <v>60.05</v>
      </c>
      <c r="G188">
        <v>46.07</v>
      </c>
      <c r="H188">
        <v>44.01</v>
      </c>
      <c r="I188" s="11">
        <f t="shared" si="68"/>
        <v>25629.059459390559</v>
      </c>
      <c r="J188" s="12">
        <f t="shared" si="69"/>
        <v>16658.888648603865</v>
      </c>
      <c r="L188" s="10">
        <f t="shared" si="62"/>
        <v>22085.161217007233</v>
      </c>
      <c r="M188" s="13"/>
      <c r="N188" s="13">
        <f t="shared" si="70"/>
        <v>12235.179314222009</v>
      </c>
      <c r="O188">
        <v>0.2</v>
      </c>
      <c r="P188" s="10">
        <f t="shared" si="63"/>
        <v>8210.1974260139559</v>
      </c>
      <c r="Q188" s="13">
        <f t="shared" si="71"/>
        <v>8136.3056491798307</v>
      </c>
      <c r="R188">
        <v>0.56999999999999995</v>
      </c>
      <c r="S188" s="14">
        <v>2.04</v>
      </c>
      <c r="T188" s="14">
        <v>0.41</v>
      </c>
      <c r="U188" s="15">
        <v>6200</v>
      </c>
      <c r="V188" s="15">
        <v>1300</v>
      </c>
      <c r="W188" s="16">
        <f t="shared" si="72"/>
        <v>20652.849369068885</v>
      </c>
      <c r="X188" s="16">
        <f t="shared" si="73"/>
        <v>4204.7393339795308</v>
      </c>
      <c r="Z188" s="10">
        <v>31684</v>
      </c>
      <c r="AA188" s="10">
        <f t="shared" si="64"/>
        <v>22085.161217007233</v>
      </c>
      <c r="AB188" s="10">
        <f t="shared" si="65"/>
        <v>8210.1974260139559</v>
      </c>
      <c r="AC188" s="10">
        <v>2536.1497453563707</v>
      </c>
      <c r="AD188">
        <v>90.08</v>
      </c>
      <c r="AE188">
        <v>60.05</v>
      </c>
      <c r="AF188">
        <v>46.07</v>
      </c>
      <c r="AG188" s="15"/>
      <c r="AH188" s="15">
        <f t="shared" si="74"/>
        <v>12235.179314222009</v>
      </c>
      <c r="AI188" s="15">
        <f t="shared" si="75"/>
        <v>8136.3056491798307</v>
      </c>
      <c r="AJ188" s="15">
        <f t="shared" si="76"/>
        <v>2543.7581945924394</v>
      </c>
      <c r="AK188" s="15">
        <f t="shared" si="77"/>
        <v>2851.56</v>
      </c>
      <c r="AL188" s="11">
        <f t="shared" si="78"/>
        <v>2990.7680785010775</v>
      </c>
      <c r="AM188" s="16">
        <f t="shared" si="79"/>
        <v>1943.9992510257005</v>
      </c>
      <c r="AN188" s="11">
        <f t="shared" si="80"/>
        <v>30157.853721415162</v>
      </c>
      <c r="AO188" s="16">
        <f t="shared" si="88"/>
        <v>6180</v>
      </c>
      <c r="AP188" s="10">
        <v>-37992.699981411562</v>
      </c>
      <c r="AQ188" s="11">
        <f t="shared" si="81"/>
        <v>-141839.22195443997</v>
      </c>
      <c r="AR188" s="16">
        <f t="shared" si="82"/>
        <v>-92012.0436503237</v>
      </c>
      <c r="AS188" s="11">
        <f t="shared" si="83"/>
        <v>-31477.407002085522</v>
      </c>
      <c r="AT188" s="15">
        <f t="shared" si="84"/>
        <v>-62775.587881041123</v>
      </c>
      <c r="AU188" s="17">
        <f t="shared" si="85"/>
        <v>165.2306572361399</v>
      </c>
      <c r="AV188" s="15">
        <f t="shared" si="86"/>
        <v>24782.887899629564</v>
      </c>
      <c r="AW188" s="13">
        <v>70000</v>
      </c>
      <c r="AX188" s="15">
        <f t="shared" si="87"/>
        <v>-62775.587881041123</v>
      </c>
    </row>
    <row r="189" spans="1:50" ht="30" x14ac:dyDescent="0.25">
      <c r="A189" s="2" t="s">
        <v>70</v>
      </c>
      <c r="B189" s="9">
        <f t="shared" si="66"/>
        <v>2997.5731262455047</v>
      </c>
      <c r="C189" s="9">
        <f t="shared" si="67"/>
        <v>-9622.3072285711569</v>
      </c>
      <c r="D189" s="10">
        <v>11996.021674409882</v>
      </c>
      <c r="E189" s="10">
        <v>6031.412033814544</v>
      </c>
      <c r="F189">
        <v>60.05</v>
      </c>
      <c r="G189">
        <v>46.07</v>
      </c>
      <c r="H189">
        <v>44.01</v>
      </c>
      <c r="I189" s="11">
        <f t="shared" si="68"/>
        <v>16153.475504953916</v>
      </c>
      <c r="J189" s="12">
        <f t="shared" si="69"/>
        <v>10499.759078220046</v>
      </c>
      <c r="L189" s="10">
        <f t="shared" si="62"/>
        <v>11996.021674409882</v>
      </c>
      <c r="M189" s="13"/>
      <c r="N189" s="13">
        <f t="shared" si="70"/>
        <v>6645.7960076230747</v>
      </c>
      <c r="O189">
        <v>0.2</v>
      </c>
      <c r="P189" s="10">
        <f t="shared" si="63"/>
        <v>6031.412033814544</v>
      </c>
      <c r="Q189" s="13">
        <f t="shared" si="71"/>
        <v>5977.1293255102128</v>
      </c>
      <c r="R189">
        <v>0.56999999999999995</v>
      </c>
      <c r="S189" s="14">
        <v>2.04</v>
      </c>
      <c r="T189" s="14">
        <v>0.41</v>
      </c>
      <c r="U189" s="15">
        <v>6200</v>
      </c>
      <c r="V189" s="15">
        <v>1300</v>
      </c>
      <c r="W189" s="16">
        <f t="shared" si="72"/>
        <v>15861.69075081349</v>
      </c>
      <c r="X189" s="16">
        <f t="shared" si="73"/>
        <v>3241.8103959968284</v>
      </c>
      <c r="Z189" s="10">
        <v>40804</v>
      </c>
      <c r="AA189" s="10">
        <f t="shared" si="64"/>
        <v>11996.021674409882</v>
      </c>
      <c r="AB189" s="10">
        <f t="shared" si="65"/>
        <v>6031.412033814544</v>
      </c>
      <c r="AC189" s="10">
        <v>4574.4122461569996</v>
      </c>
      <c r="AD189">
        <v>90.08</v>
      </c>
      <c r="AE189">
        <v>60.05</v>
      </c>
      <c r="AF189">
        <v>46.07</v>
      </c>
      <c r="AG189" s="15"/>
      <c r="AH189" s="15">
        <f t="shared" si="74"/>
        <v>6645.7960076230747</v>
      </c>
      <c r="AI189" s="15">
        <f t="shared" si="75"/>
        <v>5977.1293255102128</v>
      </c>
      <c r="AJ189" s="15">
        <f t="shared" si="76"/>
        <v>4588.13548289547</v>
      </c>
      <c r="AK189" s="15">
        <f t="shared" si="77"/>
        <v>3672.3599999999997</v>
      </c>
      <c r="AL189" s="11">
        <f t="shared" si="78"/>
        <v>2648.5823529476866</v>
      </c>
      <c r="AM189" s="16">
        <f t="shared" si="79"/>
        <v>1721.5785294159964</v>
      </c>
      <c r="AN189" s="11">
        <f t="shared" si="80"/>
        <v>21701.320310139221</v>
      </c>
      <c r="AO189" s="16">
        <f t="shared" si="88"/>
        <v>6180</v>
      </c>
      <c r="AP189" s="10">
        <v>2461.2384965723422</v>
      </c>
      <c r="AQ189" s="11">
        <f t="shared" si="81"/>
        <v>-55759.49400324146</v>
      </c>
      <c r="AR189" s="16">
        <f t="shared" si="82"/>
        <v>-23363.876702788031</v>
      </c>
      <c r="AS189" s="11">
        <f t="shared" si="83"/>
        <v>37170.759945450161</v>
      </c>
      <c r="AT189" s="15">
        <f t="shared" si="84"/>
        <v>-15940.099111063701</v>
      </c>
      <c r="AU189" s="17">
        <f t="shared" si="85"/>
        <v>-647.64544895843176</v>
      </c>
      <c r="AV189" s="15">
        <f t="shared" si="86"/>
        <v>18401.337607636044</v>
      </c>
      <c r="AW189" s="13">
        <v>70000</v>
      </c>
      <c r="AX189" s="15">
        <f t="shared" si="87"/>
        <v>-15940.099111063701</v>
      </c>
    </row>
    <row r="190" spans="1:50" ht="30" x14ac:dyDescent="0.25">
      <c r="A190" s="2" t="s">
        <v>70</v>
      </c>
      <c r="B190" s="9">
        <f t="shared" si="66"/>
        <v>105910.12627513206</v>
      </c>
      <c r="C190" s="9">
        <f t="shared" si="67"/>
        <v>91078.898050943535</v>
      </c>
      <c r="D190" s="10">
        <v>9900.2649469455791</v>
      </c>
      <c r="E190" s="10">
        <v>8844.2096332392121</v>
      </c>
      <c r="F190">
        <v>60.05</v>
      </c>
      <c r="G190">
        <v>46.07</v>
      </c>
      <c r="H190">
        <v>44.01</v>
      </c>
      <c r="I190" s="11">
        <f t="shared" si="68"/>
        <v>17304.542488937717</v>
      </c>
      <c r="J190" s="12">
        <f t="shared" si="69"/>
        <v>11247.952617809517</v>
      </c>
      <c r="L190" s="10">
        <f t="shared" si="62"/>
        <v>9900.2649469455791</v>
      </c>
      <c r="M190" s="13"/>
      <c r="N190" s="13">
        <f t="shared" si="70"/>
        <v>5484.7467806078512</v>
      </c>
      <c r="O190">
        <v>0.2</v>
      </c>
      <c r="P190" s="10">
        <f t="shared" si="63"/>
        <v>8844.2096332392121</v>
      </c>
      <c r="Q190" s="13">
        <f t="shared" si="71"/>
        <v>8764.6117465400584</v>
      </c>
      <c r="R190">
        <v>0.56999999999999995</v>
      </c>
      <c r="S190" s="14">
        <v>2.04</v>
      </c>
      <c r="T190" s="14">
        <v>0.41</v>
      </c>
      <c r="U190" s="15">
        <v>6200</v>
      </c>
      <c r="V190" s="15">
        <v>1300</v>
      </c>
      <c r="W190" s="16">
        <f t="shared" si="72"/>
        <v>18629.267225364783</v>
      </c>
      <c r="X190" s="16">
        <f t="shared" si="73"/>
        <v>3798.0390011762552</v>
      </c>
      <c r="Z190" s="10">
        <v>58081.000000000007</v>
      </c>
      <c r="AA190" s="10">
        <f t="shared" si="64"/>
        <v>9900.2649469455791</v>
      </c>
      <c r="AB190" s="10">
        <f t="shared" si="65"/>
        <v>8844.2096332392121</v>
      </c>
      <c r="AC190" s="10">
        <v>1441.6249786565274</v>
      </c>
      <c r="AD190">
        <v>90.08</v>
      </c>
      <c r="AE190">
        <v>60.05</v>
      </c>
      <c r="AF190">
        <v>46.07</v>
      </c>
      <c r="AG190" s="15"/>
      <c r="AH190" s="15">
        <f t="shared" si="74"/>
        <v>5484.7467806078512</v>
      </c>
      <c r="AI190" s="15">
        <f t="shared" si="75"/>
        <v>8764.6117465400584</v>
      </c>
      <c r="AJ190" s="15">
        <f t="shared" si="76"/>
        <v>1445.9498535924968</v>
      </c>
      <c r="AK190" s="15">
        <f t="shared" si="77"/>
        <v>5227.2900000000009</v>
      </c>
      <c r="AL190" s="11">
        <f t="shared" si="78"/>
        <v>3302.4349035527534</v>
      </c>
      <c r="AM190" s="16">
        <f t="shared" si="79"/>
        <v>2146.5826873092897</v>
      </c>
      <c r="AN190" s="11">
        <f t="shared" si="80"/>
        <v>20800.045093763911</v>
      </c>
      <c r="AO190" s="16">
        <f t="shared" si="88"/>
        <v>6180</v>
      </c>
      <c r="AP190" s="10">
        <v>71448.29237228453</v>
      </c>
      <c r="AQ190" s="11">
        <f t="shared" si="81"/>
        <v>44032.381525484132</v>
      </c>
      <c r="AR190" s="16">
        <f t="shared" si="82"/>
        <v>76032.906431957759</v>
      </c>
      <c r="AS190" s="11">
        <f t="shared" si="83"/>
        <v>136567.54308019593</v>
      </c>
      <c r="AT190" s="15">
        <f t="shared" si="84"/>
        <v>51873.757067165723</v>
      </c>
      <c r="AU190" s="17">
        <f t="shared" si="85"/>
        <v>72.603214639301925</v>
      </c>
      <c r="AV190" s="15">
        <f t="shared" si="86"/>
        <v>19574.535305118807</v>
      </c>
      <c r="AW190" s="13">
        <v>70000</v>
      </c>
      <c r="AX190" s="15">
        <f t="shared" si="87"/>
        <v>51873.757067165723</v>
      </c>
    </row>
    <row r="191" spans="1:50" ht="30" x14ac:dyDescent="0.25">
      <c r="A191" s="2" t="s">
        <v>70</v>
      </c>
      <c r="B191" s="9">
        <f t="shared" si="66"/>
        <v>33328.952012445043</v>
      </c>
      <c r="C191" s="9">
        <f t="shared" si="67"/>
        <v>8938.1113119836882</v>
      </c>
      <c r="D191" s="10">
        <v>16051.882618189176</v>
      </c>
      <c r="E191" s="10">
        <v>18020.115049095846</v>
      </c>
      <c r="F191">
        <v>60.05</v>
      </c>
      <c r="G191">
        <v>46.07</v>
      </c>
      <c r="H191">
        <v>44.01</v>
      </c>
      <c r="I191" s="11">
        <f t="shared" si="68"/>
        <v>30578.605803972103</v>
      </c>
      <c r="J191" s="12">
        <f t="shared" si="69"/>
        <v>19876.093772581866</v>
      </c>
      <c r="L191" s="10">
        <f t="shared" si="62"/>
        <v>16051.882618189176</v>
      </c>
      <c r="M191" s="13"/>
      <c r="N191" s="13">
        <f t="shared" si="70"/>
        <v>8892.7429704768037</v>
      </c>
      <c r="O191">
        <v>0.2</v>
      </c>
      <c r="P191" s="10">
        <f t="shared" si="63"/>
        <v>18020.115049095846</v>
      </c>
      <c r="Q191" s="13">
        <f t="shared" si="71"/>
        <v>17857.934013653983</v>
      </c>
      <c r="R191">
        <v>0.56999999999999995</v>
      </c>
      <c r="S191" s="14">
        <v>2.04</v>
      </c>
      <c r="T191" s="14">
        <v>0.41</v>
      </c>
      <c r="U191" s="15">
        <v>6200</v>
      </c>
      <c r="V191" s="15">
        <v>1300</v>
      </c>
      <c r="W191" s="16">
        <f t="shared" si="72"/>
        <v>30593.444803031387</v>
      </c>
      <c r="X191" s="16">
        <f t="shared" si="73"/>
        <v>6202.6041025700333</v>
      </c>
      <c r="Z191" s="10">
        <v>73984.000000000015</v>
      </c>
      <c r="AA191" s="10">
        <f t="shared" si="64"/>
        <v>16051.882618189176</v>
      </c>
      <c r="AB191" s="10">
        <f t="shared" si="65"/>
        <v>18020.115049095846</v>
      </c>
      <c r="AC191" s="10">
        <v>2286.0641132990622</v>
      </c>
      <c r="AD191">
        <v>90.08</v>
      </c>
      <c r="AE191">
        <v>60.05</v>
      </c>
      <c r="AF191">
        <v>46.07</v>
      </c>
      <c r="AG191" s="15"/>
      <c r="AH191" s="15">
        <f t="shared" si="74"/>
        <v>8892.7429704768037</v>
      </c>
      <c r="AI191" s="15">
        <f t="shared" si="75"/>
        <v>17857.934013653983</v>
      </c>
      <c r="AJ191" s="15">
        <f t="shared" si="76"/>
        <v>2292.9223056389592</v>
      </c>
      <c r="AK191" s="15">
        <f t="shared" si="77"/>
        <v>6658.5600000000013</v>
      </c>
      <c r="AL191" s="11">
        <f t="shared" si="78"/>
        <v>4736.9082471127749</v>
      </c>
      <c r="AM191" s="16">
        <f t="shared" si="79"/>
        <v>3078.9903606233038</v>
      </c>
      <c r="AN191" s="11">
        <f t="shared" si="80"/>
        <v>38645.335297741716</v>
      </c>
      <c r="AO191" s="16">
        <f t="shared" si="88"/>
        <v>6180</v>
      </c>
      <c r="AP191" s="10">
        <v>17440.849819510811</v>
      </c>
      <c r="AQ191" s="11">
        <f t="shared" si="81"/>
        <v>-82843.042006434014</v>
      </c>
      <c r="AR191" s="16">
        <f t="shared" si="82"/>
        <v>-17140.58656316821</v>
      </c>
      <c r="AS191" s="11">
        <f t="shared" si="83"/>
        <v>43394.050085069975</v>
      </c>
      <c r="AT191" s="15">
        <f t="shared" si="84"/>
        <v>-11694.234313694358</v>
      </c>
      <c r="AU191" s="17">
        <f t="shared" si="85"/>
        <v>-67.050828570361276</v>
      </c>
      <c r="AV191" s="15">
        <f t="shared" si="86"/>
        <v>29135.084133205171</v>
      </c>
      <c r="AW191" s="13">
        <v>70000</v>
      </c>
      <c r="AX191" s="15">
        <f t="shared" si="87"/>
        <v>-11694.23431369436</v>
      </c>
    </row>
    <row r="192" spans="1:50" ht="30" x14ac:dyDescent="0.25">
      <c r="A192" s="2" t="s">
        <v>70</v>
      </c>
      <c r="B192" s="9">
        <f t="shared" si="66"/>
        <v>-10070.083886228691</v>
      </c>
      <c r="C192" s="9">
        <f t="shared" si="67"/>
        <v>-31481.225262527725</v>
      </c>
      <c r="D192" s="10">
        <v>14185.461926843773</v>
      </c>
      <c r="E192" s="10">
        <v>15150.008683754202</v>
      </c>
      <c r="F192">
        <v>60.05</v>
      </c>
      <c r="G192">
        <v>46.07</v>
      </c>
      <c r="H192">
        <v>44.01</v>
      </c>
      <c r="I192" s="11">
        <f t="shared" si="68"/>
        <v>26468.955318294778</v>
      </c>
      <c r="J192" s="12">
        <f t="shared" si="69"/>
        <v>17204.820956891606</v>
      </c>
      <c r="L192" s="10">
        <f t="shared" si="62"/>
        <v>14185.461926843773</v>
      </c>
      <c r="M192" s="13"/>
      <c r="N192" s="13">
        <f t="shared" si="70"/>
        <v>7858.7459074714507</v>
      </c>
      <c r="O192">
        <v>0.2</v>
      </c>
      <c r="P192" s="10">
        <f t="shared" si="63"/>
        <v>15150.008683754202</v>
      </c>
      <c r="Q192" s="13">
        <f t="shared" si="71"/>
        <v>15013.658605600414</v>
      </c>
      <c r="R192">
        <v>0.56999999999999995</v>
      </c>
      <c r="S192" s="14">
        <v>2.04</v>
      </c>
      <c r="T192" s="14">
        <v>0.41</v>
      </c>
      <c r="U192" s="15">
        <v>6200</v>
      </c>
      <c r="V192" s="15">
        <v>1300</v>
      </c>
      <c r="W192" s="16">
        <f t="shared" si="72"/>
        <v>26864.25055684051</v>
      </c>
      <c r="X192" s="16">
        <f t="shared" si="73"/>
        <v>5453.1091805414744</v>
      </c>
      <c r="Z192" s="10">
        <v>62001.000000000007</v>
      </c>
      <c r="AA192" s="10">
        <f t="shared" si="64"/>
        <v>14185.461926843773</v>
      </c>
      <c r="AB192" s="10">
        <f t="shared" si="65"/>
        <v>15150.008683754202</v>
      </c>
      <c r="AC192" s="10">
        <v>1422.5813220380332</v>
      </c>
      <c r="AD192">
        <v>90.08</v>
      </c>
      <c r="AE192">
        <v>60.05</v>
      </c>
      <c r="AF192">
        <v>46.07</v>
      </c>
      <c r="AG192" s="15"/>
      <c r="AH192" s="15">
        <f t="shared" si="74"/>
        <v>7858.7459074714507</v>
      </c>
      <c r="AI192" s="15">
        <f t="shared" si="75"/>
        <v>15013.658605600414</v>
      </c>
      <c r="AJ192" s="15">
        <f t="shared" si="76"/>
        <v>1426.8490660041473</v>
      </c>
      <c r="AK192" s="15">
        <f t="shared" si="77"/>
        <v>5580.09</v>
      </c>
      <c r="AL192" s="11">
        <f t="shared" si="78"/>
        <v>4057.689876235132</v>
      </c>
      <c r="AM192" s="16">
        <f t="shared" si="79"/>
        <v>2637.4984195528359</v>
      </c>
      <c r="AN192" s="11">
        <f t="shared" si="80"/>
        <v>32507.408774783889</v>
      </c>
      <c r="AO192" s="16">
        <f t="shared" si="88"/>
        <v>6180</v>
      </c>
      <c r="AP192" s="10">
        <v>-10914.33774782784</v>
      </c>
      <c r="AQ192" s="11">
        <f t="shared" si="81"/>
        <v>-108388.35407551467</v>
      </c>
      <c r="AR192" s="16">
        <f t="shared" si="82"/>
        <v>-54139.155399960808</v>
      </c>
      <c r="AS192" s="11">
        <f t="shared" si="83"/>
        <v>6395.4812482773832</v>
      </c>
      <c r="AT192" s="15">
        <f t="shared" si="84"/>
        <v>-36936.657124272286</v>
      </c>
      <c r="AU192" s="17">
        <f t="shared" si="85"/>
        <v>338.42325551656472</v>
      </c>
      <c r="AV192" s="15">
        <f t="shared" si="86"/>
        <v>26022.319376444444</v>
      </c>
      <c r="AW192" s="13">
        <v>70000</v>
      </c>
      <c r="AX192" s="15">
        <f t="shared" si="87"/>
        <v>-36936.657124272286</v>
      </c>
    </row>
    <row r="193" spans="1:50" ht="30" x14ac:dyDescent="0.25">
      <c r="A193" s="2" t="s">
        <v>70</v>
      </c>
      <c r="B193" s="9">
        <f t="shared" si="66"/>
        <v>100278.08165083865</v>
      </c>
      <c r="C193" s="9">
        <f t="shared" si="67"/>
        <v>85420.069017229602</v>
      </c>
      <c r="D193" s="10">
        <v>11452.083394910118</v>
      </c>
      <c r="E193" s="10">
        <v>8568.9085356136511</v>
      </c>
      <c r="F193">
        <v>60.05</v>
      </c>
      <c r="G193">
        <v>46.07</v>
      </c>
      <c r="H193">
        <v>44.01</v>
      </c>
      <c r="I193" s="11">
        <f t="shared" si="68"/>
        <v>18178.862432434464</v>
      </c>
      <c r="J193" s="12">
        <f t="shared" si="69"/>
        <v>11816.260581082402</v>
      </c>
      <c r="L193" s="10">
        <f t="shared" si="62"/>
        <v>11452.083394910118</v>
      </c>
      <c r="M193" s="13"/>
      <c r="N193" s="13">
        <f t="shared" si="70"/>
        <v>6344.4542007802056</v>
      </c>
      <c r="O193">
        <v>0.2</v>
      </c>
      <c r="P193" s="10">
        <f t="shared" si="63"/>
        <v>8568.9085356136511</v>
      </c>
      <c r="Q193" s="13">
        <f t="shared" si="71"/>
        <v>8491.7883587931283</v>
      </c>
      <c r="R193">
        <v>0.56999999999999995</v>
      </c>
      <c r="S193" s="14">
        <v>2.04</v>
      </c>
      <c r="T193" s="14">
        <v>0.41</v>
      </c>
      <c r="U193" s="15">
        <v>6200</v>
      </c>
      <c r="V193" s="15">
        <v>1300</v>
      </c>
      <c r="W193" s="16">
        <f t="shared" si="72"/>
        <v>18662.788817522975</v>
      </c>
      <c r="X193" s="16">
        <f t="shared" si="73"/>
        <v>3804.7761839139307</v>
      </c>
      <c r="Z193" s="10">
        <v>38416</v>
      </c>
      <c r="AA193" s="10">
        <f t="shared" si="64"/>
        <v>11452.083394910118</v>
      </c>
      <c r="AB193" s="10">
        <f t="shared" si="65"/>
        <v>8568.9085356136511</v>
      </c>
      <c r="AC193" s="10">
        <v>572.70614999024417</v>
      </c>
      <c r="AD193">
        <v>90.08</v>
      </c>
      <c r="AE193">
        <v>60.05</v>
      </c>
      <c r="AF193">
        <v>46.07</v>
      </c>
      <c r="AG193" s="15"/>
      <c r="AH193" s="15">
        <f t="shared" si="74"/>
        <v>6344.4542007802056</v>
      </c>
      <c r="AI193" s="15">
        <f t="shared" si="75"/>
        <v>8491.7883587931283</v>
      </c>
      <c r="AJ193" s="15">
        <f t="shared" si="76"/>
        <v>574.42426844021486</v>
      </c>
      <c r="AK193" s="15">
        <f t="shared" si="77"/>
        <v>3457.44</v>
      </c>
      <c r="AL193" s="11">
        <f t="shared" si="78"/>
        <v>2707.1162309059346</v>
      </c>
      <c r="AM193" s="16">
        <f t="shared" si="79"/>
        <v>1759.6255500888576</v>
      </c>
      <c r="AN193" s="11">
        <f t="shared" si="80"/>
        <v>20720.659206858345</v>
      </c>
      <c r="AO193" s="16">
        <f t="shared" si="88"/>
        <v>6180</v>
      </c>
      <c r="AP193" s="10">
        <v>67376.557396918957</v>
      </c>
      <c r="AQ193" s="11">
        <f t="shared" si="81"/>
        <v>37771.736440783206</v>
      </c>
      <c r="AR193" s="16">
        <f t="shared" si="82"/>
        <v>69799.032252233272</v>
      </c>
      <c r="AS193" s="11">
        <f t="shared" si="83"/>
        <v>130333.66890047149</v>
      </c>
      <c r="AT193" s="15">
        <f t="shared" si="84"/>
        <v>47620.671265747704</v>
      </c>
      <c r="AU193" s="17">
        <f t="shared" si="85"/>
        <v>70.678397807136008</v>
      </c>
      <c r="AV193" s="15">
        <f t="shared" si="86"/>
        <v>19755.886131171261</v>
      </c>
      <c r="AW193" s="13">
        <v>70000</v>
      </c>
      <c r="AX193" s="15">
        <f t="shared" si="87"/>
        <v>47620.671265747696</v>
      </c>
    </row>
    <row r="194" spans="1:50" ht="30" x14ac:dyDescent="0.25">
      <c r="A194" s="2" t="s">
        <v>70</v>
      </c>
      <c r="B194" s="9">
        <f t="shared" si="66"/>
        <v>7881.1297228159765</v>
      </c>
      <c r="C194" s="9">
        <f t="shared" si="67"/>
        <v>-2073.5964565995764</v>
      </c>
      <c r="D194" s="10">
        <v>17904.543207228828</v>
      </c>
      <c r="E194" s="10">
        <v>1977.8632577680867</v>
      </c>
      <c r="F194">
        <v>60.05</v>
      </c>
      <c r="G194">
        <v>46.07</v>
      </c>
      <c r="H194">
        <v>44.01</v>
      </c>
      <c r="I194" s="11">
        <f t="shared" si="68"/>
        <v>16611.471365977348</v>
      </c>
      <c r="J194" s="12">
        <f t="shared" si="69"/>
        <v>10797.456387885277</v>
      </c>
      <c r="L194" s="10">
        <f t="shared" si="62"/>
        <v>17904.543207228828</v>
      </c>
      <c r="M194" s="13"/>
      <c r="N194" s="13">
        <f t="shared" si="70"/>
        <v>9919.1169368047722</v>
      </c>
      <c r="O194">
        <v>0.2</v>
      </c>
      <c r="P194" s="10">
        <f t="shared" si="63"/>
        <v>1977.8632577680867</v>
      </c>
      <c r="Q194" s="13">
        <f t="shared" si="71"/>
        <v>1960.0624884481738</v>
      </c>
      <c r="R194">
        <v>0.56999999999999995</v>
      </c>
      <c r="S194" s="14">
        <v>2.04</v>
      </c>
      <c r="T194" s="14">
        <v>0.41</v>
      </c>
      <c r="U194" s="15">
        <v>6200</v>
      </c>
      <c r="V194" s="15">
        <v>1300</v>
      </c>
      <c r="W194" s="16">
        <f t="shared" si="72"/>
        <v>12526.160371783884</v>
      </c>
      <c r="X194" s="16">
        <f t="shared" si="73"/>
        <v>2571.4341923683296</v>
      </c>
      <c r="Z194" s="10">
        <v>30976</v>
      </c>
      <c r="AA194" s="10">
        <f t="shared" si="64"/>
        <v>17904.543207228828</v>
      </c>
      <c r="AB194" s="10">
        <f t="shared" si="65"/>
        <v>1977.8632577680867</v>
      </c>
      <c r="AC194" s="10">
        <v>1719.6316055798088</v>
      </c>
      <c r="AD194">
        <v>90.08</v>
      </c>
      <c r="AE194">
        <v>60.05</v>
      </c>
      <c r="AF194">
        <v>46.07</v>
      </c>
      <c r="AG194" s="15"/>
      <c r="AH194" s="15">
        <f t="shared" si="74"/>
        <v>9919.1169368047722</v>
      </c>
      <c r="AI194" s="15">
        <f t="shared" si="75"/>
        <v>1960.0624884481738</v>
      </c>
      <c r="AJ194" s="15">
        <f t="shared" si="76"/>
        <v>1724.7905003965482</v>
      </c>
      <c r="AK194" s="15">
        <f t="shared" si="77"/>
        <v>2787.8399999999997</v>
      </c>
      <c r="AL194" s="11">
        <f t="shared" si="78"/>
        <v>2352.4931894267429</v>
      </c>
      <c r="AM194" s="16">
        <f t="shared" si="79"/>
        <v>1529.1205731273828</v>
      </c>
      <c r="AN194" s="11">
        <f t="shared" si="80"/>
        <v>17792.451848447741</v>
      </c>
      <c r="AO194" s="16">
        <f t="shared" si="88"/>
        <v>6180</v>
      </c>
      <c r="AP194" s="10">
        <v>7970.877897878061</v>
      </c>
      <c r="AQ194" s="11">
        <f t="shared" si="81"/>
        <v>-42191.818745350887</v>
      </c>
      <c r="AR194" s="16">
        <f t="shared" si="82"/>
        <v>-15442.487036853183</v>
      </c>
      <c r="AS194" s="11">
        <f t="shared" si="83"/>
        <v>45092.149611385008</v>
      </c>
      <c r="AT194" s="15">
        <f t="shared" si="84"/>
        <v>-10535.699063134598</v>
      </c>
      <c r="AU194" s="17">
        <f t="shared" si="85"/>
        <v>-132.17739875226695</v>
      </c>
      <c r="AV194" s="15">
        <f t="shared" si="86"/>
        <v>18506.576961012659</v>
      </c>
      <c r="AW194" s="13">
        <v>70000</v>
      </c>
      <c r="AX194" s="15">
        <f t="shared" si="87"/>
        <v>-10535.699063134598</v>
      </c>
    </row>
    <row r="195" spans="1:50" ht="30" x14ac:dyDescent="0.25">
      <c r="A195" s="2" t="s">
        <v>70</v>
      </c>
      <c r="B195" s="9">
        <f t="shared" si="66"/>
        <v>170036.30719467383</v>
      </c>
      <c r="C195" s="9">
        <f t="shared" si="67"/>
        <v>138933.1529537543</v>
      </c>
      <c r="D195" s="10">
        <v>18177.974394587447</v>
      </c>
      <c r="E195" s="10">
        <v>24893.223548976064</v>
      </c>
      <c r="F195">
        <v>60.05</v>
      </c>
      <c r="G195">
        <v>46.07</v>
      </c>
      <c r="H195">
        <v>44.01</v>
      </c>
      <c r="I195" s="11">
        <f t="shared" si="68"/>
        <v>38702.5760749732</v>
      </c>
      <c r="J195" s="12">
        <f t="shared" si="69"/>
        <v>25156.674448732581</v>
      </c>
      <c r="L195" s="10">
        <f t="shared" si="62"/>
        <v>18177.974394587447</v>
      </c>
      <c r="M195" s="13"/>
      <c r="N195" s="13">
        <f t="shared" si="70"/>
        <v>10070.597814601446</v>
      </c>
      <c r="O195">
        <v>0.2</v>
      </c>
      <c r="P195" s="10">
        <f t="shared" si="63"/>
        <v>24893.223548976064</v>
      </c>
      <c r="Q195" s="13">
        <f t="shared" si="71"/>
        <v>24669.184537035278</v>
      </c>
      <c r="R195">
        <v>0.56999999999999995</v>
      </c>
      <c r="S195" s="14">
        <v>2.04</v>
      </c>
      <c r="T195" s="14">
        <v>0.41</v>
      </c>
      <c r="U195" s="15">
        <v>6200</v>
      </c>
      <c r="V195" s="15">
        <v>1300</v>
      </c>
      <c r="W195" s="16">
        <f t="shared" si="72"/>
        <v>38994.131688022011</v>
      </c>
      <c r="X195" s="16">
        <f t="shared" si="73"/>
        <v>7890.977447102463</v>
      </c>
      <c r="Z195" s="10">
        <v>75076.000000000015</v>
      </c>
      <c r="AA195" s="10">
        <f t="shared" si="64"/>
        <v>18177.974394587447</v>
      </c>
      <c r="AB195" s="10">
        <f t="shared" si="65"/>
        <v>24893.223548976064</v>
      </c>
      <c r="AC195" s="10">
        <v>918.56348016338882</v>
      </c>
      <c r="AD195">
        <v>90.08</v>
      </c>
      <c r="AE195">
        <v>60.05</v>
      </c>
      <c r="AF195">
        <v>46.07</v>
      </c>
      <c r="AG195" s="15"/>
      <c r="AH195" s="15">
        <f t="shared" si="74"/>
        <v>10070.597814601446</v>
      </c>
      <c r="AI195" s="15">
        <f t="shared" si="75"/>
        <v>24669.184537035278</v>
      </c>
      <c r="AJ195" s="15">
        <f t="shared" si="76"/>
        <v>921.31917060387889</v>
      </c>
      <c r="AK195" s="15">
        <f t="shared" si="77"/>
        <v>6756.8400000000011</v>
      </c>
      <c r="AL195" s="11">
        <f t="shared" si="78"/>
        <v>5327.0571248593897</v>
      </c>
      <c r="AM195" s="16">
        <f t="shared" si="79"/>
        <v>3462.5871311586034</v>
      </c>
      <c r="AN195" s="11">
        <f t="shared" si="80"/>
        <v>48154.686142356601</v>
      </c>
      <c r="AO195" s="16">
        <f t="shared" si="88"/>
        <v>6180</v>
      </c>
      <c r="AP195" s="10">
        <v>107040.07173133593</v>
      </c>
      <c r="AQ195" s="11">
        <f t="shared" si="81"/>
        <v>21774.517506372747</v>
      </c>
      <c r="AR195" s="16">
        <f t="shared" si="82"/>
        <v>105885.50105791925</v>
      </c>
      <c r="AS195" s="11">
        <f t="shared" si="83"/>
        <v>166420.13770615743</v>
      </c>
      <c r="AT195" s="15">
        <f t="shared" si="84"/>
        <v>72240.810151444748</v>
      </c>
      <c r="AU195" s="17">
        <f t="shared" si="85"/>
        <v>67.48950087847922</v>
      </c>
      <c r="AV195" s="15">
        <f t="shared" si="86"/>
        <v>34799.261579891187</v>
      </c>
      <c r="AW195" s="13">
        <v>70000</v>
      </c>
      <c r="AX195" s="15">
        <f t="shared" si="87"/>
        <v>72240.810151444748</v>
      </c>
    </row>
    <row r="196" spans="1:50" ht="30" x14ac:dyDescent="0.25">
      <c r="A196" s="2" t="s">
        <v>70</v>
      </c>
      <c r="B196" s="9">
        <f t="shared" si="66"/>
        <v>-52285.948648959507</v>
      </c>
      <c r="C196" s="9">
        <f t="shared" si="67"/>
        <v>-59332.80473555046</v>
      </c>
      <c r="D196" s="10">
        <v>11886.163566852938</v>
      </c>
      <c r="E196" s="10">
        <v>0.18181257303021431</v>
      </c>
      <c r="F196">
        <v>60.05</v>
      </c>
      <c r="G196">
        <v>46.07</v>
      </c>
      <c r="H196">
        <v>44.01</v>
      </c>
      <c r="I196" s="11">
        <f t="shared" si="68"/>
        <v>10311.415291182684</v>
      </c>
      <c r="J196" s="12">
        <f t="shared" si="69"/>
        <v>6702.4199392687451</v>
      </c>
      <c r="L196" s="10">
        <f t="shared" si="62"/>
        <v>11886.163566852938</v>
      </c>
      <c r="M196" s="13"/>
      <c r="N196" s="13">
        <f t="shared" si="70"/>
        <v>6584.9346160365285</v>
      </c>
      <c r="O196">
        <v>0.2</v>
      </c>
      <c r="P196" s="10">
        <f t="shared" si="63"/>
        <v>0.18181257303021431</v>
      </c>
      <c r="Q196" s="13">
        <f t="shared" si="71"/>
        <v>0.18017625987294239</v>
      </c>
      <c r="R196">
        <v>0.56999999999999995</v>
      </c>
      <c r="S196" s="14">
        <v>2.04</v>
      </c>
      <c r="T196" s="14">
        <v>0.41</v>
      </c>
      <c r="U196" s="15">
        <v>6200</v>
      </c>
      <c r="V196" s="15">
        <v>1300</v>
      </c>
      <c r="W196" s="16">
        <f t="shared" si="72"/>
        <v>8886.8628322978839</v>
      </c>
      <c r="X196" s="16">
        <f t="shared" si="73"/>
        <v>1840.0067457069276</v>
      </c>
      <c r="Z196" s="10">
        <v>108241</v>
      </c>
      <c r="AA196" s="10">
        <f t="shared" si="64"/>
        <v>11886.163566852938</v>
      </c>
      <c r="AB196" s="10">
        <f t="shared" si="65"/>
        <v>0.18181257303021431</v>
      </c>
      <c r="AC196" s="10">
        <v>8543.8725007435369</v>
      </c>
      <c r="AD196">
        <v>90.08</v>
      </c>
      <c r="AE196">
        <v>60.05</v>
      </c>
      <c r="AF196">
        <v>46.07</v>
      </c>
      <c r="AG196" s="15"/>
      <c r="AH196" s="15">
        <f t="shared" si="74"/>
        <v>6584.9346160365285</v>
      </c>
      <c r="AI196" s="15">
        <f t="shared" si="75"/>
        <v>0.18017625987294239</v>
      </c>
      <c r="AJ196" s="15">
        <f t="shared" si="76"/>
        <v>8569.5041182457662</v>
      </c>
      <c r="AK196" s="15">
        <f t="shared" si="77"/>
        <v>9741.69</v>
      </c>
      <c r="AL196" s="11">
        <f t="shared" si="78"/>
        <v>4496.2542140756623</v>
      </c>
      <c r="AM196" s="16">
        <f t="shared" si="79"/>
        <v>2922.5652391491808</v>
      </c>
      <c r="AN196" s="11">
        <f t="shared" si="80"/>
        <v>17440.364795795052</v>
      </c>
      <c r="AO196" s="16">
        <f t="shared" si="88"/>
        <v>6180</v>
      </c>
      <c r="AP196" s="10">
        <v>-30503.165210873543</v>
      </c>
      <c r="AQ196" s="11">
        <f t="shared" si="81"/>
        <v>-91976.296893355917</v>
      </c>
      <c r="AR196" s="16">
        <f t="shared" si="82"/>
        <v>-67875.231420526135</v>
      </c>
      <c r="AS196" s="11">
        <f t="shared" si="83"/>
        <v>-7340.5947722879364</v>
      </c>
      <c r="AT196" s="15">
        <f t="shared" si="84"/>
        <v>-46308.15038929147</v>
      </c>
      <c r="AU196" s="17">
        <f t="shared" si="85"/>
        <v>151.81424638772859</v>
      </c>
      <c r="AV196" s="15">
        <f t="shared" si="86"/>
        <v>15804.985178417926</v>
      </c>
      <c r="AW196" s="13">
        <v>70000</v>
      </c>
      <c r="AX196" s="15">
        <f t="shared" si="87"/>
        <v>-46308.15038929147</v>
      </c>
    </row>
    <row r="197" spans="1:50" ht="30" x14ac:dyDescent="0.25">
      <c r="A197" s="2" t="s">
        <v>70</v>
      </c>
      <c r="B197" s="9">
        <f t="shared" si="66"/>
        <v>29310.166593697802</v>
      </c>
      <c r="C197" s="9">
        <f t="shared" si="67"/>
        <v>11518.997595864639</v>
      </c>
      <c r="D197" s="10">
        <v>31302.158068707366</v>
      </c>
      <c r="E197" s="10">
        <v>7860.9476918488981</v>
      </c>
      <c r="F197">
        <v>60.05</v>
      </c>
      <c r="G197">
        <v>46.07</v>
      </c>
      <c r="H197">
        <v>44.01</v>
      </c>
      <c r="I197" s="11">
        <f t="shared" si="68"/>
        <v>32050.46426748771</v>
      </c>
      <c r="J197" s="12">
        <f t="shared" si="69"/>
        <v>20832.801773867013</v>
      </c>
      <c r="L197" s="10">
        <f t="shared" si="62"/>
        <v>31302.158068707366</v>
      </c>
      <c r="M197" s="13"/>
      <c r="N197" s="13">
        <f t="shared" si="70"/>
        <v>17341.395570063883</v>
      </c>
      <c r="O197">
        <v>0.2</v>
      </c>
      <c r="P197" s="10">
        <f t="shared" si="63"/>
        <v>7860.9476918488981</v>
      </c>
      <c r="Q197" s="13">
        <f t="shared" si="71"/>
        <v>7790.199162622258</v>
      </c>
      <c r="R197">
        <v>0.56999999999999995</v>
      </c>
      <c r="S197" s="14">
        <v>2.04</v>
      </c>
      <c r="T197" s="14">
        <v>0.41</v>
      </c>
      <c r="U197" s="15">
        <v>6200</v>
      </c>
      <c r="V197" s="15">
        <v>1300</v>
      </c>
      <c r="W197" s="16">
        <f t="shared" si="72"/>
        <v>22333.732978883225</v>
      </c>
      <c r="X197" s="16">
        <f t="shared" si="73"/>
        <v>4542.5639810500597</v>
      </c>
      <c r="Z197" s="10">
        <v>28560.999999999996</v>
      </c>
      <c r="AA197" s="10">
        <f t="shared" si="64"/>
        <v>31302.158068707366</v>
      </c>
      <c r="AB197" s="10">
        <f t="shared" si="65"/>
        <v>7860.9476918488981</v>
      </c>
      <c r="AC197" s="10">
        <v>1084.8775766911704</v>
      </c>
      <c r="AD197">
        <v>90.08</v>
      </c>
      <c r="AE197">
        <v>60.05</v>
      </c>
      <c r="AF197">
        <v>46.07</v>
      </c>
      <c r="AG197" s="15"/>
      <c r="AH197" s="15">
        <f t="shared" si="74"/>
        <v>17341.395570063883</v>
      </c>
      <c r="AI197" s="15">
        <f t="shared" si="75"/>
        <v>7790.199162622258</v>
      </c>
      <c r="AJ197" s="15">
        <f t="shared" si="76"/>
        <v>1088.1322094212437</v>
      </c>
      <c r="AK197" s="15">
        <f t="shared" si="77"/>
        <v>2570.4899999999998</v>
      </c>
      <c r="AL197" s="11">
        <f t="shared" si="78"/>
        <v>3324.4841021230336</v>
      </c>
      <c r="AM197" s="16">
        <f t="shared" si="79"/>
        <v>2160.914666379972</v>
      </c>
      <c r="AN197" s="11">
        <f t="shared" si="80"/>
        <v>35133.243323535338</v>
      </c>
      <c r="AO197" s="16">
        <f t="shared" si="88"/>
        <v>6180</v>
      </c>
      <c r="AP197" s="10">
        <v>19720.153378585808</v>
      </c>
      <c r="AQ197" s="11">
        <f t="shared" si="81"/>
        <v>-74441.536209411759</v>
      </c>
      <c r="AR197" s="16">
        <f t="shared" si="82"/>
        <v>-13856.368159052436</v>
      </c>
      <c r="AS197" s="11">
        <f t="shared" si="83"/>
        <v>46678.26848918575</v>
      </c>
      <c r="AT197" s="15">
        <f t="shared" si="84"/>
        <v>-9453.5630616611779</v>
      </c>
      <c r="AU197" s="17">
        <f t="shared" si="85"/>
        <v>-47.938587901282951</v>
      </c>
      <c r="AV197" s="15">
        <f t="shared" si="86"/>
        <v>29173.716440246986</v>
      </c>
      <c r="AW197" s="13">
        <v>70000</v>
      </c>
      <c r="AX197" s="15">
        <f t="shared" si="87"/>
        <v>-9453.5630616611779</v>
      </c>
    </row>
    <row r="198" spans="1:50" ht="30" x14ac:dyDescent="0.25">
      <c r="A198" s="2" t="s">
        <v>70</v>
      </c>
      <c r="B198" s="9">
        <f t="shared" si="66"/>
        <v>28117.59468098115</v>
      </c>
      <c r="C198" s="9">
        <f t="shared" si="67"/>
        <v>17850.332262999851</v>
      </c>
      <c r="D198" s="10">
        <v>18871.170310664627</v>
      </c>
      <c r="E198" s="10">
        <v>2127.699044053923</v>
      </c>
      <c r="F198">
        <v>60.05</v>
      </c>
      <c r="G198">
        <v>46.07</v>
      </c>
      <c r="H198">
        <v>44.01</v>
      </c>
      <c r="I198" s="11">
        <f t="shared" si="68"/>
        <v>17463.037931807932</v>
      </c>
      <c r="J198" s="12">
        <f t="shared" si="69"/>
        <v>11350.974655675156</v>
      </c>
      <c r="L198" s="10">
        <f t="shared" si="62"/>
        <v>18871.170310664627</v>
      </c>
      <c r="M198" s="13"/>
      <c r="N198" s="13">
        <f t="shared" si="70"/>
        <v>10454.628352108204</v>
      </c>
      <c r="O198">
        <v>0.2</v>
      </c>
      <c r="P198" s="10">
        <f t="shared" si="63"/>
        <v>2127.699044053923</v>
      </c>
      <c r="Q198" s="13">
        <f t="shared" si="71"/>
        <v>2108.5497526574377</v>
      </c>
      <c r="R198">
        <v>0.56999999999999995</v>
      </c>
      <c r="S198" s="14">
        <v>2.04</v>
      </c>
      <c r="T198" s="14">
        <v>0.41</v>
      </c>
      <c r="U198" s="15">
        <v>6200</v>
      </c>
      <c r="V198" s="15">
        <v>1300</v>
      </c>
      <c r="W198" s="16">
        <f t="shared" si="72"/>
        <v>12917.310020050216</v>
      </c>
      <c r="X198" s="16">
        <f t="shared" si="73"/>
        <v>2650.0476020689157</v>
      </c>
      <c r="Z198" s="10">
        <v>45368.999999999993</v>
      </c>
      <c r="AA198" s="10">
        <f t="shared" si="64"/>
        <v>18871.170310664627</v>
      </c>
      <c r="AB198" s="10">
        <f t="shared" si="65"/>
        <v>2127.699044053923</v>
      </c>
      <c r="AC198" s="10">
        <v>4856.1663786436775</v>
      </c>
      <c r="AD198">
        <v>90.08</v>
      </c>
      <c r="AE198">
        <v>60.05</v>
      </c>
      <c r="AF198">
        <v>46.07</v>
      </c>
      <c r="AG198" s="15"/>
      <c r="AH198" s="15">
        <f t="shared" si="74"/>
        <v>10454.628352108204</v>
      </c>
      <c r="AI198" s="15">
        <f t="shared" si="75"/>
        <v>2108.5497526574377</v>
      </c>
      <c r="AJ198" s="15">
        <f t="shared" si="76"/>
        <v>4870.7348777796078</v>
      </c>
      <c r="AK198" s="15">
        <f t="shared" si="77"/>
        <v>4083.2099999999991</v>
      </c>
      <c r="AL198" s="11">
        <f t="shared" si="78"/>
        <v>2889.8819395690225</v>
      </c>
      <c r="AM198" s="16">
        <f t="shared" si="79"/>
        <v>1878.4232607198646</v>
      </c>
      <c r="AN198" s="11">
        <f t="shared" si="80"/>
        <v>21854.890690858709</v>
      </c>
      <c r="AO198" s="16">
        <f t="shared" si="88"/>
        <v>6180</v>
      </c>
      <c r="AP198" s="10">
        <v>22035.60519241888</v>
      </c>
      <c r="AQ198" s="11">
        <f t="shared" si="81"/>
        <v>-29567.000543716669</v>
      </c>
      <c r="AR198" s="16">
        <f t="shared" si="82"/>
        <v>3849.3100052557788</v>
      </c>
      <c r="AS198" s="11">
        <f t="shared" si="83"/>
        <v>64383.946653493978</v>
      </c>
      <c r="AT198" s="15">
        <f t="shared" si="84"/>
        <v>2626.2072760238589</v>
      </c>
      <c r="AU198" s="17">
        <f t="shared" si="85"/>
        <v>11.918017468053831</v>
      </c>
      <c r="AV198" s="15">
        <f t="shared" si="86"/>
        <v>19409.397916395021</v>
      </c>
      <c r="AW198" s="13">
        <v>70000</v>
      </c>
      <c r="AX198" s="15">
        <f t="shared" si="87"/>
        <v>2626.2072760238589</v>
      </c>
    </row>
    <row r="199" spans="1:50" ht="30" x14ac:dyDescent="0.25">
      <c r="A199" s="2" t="s">
        <v>70</v>
      </c>
      <c r="B199" s="9">
        <f t="shared" si="66"/>
        <v>-56171.895496990597</v>
      </c>
      <c r="C199" s="9">
        <f t="shared" si="67"/>
        <v>-80221.985114439973</v>
      </c>
      <c r="D199" s="10">
        <v>7406.5613954184582</v>
      </c>
      <c r="E199" s="10">
        <v>19345.821578569652</v>
      </c>
      <c r="F199">
        <v>60.05</v>
      </c>
      <c r="G199">
        <v>46.07</v>
      </c>
      <c r="H199">
        <v>44.01</v>
      </c>
      <c r="I199" s="11">
        <f t="shared" si="68"/>
        <v>25508.970878588938</v>
      </c>
      <c r="J199" s="12">
        <f t="shared" si="69"/>
        <v>16580.831071082812</v>
      </c>
      <c r="L199" s="10">
        <f t="shared" si="62"/>
        <v>7406.5613954184582</v>
      </c>
      <c r="M199" s="13"/>
      <c r="N199" s="13">
        <f t="shared" si="70"/>
        <v>4103.2350130618261</v>
      </c>
      <c r="O199">
        <v>0.2</v>
      </c>
      <c r="P199" s="10">
        <f t="shared" si="63"/>
        <v>19345.821578569652</v>
      </c>
      <c r="Q199" s="13">
        <f t="shared" si="71"/>
        <v>19171.709184362524</v>
      </c>
      <c r="R199">
        <v>0.56999999999999995</v>
      </c>
      <c r="S199" s="14">
        <v>2.04</v>
      </c>
      <c r="T199" s="14">
        <v>0.41</v>
      </c>
      <c r="U199" s="15">
        <v>6200</v>
      </c>
      <c r="V199" s="15">
        <v>1300</v>
      </c>
      <c r="W199" s="16">
        <f t="shared" si="72"/>
        <v>30166.983324905963</v>
      </c>
      <c r="X199" s="16">
        <f t="shared" si="73"/>
        <v>6116.8937074565902</v>
      </c>
      <c r="Z199" s="10">
        <v>64516</v>
      </c>
      <c r="AA199" s="10">
        <f t="shared" si="64"/>
        <v>7406.5613954184582</v>
      </c>
      <c r="AB199" s="10">
        <f t="shared" si="65"/>
        <v>19345.821578569652</v>
      </c>
      <c r="AC199" s="10">
        <v>2172.243406946538</v>
      </c>
      <c r="AD199">
        <v>90.08</v>
      </c>
      <c r="AE199">
        <v>60.05</v>
      </c>
      <c r="AF199">
        <v>46.07</v>
      </c>
      <c r="AG199" s="15"/>
      <c r="AH199" s="15">
        <f t="shared" si="74"/>
        <v>4103.2350130618261</v>
      </c>
      <c r="AI199" s="15">
        <f t="shared" si="75"/>
        <v>19171.709184362524</v>
      </c>
      <c r="AJ199" s="15">
        <f t="shared" si="76"/>
        <v>2178.7601371673773</v>
      </c>
      <c r="AK199" s="15">
        <f t="shared" si="77"/>
        <v>5806.44</v>
      </c>
      <c r="AL199" s="11">
        <f t="shared" si="78"/>
        <v>4076.0101451162491</v>
      </c>
      <c r="AM199" s="16">
        <f t="shared" si="79"/>
        <v>2649.4065943255619</v>
      </c>
      <c r="AN199" s="11">
        <f t="shared" si="80"/>
        <v>33851.918862240665</v>
      </c>
      <c r="AO199" s="16">
        <f t="shared" si="88"/>
        <v>6180</v>
      </c>
      <c r="AP199" s="10">
        <v>-44807.149502203494</v>
      </c>
      <c r="AQ199" s="11">
        <f t="shared" si="81"/>
        <v>-158656.51813669663</v>
      </c>
      <c r="AR199" s="16">
        <f t="shared" si="82"/>
        <v>-102919.70989297937</v>
      </c>
      <c r="AS199" s="11">
        <f t="shared" si="83"/>
        <v>-42385.073244741172</v>
      </c>
      <c r="AT199" s="15">
        <f t="shared" si="84"/>
        <v>-70217.387167611872</v>
      </c>
      <c r="AU199" s="17">
        <f t="shared" si="85"/>
        <v>156.71023028179638</v>
      </c>
      <c r="AV199" s="15">
        <f t="shared" si="86"/>
        <v>25410.237665408375</v>
      </c>
      <c r="AW199" s="13">
        <v>70000</v>
      </c>
      <c r="AX199" s="15">
        <f t="shared" si="87"/>
        <v>-70217.387167611872</v>
      </c>
    </row>
    <row r="200" spans="1:50" ht="30" x14ac:dyDescent="0.25">
      <c r="A200" s="2" t="s">
        <v>70</v>
      </c>
      <c r="B200" s="9">
        <f t="shared" si="66"/>
        <v>-15385.156796294636</v>
      </c>
      <c r="C200" s="9">
        <f t="shared" si="67"/>
        <v>-25311.245597154506</v>
      </c>
      <c r="D200" s="10">
        <v>21631.104769957325</v>
      </c>
      <c r="E200" s="10">
        <v>1215.7906303502573</v>
      </c>
      <c r="F200">
        <v>60.05</v>
      </c>
      <c r="G200">
        <v>46.07</v>
      </c>
      <c r="H200">
        <v>44.01</v>
      </c>
      <c r="I200" s="11">
        <f t="shared" si="68"/>
        <v>18614.631426577842</v>
      </c>
      <c r="J200" s="12">
        <f t="shared" si="69"/>
        <v>12099.510427275598</v>
      </c>
      <c r="L200" s="10">
        <f t="shared" si="62"/>
        <v>21631.104769957325</v>
      </c>
      <c r="M200" s="13"/>
      <c r="N200" s="13">
        <f t="shared" si="70"/>
        <v>11983.632042556359</v>
      </c>
      <c r="O200">
        <v>0.2</v>
      </c>
      <c r="P200" s="10">
        <f t="shared" si="63"/>
        <v>1215.7906303502573</v>
      </c>
      <c r="Q200" s="13">
        <f t="shared" si="71"/>
        <v>1204.848514677105</v>
      </c>
      <c r="R200">
        <v>0.56999999999999995</v>
      </c>
      <c r="S200" s="14">
        <v>2.04</v>
      </c>
      <c r="T200" s="14">
        <v>0.41</v>
      </c>
      <c r="U200" s="15">
        <v>6200</v>
      </c>
      <c r="V200" s="15">
        <v>1300</v>
      </c>
      <c r="W200" s="16">
        <f t="shared" si="72"/>
        <v>12490.319726229533</v>
      </c>
      <c r="X200" s="16">
        <f t="shared" si="73"/>
        <v>2564.2309253696608</v>
      </c>
      <c r="Z200" s="10">
        <v>36864</v>
      </c>
      <c r="AA200" s="10">
        <f t="shared" si="64"/>
        <v>21631.104769957325</v>
      </c>
      <c r="AB200" s="10">
        <f t="shared" si="65"/>
        <v>1215.7906303502573</v>
      </c>
      <c r="AC200" s="10">
        <v>1531.2360245467546</v>
      </c>
      <c r="AD200">
        <v>90.08</v>
      </c>
      <c r="AE200">
        <v>60.05</v>
      </c>
      <c r="AF200">
        <v>46.07</v>
      </c>
      <c r="AG200" s="15"/>
      <c r="AH200" s="15">
        <f t="shared" si="74"/>
        <v>11983.632042556359</v>
      </c>
      <c r="AI200" s="15">
        <f t="shared" si="75"/>
        <v>1204.848514677105</v>
      </c>
      <c r="AJ200" s="15">
        <f t="shared" si="76"/>
        <v>1535.8297326203947</v>
      </c>
      <c r="AK200" s="15">
        <f t="shared" si="77"/>
        <v>3317.7599999999998</v>
      </c>
      <c r="AL200" s="11">
        <f t="shared" si="78"/>
        <v>2685.1336131619523</v>
      </c>
      <c r="AM200" s="16">
        <f t="shared" si="79"/>
        <v>1745.3368485552692</v>
      </c>
      <c r="AN200" s="11">
        <f t="shared" si="80"/>
        <v>19363.656055643591</v>
      </c>
      <c r="AO200" s="16">
        <f t="shared" si="88"/>
        <v>6180</v>
      </c>
      <c r="AP200" s="10">
        <v>-7248.2487967591778</v>
      </c>
      <c r="AQ200" s="11">
        <f t="shared" si="81"/>
        <v>-70225.557581868852</v>
      </c>
      <c r="AR200" s="16">
        <f t="shared" si="82"/>
        <v>-39974.986949799764</v>
      </c>
      <c r="AS200" s="11">
        <f t="shared" si="83"/>
        <v>20559.649698438425</v>
      </c>
      <c r="AT200" s="15">
        <f t="shared" si="84"/>
        <v>-27273.096072590044</v>
      </c>
      <c r="AU200" s="17">
        <f t="shared" si="85"/>
        <v>376.27152209212704</v>
      </c>
      <c r="AV200" s="15">
        <f t="shared" si="86"/>
        <v>20024.847275830867</v>
      </c>
      <c r="AW200" s="13">
        <v>70000</v>
      </c>
      <c r="AX200" s="15">
        <f t="shared" si="87"/>
        <v>-27273.096072590044</v>
      </c>
    </row>
    <row r="201" spans="1:50" ht="30" x14ac:dyDescent="0.25">
      <c r="A201" s="2" t="s">
        <v>70</v>
      </c>
      <c r="B201" s="9">
        <f t="shared" si="66"/>
        <v>-44189.402676144302</v>
      </c>
      <c r="C201" s="9">
        <f t="shared" si="67"/>
        <v>-56665.203128446105</v>
      </c>
      <c r="D201" s="10">
        <v>12666.432788673481</v>
      </c>
      <c r="E201" s="10">
        <v>5743.4269581504414</v>
      </c>
      <c r="F201">
        <v>60.05</v>
      </c>
      <c r="G201">
        <v>46.07</v>
      </c>
      <c r="H201">
        <v>44.01</v>
      </c>
      <c r="I201" s="11">
        <f t="shared" si="68"/>
        <v>16369.704661340009</v>
      </c>
      <c r="J201" s="12">
        <f t="shared" si="69"/>
        <v>10640.308029871007</v>
      </c>
      <c r="L201" s="10">
        <f t="shared" ref="L201:L264" si="89">D201</f>
        <v>12666.432788673481</v>
      </c>
      <c r="M201" s="13"/>
      <c r="N201" s="13">
        <f t="shared" si="70"/>
        <v>7017.2037649251088</v>
      </c>
      <c r="O201">
        <v>0.2</v>
      </c>
      <c r="P201" s="10">
        <f t="shared" ref="P201:P264" si="90">E201</f>
        <v>5743.4269581504414</v>
      </c>
      <c r="Q201" s="13">
        <f t="shared" si="71"/>
        <v>5691.7361155270873</v>
      </c>
      <c r="R201">
        <v>0.56999999999999995</v>
      </c>
      <c r="S201" s="14">
        <v>2.04</v>
      </c>
      <c r="T201" s="14">
        <v>0.41</v>
      </c>
      <c r="U201" s="15">
        <v>6200</v>
      </c>
      <c r="V201" s="15">
        <v>1300</v>
      </c>
      <c r="W201" s="16">
        <f t="shared" si="72"/>
        <v>15681.369891224342</v>
      </c>
      <c r="X201" s="16">
        <f t="shared" si="73"/>
        <v>3205.5694389225391</v>
      </c>
      <c r="Z201" s="10">
        <v>65536</v>
      </c>
      <c r="AA201" s="10">
        <f t="shared" ref="AA201:AA264" si="91">D201</f>
        <v>12666.432788673481</v>
      </c>
      <c r="AB201" s="10">
        <f t="shared" ref="AB201:AB264" si="92">E201</f>
        <v>5743.4269581504414</v>
      </c>
      <c r="AC201" s="10">
        <v>595.214835306851</v>
      </c>
      <c r="AD201">
        <v>90.08</v>
      </c>
      <c r="AE201">
        <v>60.05</v>
      </c>
      <c r="AF201">
        <v>46.07</v>
      </c>
      <c r="AG201" s="15"/>
      <c r="AH201" s="15">
        <f t="shared" si="74"/>
        <v>7017.2037649251088</v>
      </c>
      <c r="AI201" s="15">
        <f t="shared" si="75"/>
        <v>5691.7361155270873</v>
      </c>
      <c r="AJ201" s="15">
        <f t="shared" si="76"/>
        <v>597.00047981277146</v>
      </c>
      <c r="AK201" s="15">
        <f t="shared" si="77"/>
        <v>5898.24</v>
      </c>
      <c r="AL201" s="11">
        <f t="shared" si="78"/>
        <v>3486.9897508762251</v>
      </c>
      <c r="AM201" s="16">
        <f t="shared" si="79"/>
        <v>2266.5433380695463</v>
      </c>
      <c r="AN201" s="11">
        <f t="shared" si="80"/>
        <v>17834.82694218192</v>
      </c>
      <c r="AO201" s="16">
        <f t="shared" si="88"/>
        <v>6180</v>
      </c>
      <c r="AP201" s="10">
        <v>-29019.617753002818</v>
      </c>
      <c r="AQ201" s="11">
        <f t="shared" si="81"/>
        <v>-97780.497972314537</v>
      </c>
      <c r="AR201" s="16">
        <f t="shared" si="82"/>
        <v>-70511.080597239648</v>
      </c>
      <c r="AS201" s="11">
        <f t="shared" si="83"/>
        <v>-9976.4439490014593</v>
      </c>
      <c r="AT201" s="15">
        <f t="shared" si="84"/>
        <v>-48106.469120943373</v>
      </c>
      <c r="AU201" s="17">
        <f t="shared" si="85"/>
        <v>165.77223563175824</v>
      </c>
      <c r="AV201" s="15">
        <f t="shared" si="86"/>
        <v>19086.851367940551</v>
      </c>
      <c r="AW201" s="13">
        <v>70000</v>
      </c>
      <c r="AX201" s="15">
        <f t="shared" si="87"/>
        <v>-48106.469120943366</v>
      </c>
    </row>
    <row r="202" spans="1:50" ht="30" x14ac:dyDescent="0.25">
      <c r="A202" s="2" t="s">
        <v>70</v>
      </c>
      <c r="B202" s="9">
        <f t="shared" ref="B202:B265" si="93">SUM(J202+W202+AR202)</f>
        <v>45816.197605932335</v>
      </c>
      <c r="C202" s="9">
        <f t="shared" ref="C202:C265" si="94">SUM(J202+X202+AR202)</f>
        <v>22206.378555577405</v>
      </c>
      <c r="D202" s="10">
        <v>28969.929428364649</v>
      </c>
      <c r="E202" s="10">
        <v>14637.966991780362</v>
      </c>
      <c r="F202">
        <v>60.05</v>
      </c>
      <c r="G202">
        <v>46.07</v>
      </c>
      <c r="H202">
        <v>44.01</v>
      </c>
      <c r="I202" s="11">
        <f t="shared" ref="I202:I265" si="95">(D202/F202*H202)+(E202/G202*H202)+(1.6*10^3)</f>
        <v>36815.186778906187</v>
      </c>
      <c r="J202" s="12">
        <f t="shared" ref="J202:J265" si="96">I202*0.65</f>
        <v>23929.871406289021</v>
      </c>
      <c r="L202" s="10">
        <f t="shared" si="89"/>
        <v>28969.929428364649</v>
      </c>
      <c r="M202" s="13"/>
      <c r="N202" s="13">
        <f t="shared" ref="N202:N265" si="97">L202*0.554</f>
        <v>16049.340903314016</v>
      </c>
      <c r="O202">
        <v>0.2</v>
      </c>
      <c r="P202" s="10">
        <f t="shared" si="90"/>
        <v>14637.966991780362</v>
      </c>
      <c r="Q202" s="13">
        <f t="shared" ref="Q202:Q265" si="98">P202*0.991</f>
        <v>14506.225288854339</v>
      </c>
      <c r="R202">
        <v>0.56999999999999995</v>
      </c>
      <c r="S202" s="14">
        <v>2.04</v>
      </c>
      <c r="T202" s="14">
        <v>0.41</v>
      </c>
      <c r="U202" s="15">
        <v>6200</v>
      </c>
      <c r="V202" s="15">
        <v>1300</v>
      </c>
      <c r="W202" s="16">
        <f t="shared" ref="W202:W265" si="99">U202+S202*(N202*O202+Q202*R202)</f>
        <v>29615.96985443194</v>
      </c>
      <c r="X202" s="16">
        <f t="shared" ref="X202:X265" si="100">V202+T202*(N202*O202+Q202*R202)</f>
        <v>6006.1508040770077</v>
      </c>
      <c r="Z202" s="10">
        <v>45796</v>
      </c>
      <c r="AA202" s="10">
        <f t="shared" si="91"/>
        <v>28969.929428364649</v>
      </c>
      <c r="AB202" s="10">
        <f t="shared" si="92"/>
        <v>14637.966991780362</v>
      </c>
      <c r="AC202" s="10">
        <v>261.94526546376687</v>
      </c>
      <c r="AD202">
        <v>90.08</v>
      </c>
      <c r="AE202">
        <v>60.05</v>
      </c>
      <c r="AF202">
        <v>46.07</v>
      </c>
      <c r="AG202" s="15"/>
      <c r="AH202" s="15">
        <f t="shared" ref="AH202:AH265" si="101">AA202*0.554</f>
        <v>16049.340903314016</v>
      </c>
      <c r="AI202" s="15">
        <f t="shared" ref="AI202:AI265" si="102">AB202*0.991</f>
        <v>14506.225288854339</v>
      </c>
      <c r="AJ202" s="15">
        <f t="shared" ref="AJ202:AJ265" si="103">AC202*1.003</f>
        <v>262.73110126015814</v>
      </c>
      <c r="AK202" s="15">
        <f t="shared" ref="AK202:AK265" si="104">Z202*0.09</f>
        <v>4121.6399999999994</v>
      </c>
      <c r="AL202" s="11">
        <f t="shared" ref="AL202:AL265" si="105">3*((Z202/AD202)+(AA202/AE202)+(AB202/AF202)+99.2)</f>
        <v>4223.2675162060514</v>
      </c>
      <c r="AM202" s="16">
        <f t="shared" ref="AM202:AM265" si="106">AL202*0.65</f>
        <v>2745.1238855339334</v>
      </c>
      <c r="AN202" s="11">
        <f t="shared" ref="AN202:AN265" si="107">1.351*(AH202+AB202)+AC202</f>
        <v>41720.498231736266</v>
      </c>
      <c r="AO202" s="16">
        <f t="shared" si="88"/>
        <v>6180</v>
      </c>
      <c r="AP202" s="10">
        <v>27581.414733343445</v>
      </c>
      <c r="AQ202" s="11">
        <f t="shared" ref="AQ202:AQ265" si="108">6*44.01*(AP202-AL202-I202-AN202)/180.156</f>
        <v>-80875.355967899741</v>
      </c>
      <c r="AR202" s="16">
        <f t="shared" ref="AR202:AR265" si="109">6*44.01*(AP202-AM202-J202-AO202)/180.156</f>
        <v>-7729.6436547886233</v>
      </c>
      <c r="AS202" s="11">
        <f t="shared" ref="AS202:AS265" si="110">6*44.01*(AP202-AM202-J202-AO202+(4.13*10^4))/180.156</f>
        <v>52804.992993449567</v>
      </c>
      <c r="AT202" s="15">
        <f t="shared" ref="AT202:AT265" si="111">AP202-AM202-AO202-J202</f>
        <v>-5273.5805584795089</v>
      </c>
      <c r="AU202" s="17">
        <f t="shared" ref="AU202:AU265" si="112">AT202/AP202*100</f>
        <v>-19.120050981664207</v>
      </c>
      <c r="AV202" s="15">
        <f t="shared" ref="AV202:AV265" si="113">SUM(AM202+J202+AO202)</f>
        <v>32854.995291822954</v>
      </c>
      <c r="AW202" s="13">
        <v>70000</v>
      </c>
      <c r="AX202" s="15">
        <f t="shared" ref="AX202:AX265" si="114">AP202-AV202</f>
        <v>-5273.5805584795089</v>
      </c>
    </row>
    <row r="203" spans="1:50" ht="30" x14ac:dyDescent="0.25">
      <c r="A203" s="2" t="s">
        <v>70</v>
      </c>
      <c r="B203" s="9">
        <f t="shared" si="93"/>
        <v>59186.472432526658</v>
      </c>
      <c r="C203" s="9">
        <f t="shared" si="94"/>
        <v>43223.657285392146</v>
      </c>
      <c r="D203" s="10">
        <v>20737.973600998808</v>
      </c>
      <c r="E203" s="10">
        <v>7947.3784813506954</v>
      </c>
      <c r="F203">
        <v>60.05</v>
      </c>
      <c r="G203">
        <v>46.07</v>
      </c>
      <c r="H203">
        <v>44.01</v>
      </c>
      <c r="I203" s="11">
        <f t="shared" si="95"/>
        <v>24390.653015892985</v>
      </c>
      <c r="J203" s="12">
        <f t="shared" si="96"/>
        <v>15853.924460330441</v>
      </c>
      <c r="L203" s="10">
        <f t="shared" si="89"/>
        <v>20737.973600998808</v>
      </c>
      <c r="M203" s="13"/>
      <c r="N203" s="13">
        <f t="shared" si="97"/>
        <v>11488.83737495334</v>
      </c>
      <c r="O203">
        <v>0.2</v>
      </c>
      <c r="P203" s="10">
        <f t="shared" si="90"/>
        <v>7947.3784813506954</v>
      </c>
      <c r="Q203" s="13">
        <f t="shared" si="98"/>
        <v>7875.8520750185389</v>
      </c>
      <c r="R203">
        <v>0.56999999999999995</v>
      </c>
      <c r="S203" s="14">
        <v>2.04</v>
      </c>
      <c r="T203" s="14">
        <v>0.41</v>
      </c>
      <c r="U203" s="15">
        <v>6200</v>
      </c>
      <c r="V203" s="15">
        <v>1300</v>
      </c>
      <c r="W203" s="16">
        <f t="shared" si="99"/>
        <v>20045.486441812522</v>
      </c>
      <c r="X203" s="16">
        <f t="shared" si="100"/>
        <v>4082.6712946780062</v>
      </c>
      <c r="Z203" s="10">
        <v>47961</v>
      </c>
      <c r="AA203" s="10">
        <f t="shared" si="91"/>
        <v>20737.973600998808</v>
      </c>
      <c r="AB203" s="10">
        <f t="shared" si="92"/>
        <v>7947.3784813506954</v>
      </c>
      <c r="AC203" s="10">
        <v>733.65353850441124</v>
      </c>
      <c r="AD203">
        <v>90.08</v>
      </c>
      <c r="AE203">
        <v>60.05</v>
      </c>
      <c r="AF203">
        <v>46.07</v>
      </c>
      <c r="AG203" s="15"/>
      <c r="AH203" s="15">
        <f t="shared" si="101"/>
        <v>11488.83737495334</v>
      </c>
      <c r="AI203" s="15">
        <f t="shared" si="102"/>
        <v>7875.8520750185389</v>
      </c>
      <c r="AJ203" s="15">
        <f t="shared" si="103"/>
        <v>735.85449911992441</v>
      </c>
      <c r="AK203" s="15">
        <f t="shared" si="104"/>
        <v>4316.49</v>
      </c>
      <c r="AL203" s="11">
        <f t="shared" si="105"/>
        <v>3448.4352748565243</v>
      </c>
      <c r="AM203" s="16">
        <f t="shared" si="106"/>
        <v>2241.482928656741</v>
      </c>
      <c r="AN203" s="11">
        <f t="shared" si="107"/>
        <v>26991.981160371164</v>
      </c>
      <c r="AO203" s="16">
        <f t="shared" ref="AO203:AO266" si="115">(6.18*10^3)</f>
        <v>6180</v>
      </c>
      <c r="AP203" s="10">
        <v>40163.099038869048</v>
      </c>
      <c r="AQ203" s="11">
        <f t="shared" si="108"/>
        <v>-21499.279885538996</v>
      </c>
      <c r="AR203" s="16">
        <f t="shared" si="109"/>
        <v>23287.061530383697</v>
      </c>
      <c r="AS203" s="11">
        <f t="shared" si="110"/>
        <v>83821.698178621897</v>
      </c>
      <c r="AT203" s="15">
        <f t="shared" si="111"/>
        <v>15887.691649881866</v>
      </c>
      <c r="AU203" s="17">
        <f t="shared" si="112"/>
        <v>39.557932605016546</v>
      </c>
      <c r="AV203" s="15">
        <f t="shared" si="113"/>
        <v>24275.407388987183</v>
      </c>
      <c r="AW203" s="13">
        <v>70000</v>
      </c>
      <c r="AX203" s="15">
        <f t="shared" si="114"/>
        <v>15887.691649881865</v>
      </c>
    </row>
    <row r="204" spans="1:50" ht="30" x14ac:dyDescent="0.25">
      <c r="A204" s="2" t="s">
        <v>70</v>
      </c>
      <c r="B204" s="9">
        <f t="shared" si="93"/>
        <v>-26348.659130236141</v>
      </c>
      <c r="C204" s="9">
        <f t="shared" si="94"/>
        <v>-40136.356428461062</v>
      </c>
      <c r="D204" s="10">
        <v>12553.35537088095</v>
      </c>
      <c r="E204" s="10">
        <v>7190.4389585076769</v>
      </c>
      <c r="F204">
        <v>60.05</v>
      </c>
      <c r="G204">
        <v>46.07</v>
      </c>
      <c r="H204">
        <v>44.01</v>
      </c>
      <c r="I204" s="11">
        <f t="shared" si="95"/>
        <v>17669.140924921401</v>
      </c>
      <c r="J204" s="12">
        <f t="shared" si="96"/>
        <v>11484.941601198911</v>
      </c>
      <c r="L204" s="10">
        <f t="shared" si="89"/>
        <v>12553.35537088095</v>
      </c>
      <c r="M204" s="13"/>
      <c r="N204" s="13">
        <f t="shared" si="97"/>
        <v>6954.5588754680475</v>
      </c>
      <c r="O204">
        <v>0.2</v>
      </c>
      <c r="P204" s="10">
        <f t="shared" si="90"/>
        <v>7190.4389585076769</v>
      </c>
      <c r="Q204" s="13">
        <f t="shared" si="98"/>
        <v>7125.7250078811076</v>
      </c>
      <c r="R204">
        <v>0.56999999999999995</v>
      </c>
      <c r="S204" s="14">
        <v>2.04</v>
      </c>
      <c r="T204" s="14">
        <v>0.41</v>
      </c>
      <c r="U204" s="15">
        <v>6200</v>
      </c>
      <c r="V204" s="15">
        <v>1300</v>
      </c>
      <c r="W204" s="16">
        <f t="shared" si="99"/>
        <v>17323.253060355113</v>
      </c>
      <c r="X204" s="16">
        <f t="shared" si="100"/>
        <v>3535.5557621301946</v>
      </c>
      <c r="Z204" s="10">
        <v>80089</v>
      </c>
      <c r="AA204" s="10">
        <f t="shared" si="91"/>
        <v>12553.35537088095</v>
      </c>
      <c r="AB204" s="10">
        <f t="shared" si="92"/>
        <v>7190.4389585076769</v>
      </c>
      <c r="AC204" s="10">
        <v>1239.914531185939</v>
      </c>
      <c r="AD204">
        <v>90.08</v>
      </c>
      <c r="AE204">
        <v>60.05</v>
      </c>
      <c r="AF204">
        <v>46.07</v>
      </c>
      <c r="AG204" s="15"/>
      <c r="AH204" s="15">
        <f t="shared" si="101"/>
        <v>6954.5588754680475</v>
      </c>
      <c r="AI204" s="15">
        <f t="shared" si="102"/>
        <v>7125.7250078811076</v>
      </c>
      <c r="AJ204" s="15">
        <f t="shared" si="103"/>
        <v>1243.6342747794968</v>
      </c>
      <c r="AK204" s="15">
        <f t="shared" si="104"/>
        <v>7208.0099999999993</v>
      </c>
      <c r="AL204" s="11">
        <f t="shared" si="105"/>
        <v>4060.2367295698677</v>
      </c>
      <c r="AM204" s="16">
        <f t="shared" si="106"/>
        <v>2639.1538742204143</v>
      </c>
      <c r="AN204" s="11">
        <f t="shared" si="107"/>
        <v>20349.806604887144</v>
      </c>
      <c r="AO204" s="16">
        <f t="shared" si="115"/>
        <v>6180</v>
      </c>
      <c r="AP204" s="10">
        <v>-17326.890481233513</v>
      </c>
      <c r="AQ204" s="11">
        <f t="shared" si="108"/>
        <v>-87073.248162736651</v>
      </c>
      <c r="AR204" s="16">
        <f t="shared" si="109"/>
        <v>-55156.853791790163</v>
      </c>
      <c r="AS204" s="11">
        <f t="shared" si="110"/>
        <v>5377.7828564480296</v>
      </c>
      <c r="AT204" s="15">
        <f t="shared" si="111"/>
        <v>-37630.985956652839</v>
      </c>
      <c r="AU204" s="17">
        <f t="shared" si="112"/>
        <v>217.1825694714835</v>
      </c>
      <c r="AV204" s="15">
        <f t="shared" si="113"/>
        <v>20304.095475419323</v>
      </c>
      <c r="AW204" s="13">
        <v>70000</v>
      </c>
      <c r="AX204" s="15">
        <f t="shared" si="114"/>
        <v>-37630.985956652832</v>
      </c>
    </row>
    <row r="205" spans="1:50" ht="30" x14ac:dyDescent="0.25">
      <c r="A205" s="2" t="s">
        <v>70</v>
      </c>
      <c r="B205" s="9">
        <f t="shared" si="93"/>
        <v>10486.303486223798</v>
      </c>
      <c r="C205" s="9">
        <f t="shared" si="94"/>
        <v>-12284.820324626544</v>
      </c>
      <c r="D205" s="10">
        <v>19721.177323604788</v>
      </c>
      <c r="E205" s="10">
        <v>15541.227523329404</v>
      </c>
      <c r="F205">
        <v>60.05</v>
      </c>
      <c r="G205">
        <v>46.07</v>
      </c>
      <c r="H205">
        <v>44.01</v>
      </c>
      <c r="I205" s="11">
        <f t="shared" si="95"/>
        <v>30899.747332614796</v>
      </c>
      <c r="J205" s="12">
        <f t="shared" si="96"/>
        <v>20084.835766199616</v>
      </c>
      <c r="L205" s="10">
        <f t="shared" si="89"/>
        <v>19721.177323604788</v>
      </c>
      <c r="M205" s="13"/>
      <c r="N205" s="13">
        <f t="shared" si="97"/>
        <v>10925.532237277053</v>
      </c>
      <c r="O205">
        <v>0.2</v>
      </c>
      <c r="P205" s="10">
        <f t="shared" si="90"/>
        <v>15541.227523329404</v>
      </c>
      <c r="Q205" s="13">
        <f t="shared" si="98"/>
        <v>15401.356475619439</v>
      </c>
      <c r="R205">
        <v>0.56999999999999995</v>
      </c>
      <c r="S205" s="14">
        <v>2.04</v>
      </c>
      <c r="T205" s="14">
        <v>0.41</v>
      </c>
      <c r="U205" s="15">
        <v>6200</v>
      </c>
      <c r="V205" s="15">
        <v>1300</v>
      </c>
      <c r="W205" s="16">
        <f t="shared" si="99"/>
        <v>28566.31446265932</v>
      </c>
      <c r="X205" s="16">
        <f t="shared" si="100"/>
        <v>5795.1906518089809</v>
      </c>
      <c r="Z205" s="10">
        <v>65536</v>
      </c>
      <c r="AA205" s="10">
        <f t="shared" si="91"/>
        <v>19721.177323604788</v>
      </c>
      <c r="AB205" s="10">
        <f t="shared" si="92"/>
        <v>15541.227523329404</v>
      </c>
      <c r="AC205" s="10">
        <v>1289.0497088734064</v>
      </c>
      <c r="AD205">
        <v>90.08</v>
      </c>
      <c r="AE205">
        <v>60.05</v>
      </c>
      <c r="AF205">
        <v>46.07</v>
      </c>
      <c r="AG205" s="15"/>
      <c r="AH205" s="15">
        <f t="shared" si="101"/>
        <v>10925.532237277053</v>
      </c>
      <c r="AI205" s="15">
        <f t="shared" si="102"/>
        <v>15401.356475619439</v>
      </c>
      <c r="AJ205" s="15">
        <f t="shared" si="103"/>
        <v>1292.9168580000264</v>
      </c>
      <c r="AK205" s="15">
        <f t="shared" si="104"/>
        <v>5898.24</v>
      </c>
      <c r="AL205" s="11">
        <f t="shared" si="105"/>
        <v>4477.4493740033404</v>
      </c>
      <c r="AM205" s="16">
        <f t="shared" si="106"/>
        <v>2910.3420931021715</v>
      </c>
      <c r="AN205" s="11">
        <f t="shared" si="107"/>
        <v>37045.64214545273</v>
      </c>
      <c r="AO205" s="16">
        <f t="shared" si="115"/>
        <v>6180</v>
      </c>
      <c r="AP205" s="10">
        <v>3137.0572436607345</v>
      </c>
      <c r="AQ205" s="11">
        <f t="shared" si="108"/>
        <v>-101554.22795530973</v>
      </c>
      <c r="AR205" s="16">
        <f t="shared" si="109"/>
        <v>-38164.846742635142</v>
      </c>
      <c r="AS205" s="11">
        <f t="shared" si="110"/>
        <v>22369.789905603055</v>
      </c>
      <c r="AT205" s="15">
        <f t="shared" si="111"/>
        <v>-26038.120615641055</v>
      </c>
      <c r="AU205" s="17">
        <f t="shared" si="112"/>
        <v>-830.01738869311555</v>
      </c>
      <c r="AV205" s="15">
        <f t="shared" si="113"/>
        <v>29175.177859301788</v>
      </c>
      <c r="AW205" s="13">
        <v>70000</v>
      </c>
      <c r="AX205" s="15">
        <f t="shared" si="114"/>
        <v>-26038.120615641055</v>
      </c>
    </row>
    <row r="206" spans="1:50" ht="30" x14ac:dyDescent="0.25">
      <c r="A206" s="2" t="s">
        <v>70</v>
      </c>
      <c r="B206" s="9">
        <f t="shared" si="93"/>
        <v>-44957.967348334001</v>
      </c>
      <c r="C206" s="9">
        <f t="shared" si="94"/>
        <v>-60755.414482636101</v>
      </c>
      <c r="D206" s="10">
        <v>24914.761278697988</v>
      </c>
      <c r="E206" s="10">
        <v>6948.4922893101993</v>
      </c>
      <c r="F206">
        <v>60.05</v>
      </c>
      <c r="G206">
        <v>46.07</v>
      </c>
      <c r="H206">
        <v>44.01</v>
      </c>
      <c r="I206" s="11">
        <f t="shared" si="95"/>
        <v>26497.554411111119</v>
      </c>
      <c r="J206" s="12">
        <f t="shared" si="96"/>
        <v>17223.41036722223</v>
      </c>
      <c r="L206" s="10">
        <f t="shared" si="89"/>
        <v>24914.761278697988</v>
      </c>
      <c r="M206" s="13"/>
      <c r="N206" s="13">
        <f t="shared" si="97"/>
        <v>13802.777748398687</v>
      </c>
      <c r="O206">
        <v>0.2</v>
      </c>
      <c r="P206" s="10">
        <f t="shared" si="90"/>
        <v>6948.4922893101993</v>
      </c>
      <c r="Q206" s="13">
        <f t="shared" si="98"/>
        <v>6885.9558587064075</v>
      </c>
      <c r="R206">
        <v>0.56999999999999995</v>
      </c>
      <c r="S206" s="14">
        <v>2.04</v>
      </c>
      <c r="T206" s="14">
        <v>0.41</v>
      </c>
      <c r="U206" s="15">
        <v>6200</v>
      </c>
      <c r="V206" s="15">
        <v>1300</v>
      </c>
      <c r="W206" s="16">
        <f t="shared" si="99"/>
        <v>19838.522793850476</v>
      </c>
      <c r="X206" s="16">
        <f t="shared" si="100"/>
        <v>4041.0756595483795</v>
      </c>
      <c r="Z206" s="10">
        <v>57600</v>
      </c>
      <c r="AA206" s="10">
        <f t="shared" si="91"/>
        <v>24914.761278697988</v>
      </c>
      <c r="AB206" s="10">
        <f t="shared" si="92"/>
        <v>6948.4922893101993</v>
      </c>
      <c r="AC206" s="10">
        <v>1185.4230791934237</v>
      </c>
      <c r="AD206">
        <v>90.08</v>
      </c>
      <c r="AE206">
        <v>60.05</v>
      </c>
      <c r="AF206">
        <v>46.07</v>
      </c>
      <c r="AG206" s="15"/>
      <c r="AH206" s="15">
        <f t="shared" si="101"/>
        <v>13802.777748398687</v>
      </c>
      <c r="AI206" s="15">
        <f t="shared" si="102"/>
        <v>6885.9558587064075</v>
      </c>
      <c r="AJ206" s="15">
        <f t="shared" si="103"/>
        <v>1188.9793484310039</v>
      </c>
      <c r="AK206" s="15">
        <f t="shared" si="104"/>
        <v>5184</v>
      </c>
      <c r="AL206" s="11">
        <f t="shared" si="105"/>
        <v>3913.069655506466</v>
      </c>
      <c r="AM206" s="16">
        <f t="shared" si="106"/>
        <v>2543.495276079203</v>
      </c>
      <c r="AN206" s="11">
        <f t="shared" si="107"/>
        <v>29220.388900138125</v>
      </c>
      <c r="AO206" s="16">
        <f t="shared" si="115"/>
        <v>6180</v>
      </c>
      <c r="AP206" s="10">
        <v>-30011.502279794371</v>
      </c>
      <c r="AQ206" s="11">
        <f t="shared" si="108"/>
        <v>-131391.6970625681</v>
      </c>
      <c r="AR206" s="16">
        <f t="shared" si="109"/>
        <v>-82019.900509406711</v>
      </c>
      <c r="AS206" s="11">
        <f t="shared" si="110"/>
        <v>-21485.263861168529</v>
      </c>
      <c r="AT206" s="15">
        <f t="shared" si="111"/>
        <v>-55958.407923095801</v>
      </c>
      <c r="AU206" s="17">
        <f t="shared" si="112"/>
        <v>186.45653723496048</v>
      </c>
      <c r="AV206" s="15">
        <f t="shared" si="113"/>
        <v>25946.905643301434</v>
      </c>
      <c r="AW206" s="13">
        <v>70000</v>
      </c>
      <c r="AX206" s="15">
        <f t="shared" si="114"/>
        <v>-55958.407923095801</v>
      </c>
    </row>
    <row r="207" spans="1:50" ht="30" x14ac:dyDescent="0.25">
      <c r="A207" s="2" t="s">
        <v>70</v>
      </c>
      <c r="B207" s="9">
        <f t="shared" si="93"/>
        <v>-11939.9618015202</v>
      </c>
      <c r="C207" s="9">
        <f t="shared" si="94"/>
        <v>-40571.932652815827</v>
      </c>
      <c r="D207" s="10">
        <v>24914.761278697988</v>
      </c>
      <c r="E207" s="10">
        <v>20887.878220003779</v>
      </c>
      <c r="F207">
        <v>60.05</v>
      </c>
      <c r="G207">
        <v>46.07</v>
      </c>
      <c r="H207">
        <v>44.01</v>
      </c>
      <c r="I207" s="11">
        <f t="shared" si="95"/>
        <v>39813.646766436155</v>
      </c>
      <c r="J207" s="12">
        <f t="shared" si="96"/>
        <v>25878.870398183502</v>
      </c>
      <c r="L207" s="10">
        <f t="shared" si="89"/>
        <v>24914.761278697988</v>
      </c>
      <c r="M207" s="13"/>
      <c r="N207" s="13">
        <f t="shared" si="97"/>
        <v>13802.777748398687</v>
      </c>
      <c r="O207">
        <v>0.2</v>
      </c>
      <c r="P207" s="10">
        <f t="shared" si="90"/>
        <v>20887.878220003779</v>
      </c>
      <c r="Q207" s="13">
        <f t="shared" si="98"/>
        <v>20699.887316023745</v>
      </c>
      <c r="R207">
        <v>0.56999999999999995</v>
      </c>
      <c r="S207" s="14">
        <v>2.04</v>
      </c>
      <c r="T207" s="14">
        <v>0.41</v>
      </c>
      <c r="U207" s="15">
        <v>6200</v>
      </c>
      <c r="V207" s="15">
        <v>1300</v>
      </c>
      <c r="W207" s="16">
        <f t="shared" si="99"/>
        <v>35901.362292419071</v>
      </c>
      <c r="X207" s="16">
        <f t="shared" si="100"/>
        <v>7269.3914411234409</v>
      </c>
      <c r="Z207" s="10">
        <v>60516</v>
      </c>
      <c r="AA207" s="10">
        <f t="shared" si="91"/>
        <v>24914.761278697988</v>
      </c>
      <c r="AB207" s="10">
        <f t="shared" si="92"/>
        <v>20887.878220003779</v>
      </c>
      <c r="AC207" s="10">
        <v>870.10009417230879</v>
      </c>
      <c r="AD207">
        <v>90.08</v>
      </c>
      <c r="AE207">
        <v>60.05</v>
      </c>
      <c r="AF207">
        <v>46.07</v>
      </c>
      <c r="AG207" s="15"/>
      <c r="AH207" s="15">
        <f t="shared" si="101"/>
        <v>13802.777748398687</v>
      </c>
      <c r="AI207" s="15">
        <f t="shared" si="102"/>
        <v>20699.887316023745</v>
      </c>
      <c r="AJ207" s="15">
        <f t="shared" si="103"/>
        <v>872.71039445482563</v>
      </c>
      <c r="AK207" s="15">
        <f t="shared" si="104"/>
        <v>5446.44</v>
      </c>
      <c r="AL207" s="11">
        <f t="shared" si="105"/>
        <v>4917.8924225807987</v>
      </c>
      <c r="AM207" s="16">
        <f t="shared" si="106"/>
        <v>3196.6300746775191</v>
      </c>
      <c r="AN207" s="11">
        <f t="shared" si="107"/>
        <v>47737.176307484042</v>
      </c>
      <c r="AO207" s="16">
        <f t="shared" si="115"/>
        <v>6180</v>
      </c>
      <c r="AP207" s="10">
        <v>-15040.399545781966</v>
      </c>
      <c r="AQ207" s="11">
        <f t="shared" si="108"/>
        <v>-157579.30303772973</v>
      </c>
      <c r="AR207" s="16">
        <f t="shared" si="109"/>
        <v>-73720.19449212277</v>
      </c>
      <c r="AS207" s="11">
        <f t="shared" si="110"/>
        <v>-13185.55784388457</v>
      </c>
      <c r="AT207" s="15">
        <f t="shared" si="111"/>
        <v>-50295.900018642991</v>
      </c>
      <c r="AU207" s="17">
        <f t="shared" si="112"/>
        <v>334.40534518744431</v>
      </c>
      <c r="AV207" s="15">
        <f t="shared" si="113"/>
        <v>35255.500472861022</v>
      </c>
      <c r="AW207" s="13">
        <v>70000</v>
      </c>
      <c r="AX207" s="15">
        <f t="shared" si="114"/>
        <v>-50295.900018642991</v>
      </c>
    </row>
    <row r="208" spans="1:50" ht="30" x14ac:dyDescent="0.25">
      <c r="A208" s="2" t="s">
        <v>70</v>
      </c>
      <c r="B208" s="9"/>
      <c r="C208" s="9"/>
      <c r="D208" s="10"/>
      <c r="E208" s="10"/>
      <c r="I208" s="11"/>
      <c r="J208" s="12"/>
      <c r="L208" s="10"/>
      <c r="M208" s="13"/>
      <c r="N208" s="13"/>
      <c r="P208" s="10"/>
      <c r="Q208" s="13"/>
      <c r="S208" s="14"/>
      <c r="T208" s="14"/>
      <c r="U208" s="15"/>
      <c r="V208" s="15"/>
      <c r="W208" s="16"/>
      <c r="X208" s="16"/>
      <c r="Z208" s="10"/>
      <c r="AA208" s="10"/>
      <c r="AB208" s="10"/>
      <c r="AC208" s="10">
        <v>1441.6249786565274</v>
      </c>
      <c r="AG208" s="15"/>
      <c r="AH208" s="15"/>
      <c r="AI208" s="15"/>
      <c r="AJ208" s="15"/>
      <c r="AK208" s="15"/>
      <c r="AL208" s="11"/>
      <c r="AM208" s="16"/>
      <c r="AN208" s="11"/>
      <c r="AO208" s="16"/>
      <c r="AP208" s="10"/>
      <c r="AQ208" s="11"/>
      <c r="AR208" s="16"/>
      <c r="AS208" s="11"/>
      <c r="AT208" s="15"/>
      <c r="AU208" s="17"/>
      <c r="AV208" s="15"/>
      <c r="AW208" s="13"/>
      <c r="AX208" s="15"/>
    </row>
    <row r="209" spans="1:50" ht="30" x14ac:dyDescent="0.25">
      <c r="A209" s="2" t="s">
        <v>70</v>
      </c>
      <c r="B209" s="9">
        <f t="shared" si="93"/>
        <v>-23533.613974423188</v>
      </c>
      <c r="C209" s="9">
        <f t="shared" si="94"/>
        <v>-34435.327588436412</v>
      </c>
      <c r="D209" s="10">
        <v>32039.043358008497</v>
      </c>
      <c r="E209" s="10">
        <v>233.87131192187277</v>
      </c>
      <c r="F209">
        <v>60.05</v>
      </c>
      <c r="G209">
        <v>46.07</v>
      </c>
      <c r="H209">
        <v>44.01</v>
      </c>
      <c r="I209" s="11">
        <f t="shared" si="95"/>
        <v>25304.484602137563</v>
      </c>
      <c r="J209" s="12">
        <f t="shared" si="96"/>
        <v>16447.914991389418</v>
      </c>
      <c r="L209" s="10">
        <f t="shared" si="89"/>
        <v>32039.043358008497</v>
      </c>
      <c r="M209" s="13"/>
      <c r="N209" s="13">
        <f t="shared" si="97"/>
        <v>17749.63002033671</v>
      </c>
      <c r="O209">
        <v>0.2</v>
      </c>
      <c r="P209" s="10">
        <f t="shared" si="90"/>
        <v>233.87131192187277</v>
      </c>
      <c r="Q209" s="13">
        <f t="shared" si="98"/>
        <v>231.76647011457592</v>
      </c>
      <c r="R209">
        <v>0.56999999999999995</v>
      </c>
      <c r="S209" s="14">
        <v>2.04</v>
      </c>
      <c r="T209" s="14">
        <v>0.41</v>
      </c>
      <c r="U209" s="15">
        <v>6200</v>
      </c>
      <c r="V209" s="15">
        <v>1300</v>
      </c>
      <c r="W209" s="16">
        <f t="shared" si="99"/>
        <v>13711.347099746607</v>
      </c>
      <c r="X209" s="16">
        <f t="shared" si="100"/>
        <v>2809.6334857333864</v>
      </c>
      <c r="Z209" s="10">
        <v>57600</v>
      </c>
      <c r="AA209" s="10">
        <f t="shared" si="91"/>
        <v>32039.043358008497</v>
      </c>
      <c r="AB209" s="10">
        <f t="shared" si="92"/>
        <v>233.87131192187277</v>
      </c>
      <c r="AC209" s="10">
        <v>625.74896171987018</v>
      </c>
      <c r="AD209">
        <v>90.08</v>
      </c>
      <c r="AE209">
        <v>60.05</v>
      </c>
      <c r="AF209">
        <v>46.07</v>
      </c>
      <c r="AG209" s="15"/>
      <c r="AH209" s="15">
        <f t="shared" si="101"/>
        <v>17749.63002033671</v>
      </c>
      <c r="AI209" s="15">
        <f t="shared" si="102"/>
        <v>231.76647011457592</v>
      </c>
      <c r="AJ209" s="15">
        <f t="shared" si="103"/>
        <v>627.62620860502977</v>
      </c>
      <c r="AK209" s="15">
        <f t="shared" si="104"/>
        <v>5184</v>
      </c>
      <c r="AL209" s="11">
        <f t="shared" si="105"/>
        <v>3831.7424701640293</v>
      </c>
      <c r="AM209" s="16">
        <f t="shared" si="106"/>
        <v>2490.6326056066191</v>
      </c>
      <c r="AN209" s="11">
        <f t="shared" si="107"/>
        <v>24921.459261601216</v>
      </c>
      <c r="AO209" s="16">
        <f t="shared" si="115"/>
        <v>6180</v>
      </c>
      <c r="AP209" s="10">
        <v>-11513.633651458424</v>
      </c>
      <c r="AQ209" s="11">
        <f t="shared" si="108"/>
        <v>-96109.831231457647</v>
      </c>
      <c r="AR209" s="16">
        <f t="shared" si="109"/>
        <v>-53692.876065559212</v>
      </c>
      <c r="AS209" s="11">
        <f t="shared" si="110"/>
        <v>6841.7605826789795</v>
      </c>
      <c r="AT209" s="15">
        <f t="shared" si="111"/>
        <v>-36632.181248454464</v>
      </c>
      <c r="AU209" s="17">
        <f t="shared" si="112"/>
        <v>318.16351255725681</v>
      </c>
      <c r="AV209" s="15">
        <f t="shared" si="113"/>
        <v>25118.547596996039</v>
      </c>
      <c r="AW209" s="13">
        <v>70000</v>
      </c>
      <c r="AX209" s="15">
        <f t="shared" si="114"/>
        <v>-36632.181248454464</v>
      </c>
    </row>
    <row r="210" spans="1:50" ht="30" x14ac:dyDescent="0.25">
      <c r="A210" s="2" t="s">
        <v>70</v>
      </c>
      <c r="B210" s="9">
        <f t="shared" si="93"/>
        <v>6744.05427613965</v>
      </c>
      <c r="C210" s="9">
        <f t="shared" si="94"/>
        <v>-34226.894153828667</v>
      </c>
      <c r="D210" s="10">
        <v>10506.631591342346</v>
      </c>
      <c r="E210" s="10">
        <v>37115.232592249107</v>
      </c>
      <c r="F210">
        <v>60.05</v>
      </c>
      <c r="G210">
        <v>46.07</v>
      </c>
      <c r="H210">
        <v>44.01</v>
      </c>
      <c r="I210" s="11">
        <f t="shared" si="95"/>
        <v>44755.838560755335</v>
      </c>
      <c r="J210" s="12">
        <f t="shared" si="96"/>
        <v>29091.295064490969</v>
      </c>
      <c r="L210" s="10">
        <f t="shared" si="89"/>
        <v>10506.631591342346</v>
      </c>
      <c r="M210" s="13"/>
      <c r="N210" s="13">
        <f t="shared" si="97"/>
        <v>5820.6739016036599</v>
      </c>
      <c r="O210">
        <v>0.2</v>
      </c>
      <c r="P210" s="10">
        <f t="shared" si="90"/>
        <v>37115.232592249107</v>
      </c>
      <c r="Q210" s="13">
        <f t="shared" si="98"/>
        <v>36781.195498918867</v>
      </c>
      <c r="R210">
        <v>0.56999999999999995</v>
      </c>
      <c r="S210" s="14">
        <v>2.04</v>
      </c>
      <c r="T210" s="14">
        <v>0.41</v>
      </c>
      <c r="U210" s="15">
        <v>6200</v>
      </c>
      <c r="V210" s="15">
        <v>1300</v>
      </c>
      <c r="W210" s="16">
        <f t="shared" si="99"/>
        <v>51344.009077997151</v>
      </c>
      <c r="X210" s="16">
        <f t="shared" si="100"/>
        <v>10373.060648028839</v>
      </c>
      <c r="Z210" s="10">
        <v>64008.999999999993</v>
      </c>
      <c r="AA210" s="10">
        <f t="shared" si="91"/>
        <v>10506.631591342346</v>
      </c>
      <c r="AB210" s="10">
        <f t="shared" si="92"/>
        <v>37115.232592249107</v>
      </c>
      <c r="AC210" s="10">
        <v>2337.0467071823618</v>
      </c>
      <c r="AD210">
        <v>90.08</v>
      </c>
      <c r="AE210">
        <v>60.05</v>
      </c>
      <c r="AF210">
        <v>46.07</v>
      </c>
      <c r="AG210" s="15"/>
      <c r="AH210" s="15">
        <f t="shared" si="101"/>
        <v>5820.6739016036599</v>
      </c>
      <c r="AI210" s="15">
        <f t="shared" si="102"/>
        <v>36781.195498918867</v>
      </c>
      <c r="AJ210" s="15">
        <f t="shared" si="103"/>
        <v>2344.0578473039086</v>
      </c>
      <c r="AK210" s="15">
        <f t="shared" si="104"/>
        <v>5760.8099999999995</v>
      </c>
      <c r="AL210" s="11">
        <f t="shared" si="105"/>
        <v>5371.1134077236511</v>
      </c>
      <c r="AM210" s="16">
        <f t="shared" si="106"/>
        <v>3491.2237150203732</v>
      </c>
      <c r="AN210" s="11">
        <f t="shared" si="107"/>
        <v>60343.456380377444</v>
      </c>
      <c r="AO210" s="16">
        <f t="shared" si="115"/>
        <v>6180</v>
      </c>
      <c r="AP210" s="10">
        <v>-11513.633651458424</v>
      </c>
      <c r="AQ210" s="11">
        <f t="shared" si="108"/>
        <v>-178795.63339884955</v>
      </c>
      <c r="AR210" s="16">
        <f t="shared" si="109"/>
        <v>-73691.249866348473</v>
      </c>
      <c r="AS210" s="11">
        <f t="shared" si="110"/>
        <v>-13156.61321811028</v>
      </c>
      <c r="AT210" s="15">
        <f t="shared" si="111"/>
        <v>-50276.152430969771</v>
      </c>
      <c r="AU210" s="17">
        <f t="shared" si="112"/>
        <v>436.6662510979001</v>
      </c>
      <c r="AV210" s="15">
        <f t="shared" si="113"/>
        <v>38762.518779511345</v>
      </c>
      <c r="AW210" s="13">
        <v>70000</v>
      </c>
      <c r="AX210" s="15">
        <f t="shared" si="114"/>
        <v>-50276.152430969771</v>
      </c>
    </row>
    <row r="211" spans="1:50" ht="30" x14ac:dyDescent="0.25">
      <c r="A211" s="2" t="s">
        <v>70</v>
      </c>
      <c r="B211" s="9">
        <f t="shared" si="93"/>
        <v>99334.981050113274</v>
      </c>
      <c r="C211" s="9">
        <f t="shared" si="94"/>
        <v>55865.635906160409</v>
      </c>
      <c r="D211" s="10">
        <v>1709.8183637413249</v>
      </c>
      <c r="E211" s="10">
        <v>41554.210809987911</v>
      </c>
      <c r="F211">
        <v>60.05</v>
      </c>
      <c r="G211">
        <v>46.07</v>
      </c>
      <c r="H211">
        <v>44.01</v>
      </c>
      <c r="I211" s="11">
        <f t="shared" si="95"/>
        <v>42549.239871857892</v>
      </c>
      <c r="J211" s="12">
        <f t="shared" si="96"/>
        <v>27657.005916707629</v>
      </c>
      <c r="L211" s="10">
        <f t="shared" si="89"/>
        <v>1709.8183637413249</v>
      </c>
      <c r="M211" s="13"/>
      <c r="N211" s="13">
        <f t="shared" si="97"/>
        <v>947.2393735126941</v>
      </c>
      <c r="O211">
        <v>0.2</v>
      </c>
      <c r="P211" s="10">
        <f t="shared" si="90"/>
        <v>41554.210809987911</v>
      </c>
      <c r="Q211" s="13">
        <f t="shared" si="98"/>
        <v>41180.222912698016</v>
      </c>
      <c r="R211">
        <v>0.56999999999999995</v>
      </c>
      <c r="S211" s="14">
        <v>2.04</v>
      </c>
      <c r="T211" s="14">
        <v>0.41</v>
      </c>
      <c r="U211" s="15">
        <v>6200</v>
      </c>
      <c r="V211" s="15">
        <v>1300</v>
      </c>
      <c r="W211" s="16">
        <f t="shared" si="99"/>
        <v>54470.836867278427</v>
      </c>
      <c r="X211" s="16">
        <f t="shared" si="100"/>
        <v>11001.491723325566</v>
      </c>
      <c r="Z211" s="10">
        <v>27889</v>
      </c>
      <c r="AA211" s="10">
        <f t="shared" si="91"/>
        <v>1709.8183637413249</v>
      </c>
      <c r="AB211" s="10">
        <f t="shared" si="92"/>
        <v>41554.210809987911</v>
      </c>
      <c r="AC211" s="10">
        <v>1297.4663152232549</v>
      </c>
      <c r="AD211">
        <v>90.08</v>
      </c>
      <c r="AE211">
        <v>60.05</v>
      </c>
      <c r="AF211">
        <v>46.07</v>
      </c>
      <c r="AG211" s="15"/>
      <c r="AH211" s="15">
        <f t="shared" si="101"/>
        <v>947.2393735126941</v>
      </c>
      <c r="AI211" s="15">
        <f t="shared" si="102"/>
        <v>41180.222912698016</v>
      </c>
      <c r="AJ211" s="15">
        <f t="shared" si="103"/>
        <v>1301.3587141689245</v>
      </c>
      <c r="AK211" s="15">
        <f t="shared" si="104"/>
        <v>2510.0099999999998</v>
      </c>
      <c r="AL211" s="11">
        <f t="shared" si="105"/>
        <v>4017.7669542675385</v>
      </c>
      <c r="AM211" s="16">
        <f t="shared" si="106"/>
        <v>2611.5485202739001</v>
      </c>
      <c r="AN211" s="11">
        <f t="shared" si="107"/>
        <v>58716.925513132577</v>
      </c>
      <c r="AO211" s="16">
        <f t="shared" si="115"/>
        <v>6180</v>
      </c>
      <c r="AP211" s="10">
        <v>48188.193918434285</v>
      </c>
      <c r="AQ211" s="11">
        <f t="shared" si="108"/>
        <v>-83686.919599695335</v>
      </c>
      <c r="AR211" s="16">
        <f t="shared" si="109"/>
        <v>17207.138266127215</v>
      </c>
      <c r="AS211" s="11">
        <f t="shared" si="110"/>
        <v>77741.774914365422</v>
      </c>
      <c r="AT211" s="15">
        <f t="shared" si="111"/>
        <v>11739.639481452756</v>
      </c>
      <c r="AU211" s="17">
        <f t="shared" si="112"/>
        <v>24.362065740259634</v>
      </c>
      <c r="AV211" s="15">
        <f t="shared" si="113"/>
        <v>36448.554436981532</v>
      </c>
      <c r="AW211" s="13">
        <v>70000</v>
      </c>
      <c r="AX211" s="15">
        <f t="shared" si="114"/>
        <v>11739.639481452752</v>
      </c>
    </row>
    <row r="212" spans="1:50" ht="30" x14ac:dyDescent="0.25">
      <c r="A212" s="2" t="s">
        <v>70</v>
      </c>
      <c r="B212" s="9">
        <f t="shared" si="93"/>
        <v>82573.965713595491</v>
      </c>
      <c r="C212" s="9">
        <f t="shared" si="94"/>
        <v>74210.859500503444</v>
      </c>
      <c r="D212" s="10">
        <v>15668.812368838158</v>
      </c>
      <c r="E212" s="10">
        <v>687.76997935721033</v>
      </c>
      <c r="F212">
        <v>60.05</v>
      </c>
      <c r="G212">
        <v>46.07</v>
      </c>
      <c r="H212">
        <v>44.01</v>
      </c>
      <c r="I212" s="11">
        <f t="shared" si="95"/>
        <v>13740.520929690854</v>
      </c>
      <c r="J212" s="12">
        <f t="shared" si="96"/>
        <v>8931.3386042990551</v>
      </c>
      <c r="L212" s="10">
        <f t="shared" si="89"/>
        <v>15668.812368838158</v>
      </c>
      <c r="M212" s="13"/>
      <c r="N212" s="13">
        <f t="shared" si="97"/>
        <v>8680.5220523363405</v>
      </c>
      <c r="O212">
        <v>0.2</v>
      </c>
      <c r="P212" s="10">
        <f t="shared" si="90"/>
        <v>687.76997935721033</v>
      </c>
      <c r="Q212" s="13">
        <f t="shared" si="98"/>
        <v>681.58004954299543</v>
      </c>
      <c r="R212">
        <v>0.56999999999999995</v>
      </c>
      <c r="S212" s="14">
        <v>2.04</v>
      </c>
      <c r="T212" s="14">
        <v>0.41</v>
      </c>
      <c r="U212" s="15">
        <v>6200</v>
      </c>
      <c r="V212" s="15">
        <v>1300</v>
      </c>
      <c r="W212" s="16">
        <f t="shared" si="99"/>
        <v>10534.194278961822</v>
      </c>
      <c r="X212" s="16">
        <f t="shared" si="100"/>
        <v>2171.0880658697779</v>
      </c>
      <c r="Z212" s="10">
        <v>71289</v>
      </c>
      <c r="AA212" s="10">
        <f t="shared" si="91"/>
        <v>15668.812368838158</v>
      </c>
      <c r="AB212" s="10">
        <f t="shared" si="92"/>
        <v>687.76997935721033</v>
      </c>
      <c r="AC212" s="10">
        <v>1000.6171111590588</v>
      </c>
      <c r="AD212">
        <v>90.08</v>
      </c>
      <c r="AE212">
        <v>60.05</v>
      </c>
      <c r="AF212">
        <v>46.07</v>
      </c>
      <c r="AG212" s="15"/>
      <c r="AH212" s="15">
        <f t="shared" si="101"/>
        <v>8680.5220523363405</v>
      </c>
      <c r="AI212" s="15">
        <f t="shared" si="102"/>
        <v>681.58004954299543</v>
      </c>
      <c r="AJ212" s="15">
        <f t="shared" si="103"/>
        <v>1003.6189624925358</v>
      </c>
      <c r="AK212" s="15">
        <f t="shared" si="104"/>
        <v>6416.0099999999993</v>
      </c>
      <c r="AL212" s="11">
        <f t="shared" si="105"/>
        <v>3499.3643147366338</v>
      </c>
      <c r="AM212" s="16">
        <f t="shared" si="106"/>
        <v>2274.586804578812</v>
      </c>
      <c r="AN212" s="11">
        <f t="shared" si="107"/>
        <v>13657.179645977047</v>
      </c>
      <c r="AO212" s="16">
        <f t="shared" si="115"/>
        <v>6180</v>
      </c>
      <c r="AP212" s="10">
        <v>60441.908234681701</v>
      </c>
      <c r="AQ212" s="11">
        <f t="shared" si="108"/>
        <v>43304.754398908888</v>
      </c>
      <c r="AR212" s="16">
        <f t="shared" si="109"/>
        <v>63108.432830334612</v>
      </c>
      <c r="AS212" s="11">
        <f t="shared" si="110"/>
        <v>123643.06947857278</v>
      </c>
      <c r="AT212" s="15">
        <f t="shared" si="111"/>
        <v>43055.98282580384</v>
      </c>
      <c r="AU212" s="17">
        <f t="shared" si="112"/>
        <v>71.235313515628249</v>
      </c>
      <c r="AV212" s="15">
        <f t="shared" si="113"/>
        <v>17385.925408877869</v>
      </c>
      <c r="AW212" s="13">
        <v>70000</v>
      </c>
      <c r="AX212" s="15">
        <f t="shared" si="114"/>
        <v>43055.982825803832</v>
      </c>
    </row>
    <row r="213" spans="1:50" ht="30" x14ac:dyDescent="0.25">
      <c r="A213" s="2" t="s">
        <v>70</v>
      </c>
      <c r="B213" s="9">
        <f t="shared" si="93"/>
        <v>81911.098530867079</v>
      </c>
      <c r="C213" s="9">
        <f t="shared" si="94"/>
        <v>43885.205828610029</v>
      </c>
      <c r="D213" s="10">
        <v>18453.602978236937</v>
      </c>
      <c r="E213" s="10">
        <v>32357.842246319076</v>
      </c>
      <c r="F213">
        <v>60.05</v>
      </c>
      <c r="G213">
        <v>46.07</v>
      </c>
      <c r="H213">
        <v>44.01</v>
      </c>
      <c r="I213" s="11">
        <f t="shared" si="95"/>
        <v>46035.422824337569</v>
      </c>
      <c r="J213" s="12">
        <f t="shared" si="96"/>
        <v>29923.024835819422</v>
      </c>
      <c r="L213" s="10">
        <f t="shared" si="89"/>
        <v>18453.602978236937</v>
      </c>
      <c r="M213" s="13"/>
      <c r="N213" s="13">
        <f t="shared" si="97"/>
        <v>10223.296049943265</v>
      </c>
      <c r="O213">
        <v>0.2</v>
      </c>
      <c r="P213" s="10">
        <f t="shared" si="90"/>
        <v>32357.842246319076</v>
      </c>
      <c r="Q213" s="13">
        <f t="shared" si="98"/>
        <v>32066.621666102204</v>
      </c>
      <c r="R213">
        <v>0.56999999999999995</v>
      </c>
      <c r="S213" s="14">
        <v>2.04</v>
      </c>
      <c r="T213" s="14">
        <v>0.41</v>
      </c>
      <c r="U213" s="15">
        <v>6200</v>
      </c>
      <c r="V213" s="15">
        <v>1300</v>
      </c>
      <c r="W213" s="16">
        <f t="shared" si="99"/>
        <v>47658.172461720496</v>
      </c>
      <c r="X213" s="16">
        <f t="shared" si="100"/>
        <v>9632.2797594634321</v>
      </c>
      <c r="Z213" s="10">
        <v>72900.000000000015</v>
      </c>
      <c r="AA213" s="10">
        <f t="shared" si="91"/>
        <v>18453.602978236937</v>
      </c>
      <c r="AB213" s="10">
        <f t="shared" si="92"/>
        <v>32357.842246319076</v>
      </c>
      <c r="AC213" s="10">
        <v>1882.8573052453319</v>
      </c>
      <c r="AD213">
        <v>90.08</v>
      </c>
      <c r="AE213">
        <v>60.05</v>
      </c>
      <c r="AF213">
        <v>46.07</v>
      </c>
      <c r="AG213" s="15"/>
      <c r="AH213" s="15">
        <f t="shared" si="101"/>
        <v>10223.296049943265</v>
      </c>
      <c r="AI213" s="15">
        <f t="shared" si="102"/>
        <v>32066.621666102204</v>
      </c>
      <c r="AJ213" s="15">
        <f t="shared" si="103"/>
        <v>1888.5058771610677</v>
      </c>
      <c r="AK213" s="15">
        <f t="shared" si="104"/>
        <v>6561.0000000000009</v>
      </c>
      <c r="AL213" s="11">
        <f t="shared" si="105"/>
        <v>5754.4414291563062</v>
      </c>
      <c r="AM213" s="16">
        <f t="shared" si="106"/>
        <v>3740.3869289515992</v>
      </c>
      <c r="AN213" s="11">
        <f t="shared" si="107"/>
        <v>59409.975143495751</v>
      </c>
      <c r="AO213" s="16">
        <f t="shared" si="115"/>
        <v>6180</v>
      </c>
      <c r="AP213" s="10">
        <v>42797.50434445477</v>
      </c>
      <c r="AQ213" s="11">
        <f t="shared" si="108"/>
        <v>-100259.33409918266</v>
      </c>
      <c r="AR213" s="16">
        <f t="shared" si="109"/>
        <v>4329.901233327173</v>
      </c>
      <c r="AS213" s="11">
        <f t="shared" si="110"/>
        <v>64864.53788156536</v>
      </c>
      <c r="AT213" s="15">
        <f t="shared" si="111"/>
        <v>2954.0925796837473</v>
      </c>
      <c r="AU213" s="17">
        <f t="shared" si="112"/>
        <v>6.9024879486144757</v>
      </c>
      <c r="AV213" s="15">
        <f t="shared" si="113"/>
        <v>39843.411764771023</v>
      </c>
      <c r="AW213" s="13">
        <v>70000</v>
      </c>
      <c r="AX213" s="15">
        <f t="shared" si="114"/>
        <v>2954.0925796837473</v>
      </c>
    </row>
    <row r="214" spans="1:50" ht="30" x14ac:dyDescent="0.25">
      <c r="A214" s="2" t="s">
        <v>70</v>
      </c>
      <c r="B214" s="9">
        <f t="shared" si="93"/>
        <v>-29214.971884969116</v>
      </c>
      <c r="C214" s="9">
        <f t="shared" si="94"/>
        <v>-38275.613347978942</v>
      </c>
      <c r="D214" s="10">
        <v>22544.219898393654</v>
      </c>
      <c r="E214" s="10">
        <v>96.732363394468592</v>
      </c>
      <c r="F214">
        <v>60.05</v>
      </c>
      <c r="G214">
        <v>46.07</v>
      </c>
      <c r="H214">
        <v>44.01</v>
      </c>
      <c r="I214" s="11">
        <f t="shared" si="95"/>
        <v>18214.823632823194</v>
      </c>
      <c r="J214" s="12">
        <f t="shared" si="96"/>
        <v>11839.635361335077</v>
      </c>
      <c r="L214" s="10">
        <f t="shared" si="89"/>
        <v>22544.219898393654</v>
      </c>
      <c r="M214" s="13"/>
      <c r="N214" s="13">
        <f t="shared" si="97"/>
        <v>12489.497823710086</v>
      </c>
      <c r="O214">
        <v>0.2</v>
      </c>
      <c r="P214" s="10">
        <f t="shared" si="90"/>
        <v>96.732363394468592</v>
      </c>
      <c r="Q214" s="13">
        <f t="shared" si="98"/>
        <v>95.861772123918371</v>
      </c>
      <c r="R214">
        <v>0.56999999999999995</v>
      </c>
      <c r="S214" s="14">
        <v>2.04</v>
      </c>
      <c r="T214" s="14">
        <v>0.41</v>
      </c>
      <c r="U214" s="15">
        <v>6200</v>
      </c>
      <c r="V214" s="15">
        <v>1300</v>
      </c>
      <c r="W214" s="16">
        <f t="shared" si="99"/>
        <v>11407.183180699409</v>
      </c>
      <c r="X214" s="16">
        <f t="shared" si="100"/>
        <v>2346.5417176895871</v>
      </c>
      <c r="Z214" s="10">
        <v>56644</v>
      </c>
      <c r="AA214" s="10">
        <f t="shared" si="91"/>
        <v>22544.219898393654</v>
      </c>
      <c r="AB214" s="10">
        <f t="shared" si="92"/>
        <v>96.732363394468592</v>
      </c>
      <c r="AC214" s="10">
        <v>737.90720761360603</v>
      </c>
      <c r="AD214">
        <v>90.08</v>
      </c>
      <c r="AE214">
        <v>60.05</v>
      </c>
      <c r="AF214">
        <v>46.07</v>
      </c>
      <c r="AG214" s="15"/>
      <c r="AH214" s="15">
        <f t="shared" si="101"/>
        <v>12489.497823710086</v>
      </c>
      <c r="AI214" s="15">
        <f t="shared" si="102"/>
        <v>95.861772123918371</v>
      </c>
      <c r="AJ214" s="15">
        <f t="shared" si="103"/>
        <v>740.12092923644673</v>
      </c>
      <c r="AK214" s="15">
        <f t="shared" si="104"/>
        <v>5097.96</v>
      </c>
      <c r="AL214" s="11">
        <f t="shared" si="105"/>
        <v>3316.6279645728173</v>
      </c>
      <c r="AM214" s="16">
        <f t="shared" si="106"/>
        <v>2155.8081769723312</v>
      </c>
      <c r="AN214" s="11">
        <f t="shared" si="107"/>
        <v>17741.904190391859</v>
      </c>
      <c r="AO214" s="16">
        <f t="shared" si="115"/>
        <v>6180</v>
      </c>
      <c r="AP214" s="10">
        <v>-15616.824568059559</v>
      </c>
      <c r="AQ214" s="11">
        <f t="shared" si="108"/>
        <v>-80454.167636743005</v>
      </c>
      <c r="AR214" s="16">
        <f t="shared" si="109"/>
        <v>-52461.790427003602</v>
      </c>
      <c r="AS214" s="11">
        <f t="shared" si="110"/>
        <v>8072.8462212345912</v>
      </c>
      <c r="AT214" s="15">
        <f t="shared" si="111"/>
        <v>-35792.268106366966</v>
      </c>
      <c r="AU214" s="17">
        <f t="shared" si="112"/>
        <v>229.19043465194198</v>
      </c>
      <c r="AV214" s="15">
        <f t="shared" si="113"/>
        <v>20175.443538307409</v>
      </c>
      <c r="AW214" s="13">
        <v>70000</v>
      </c>
      <c r="AX214" s="15">
        <f t="shared" si="114"/>
        <v>-35792.268106366966</v>
      </c>
    </row>
    <row r="215" spans="1:50" ht="30" x14ac:dyDescent="0.25">
      <c r="A215" s="2" t="s">
        <v>70</v>
      </c>
      <c r="B215" s="9">
        <f t="shared" si="93"/>
        <v>-50436.848668714956</v>
      </c>
      <c r="C215" s="9">
        <f t="shared" si="94"/>
        <v>-61595.378195427329</v>
      </c>
      <c r="D215" s="10">
        <v>15290.642389584153</v>
      </c>
      <c r="E215" s="10">
        <v>3798.0163399167654</v>
      </c>
      <c r="F215">
        <v>60.05</v>
      </c>
      <c r="G215">
        <v>46.07</v>
      </c>
      <c r="H215">
        <v>44.01</v>
      </c>
      <c r="I215" s="11">
        <f t="shared" si="95"/>
        <v>16434.537261986952</v>
      </c>
      <c r="J215" s="12">
        <f t="shared" si="96"/>
        <v>10682.449220291519</v>
      </c>
      <c r="L215" s="10">
        <f t="shared" si="89"/>
        <v>15290.642389584153</v>
      </c>
      <c r="M215" s="13"/>
      <c r="N215" s="13">
        <f t="shared" si="97"/>
        <v>8471.0158838296211</v>
      </c>
      <c r="O215">
        <v>0.2</v>
      </c>
      <c r="P215" s="10">
        <f t="shared" si="90"/>
        <v>3798.0163399167654</v>
      </c>
      <c r="Q215" s="13">
        <f t="shared" si="98"/>
        <v>3763.8341928575146</v>
      </c>
      <c r="R215">
        <v>0.56999999999999995</v>
      </c>
      <c r="S215" s="14">
        <v>2.04</v>
      </c>
      <c r="T215" s="14">
        <v>0.41</v>
      </c>
      <c r="U215" s="15">
        <v>6200</v>
      </c>
      <c r="V215" s="15">
        <v>1300</v>
      </c>
      <c r="W215" s="16">
        <f t="shared" si="99"/>
        <v>14032.760880057202</v>
      </c>
      <c r="X215" s="16">
        <f t="shared" si="100"/>
        <v>2874.2313533448296</v>
      </c>
      <c r="Z215" s="10">
        <v>29583.999999999996</v>
      </c>
      <c r="AA215" s="10">
        <f t="shared" si="91"/>
        <v>15290.642389584153</v>
      </c>
      <c r="AB215" s="10">
        <f t="shared" si="92"/>
        <v>3798.0163399167654</v>
      </c>
      <c r="AC215" s="10">
        <v>1071.3708025713672</v>
      </c>
      <c r="AD215">
        <v>90.08</v>
      </c>
      <c r="AE215">
        <v>60.05</v>
      </c>
      <c r="AF215">
        <v>46.07</v>
      </c>
      <c r="AG215" s="15"/>
      <c r="AH215" s="15">
        <f t="shared" si="101"/>
        <v>8471.0158838296211</v>
      </c>
      <c r="AI215" s="15">
        <f t="shared" si="102"/>
        <v>3763.8341928575146</v>
      </c>
      <c r="AJ215" s="15">
        <f t="shared" si="103"/>
        <v>1074.5849149790813</v>
      </c>
      <c r="AK215" s="15">
        <f t="shared" si="104"/>
        <v>2662.5599999999995</v>
      </c>
      <c r="AL215" s="11">
        <f t="shared" si="105"/>
        <v>2294.0734494580779</v>
      </c>
      <c r="AM215" s="16">
        <f t="shared" si="106"/>
        <v>1491.1477421477507</v>
      </c>
      <c r="AN215" s="11">
        <f t="shared" si="107"/>
        <v>17646.833336852735</v>
      </c>
      <c r="AO215" s="16">
        <f t="shared" si="115"/>
        <v>6180</v>
      </c>
      <c r="AP215" s="10">
        <v>-32919.198234104828</v>
      </c>
      <c r="AQ215" s="11">
        <f t="shared" si="108"/>
        <v>-101567.2153083507</v>
      </c>
      <c r="AR215" s="16">
        <f t="shared" si="109"/>
        <v>-75152.058769063675</v>
      </c>
      <c r="AS215" s="11">
        <f t="shared" si="110"/>
        <v>-14617.422120825482</v>
      </c>
      <c r="AT215" s="15">
        <f t="shared" si="111"/>
        <v>-51272.795196544103</v>
      </c>
      <c r="AU215" s="17">
        <f t="shared" si="112"/>
        <v>155.75347501454226</v>
      </c>
      <c r="AV215" s="15">
        <f t="shared" si="113"/>
        <v>18353.596962439267</v>
      </c>
      <c r="AW215" s="13">
        <v>70000</v>
      </c>
      <c r="AX215" s="15">
        <f t="shared" si="114"/>
        <v>-51272.795196544095</v>
      </c>
    </row>
    <row r="216" spans="1:50" ht="30" x14ac:dyDescent="0.25">
      <c r="A216" s="2" t="s">
        <v>70</v>
      </c>
      <c r="B216" s="9">
        <f t="shared" si="93"/>
        <v>-38016.173955504812</v>
      </c>
      <c r="C216" s="9">
        <f t="shared" si="94"/>
        <v>-61578.963709209173</v>
      </c>
      <c r="D216" s="10">
        <v>27411.264005770325</v>
      </c>
      <c r="E216" s="10">
        <v>14892.623460684654</v>
      </c>
      <c r="F216">
        <v>60.05</v>
      </c>
      <c r="G216">
        <v>46.07</v>
      </c>
      <c r="H216">
        <v>44.01</v>
      </c>
      <c r="I216" s="11">
        <f t="shared" si="95"/>
        <v>35916.127248114266</v>
      </c>
      <c r="J216" s="12">
        <f t="shared" si="96"/>
        <v>23345.482711274275</v>
      </c>
      <c r="L216" s="10">
        <f t="shared" si="89"/>
        <v>27411.264005770325</v>
      </c>
      <c r="M216" s="13"/>
      <c r="N216" s="13">
        <f t="shared" si="97"/>
        <v>15185.840259196761</v>
      </c>
      <c r="O216">
        <v>0.2</v>
      </c>
      <c r="P216" s="10">
        <f t="shared" si="90"/>
        <v>14892.623460684654</v>
      </c>
      <c r="Q216" s="13">
        <f t="shared" si="98"/>
        <v>14758.589849538492</v>
      </c>
      <c r="R216">
        <v>0.56999999999999995</v>
      </c>
      <c r="S216" s="14">
        <v>2.04</v>
      </c>
      <c r="T216" s="14">
        <v>0.41</v>
      </c>
      <c r="U216" s="15">
        <v>6200</v>
      </c>
      <c r="V216" s="15">
        <v>1300</v>
      </c>
      <c r="W216" s="16">
        <f t="shared" si="99"/>
        <v>29557.111102795639</v>
      </c>
      <c r="X216" s="16">
        <f t="shared" si="100"/>
        <v>5994.3213490912804</v>
      </c>
      <c r="Z216" s="10">
        <v>81795.999999999985</v>
      </c>
      <c r="AA216" s="10">
        <f t="shared" si="91"/>
        <v>27411.264005770325</v>
      </c>
      <c r="AB216" s="10">
        <f t="shared" si="92"/>
        <v>14892.623460684654</v>
      </c>
      <c r="AC216" s="10">
        <v>824.69657144164034</v>
      </c>
      <c r="AD216">
        <v>90.08</v>
      </c>
      <c r="AE216">
        <v>60.05</v>
      </c>
      <c r="AF216">
        <v>46.07</v>
      </c>
      <c r="AG216" s="15"/>
      <c r="AH216" s="15">
        <f t="shared" si="101"/>
        <v>15185.840259196761</v>
      </c>
      <c r="AI216" s="15">
        <f t="shared" si="102"/>
        <v>14758.589849538492</v>
      </c>
      <c r="AJ216" s="15">
        <f t="shared" si="103"/>
        <v>827.17066115596515</v>
      </c>
      <c r="AK216" s="15">
        <f t="shared" si="104"/>
        <v>7361.6399999999985</v>
      </c>
      <c r="AL216" s="11">
        <f t="shared" si="105"/>
        <v>5360.9162119244247</v>
      </c>
      <c r="AM216" s="16">
        <f t="shared" si="106"/>
        <v>3484.5955377508762</v>
      </c>
      <c r="AN216" s="11">
        <f t="shared" si="107"/>
        <v>41460.701057001439</v>
      </c>
      <c r="AO216" s="16">
        <f t="shared" si="115"/>
        <v>6180</v>
      </c>
      <c r="AP216" s="10">
        <v>-29019.617753002818</v>
      </c>
      <c r="AQ216" s="11">
        <f t="shared" si="108"/>
        <v>-163806.08517633352</v>
      </c>
      <c r="AR216" s="16">
        <f t="shared" si="109"/>
        <v>-90918.767769574726</v>
      </c>
      <c r="AS216" s="11">
        <f t="shared" si="110"/>
        <v>-30384.131121336533</v>
      </c>
      <c r="AT216" s="15">
        <f t="shared" si="111"/>
        <v>-62029.696002027966</v>
      </c>
      <c r="AU216" s="17">
        <f t="shared" si="112"/>
        <v>213.75090647294766</v>
      </c>
      <c r="AV216" s="15">
        <f t="shared" si="113"/>
        <v>33010.078249025151</v>
      </c>
      <c r="AW216" s="13">
        <v>70000</v>
      </c>
      <c r="AX216" s="15">
        <f t="shared" si="114"/>
        <v>-62029.696002027966</v>
      </c>
    </row>
    <row r="217" spans="1:50" ht="30" x14ac:dyDescent="0.25">
      <c r="A217" s="2" t="s">
        <v>70</v>
      </c>
      <c r="B217" s="9">
        <f t="shared" si="93"/>
        <v>-48029.368888158897</v>
      </c>
      <c r="C217" s="9">
        <f t="shared" si="94"/>
        <v>-63706.792214339584</v>
      </c>
      <c r="D217" s="10">
        <v>21331.176416118557</v>
      </c>
      <c r="E217" s="10">
        <v>7521.0611364122069</v>
      </c>
      <c r="F217">
        <v>60.05</v>
      </c>
      <c r="G217">
        <v>46.07</v>
      </c>
      <c r="H217">
        <v>44.01</v>
      </c>
      <c r="I217" s="11">
        <f t="shared" si="95"/>
        <v>24418.150237077687</v>
      </c>
      <c r="J217" s="12">
        <f t="shared" si="96"/>
        <v>15871.797654100497</v>
      </c>
      <c r="L217" s="10">
        <f t="shared" si="89"/>
        <v>21331.176416118557</v>
      </c>
      <c r="M217" s="13"/>
      <c r="N217" s="13">
        <f t="shared" si="97"/>
        <v>11817.471734529681</v>
      </c>
      <c r="O217">
        <v>0.2</v>
      </c>
      <c r="P217" s="10">
        <f t="shared" si="90"/>
        <v>7521.0611364122069</v>
      </c>
      <c r="Q217" s="13">
        <f t="shared" si="98"/>
        <v>7453.3715861844967</v>
      </c>
      <c r="R217">
        <v>0.56999999999999995</v>
      </c>
      <c r="S217" s="14">
        <v>2.04</v>
      </c>
      <c r="T217" s="14">
        <v>0.41</v>
      </c>
      <c r="U217" s="15">
        <v>6200</v>
      </c>
      <c r="V217" s="15">
        <v>1300</v>
      </c>
      <c r="W217" s="16">
        <f t="shared" si="99"/>
        <v>19688.30894810344</v>
      </c>
      <c r="X217" s="16">
        <f t="shared" si="100"/>
        <v>4010.8856219227505</v>
      </c>
      <c r="Z217" s="10">
        <v>61504</v>
      </c>
      <c r="AA217" s="10">
        <f t="shared" si="91"/>
        <v>21331.176416118557</v>
      </c>
      <c r="AB217" s="10">
        <f t="shared" si="92"/>
        <v>7521.0611364122069</v>
      </c>
      <c r="AC217" s="10">
        <v>1500.6357483754925</v>
      </c>
      <c r="AD217">
        <v>90.08</v>
      </c>
      <c r="AE217">
        <v>60.05</v>
      </c>
      <c r="AF217">
        <v>46.07</v>
      </c>
      <c r="AG217" s="15"/>
      <c r="AH217" s="15">
        <f t="shared" si="101"/>
        <v>11817.471734529681</v>
      </c>
      <c r="AI217" s="15">
        <f t="shared" si="102"/>
        <v>7453.3715861844967</v>
      </c>
      <c r="AJ217" s="15">
        <f t="shared" si="103"/>
        <v>1505.1376556206189</v>
      </c>
      <c r="AK217" s="15">
        <f t="shared" si="104"/>
        <v>5535.36</v>
      </c>
      <c r="AL217" s="11">
        <f t="shared" si="105"/>
        <v>3901.3420750259097</v>
      </c>
      <c r="AM217" s="16">
        <f t="shared" si="106"/>
        <v>2535.8723487668412</v>
      </c>
      <c r="AN217" s="11">
        <f t="shared" si="107"/>
        <v>27626.993657017985</v>
      </c>
      <c r="AO217" s="16">
        <f t="shared" si="115"/>
        <v>6180</v>
      </c>
      <c r="AP217" s="10">
        <v>-32441.586781355207</v>
      </c>
      <c r="AQ217" s="11">
        <f t="shared" si="108"/>
        <v>-129553.02343796985</v>
      </c>
      <c r="AR217" s="16">
        <f t="shared" si="109"/>
        <v>-83589.475490362835</v>
      </c>
      <c r="AS217" s="11">
        <f t="shared" si="110"/>
        <v>-23054.838842124635</v>
      </c>
      <c r="AT217" s="15">
        <f t="shared" si="111"/>
        <v>-57029.256784222547</v>
      </c>
      <c r="AU217" s="17">
        <f t="shared" si="112"/>
        <v>175.79058992576262</v>
      </c>
      <c r="AV217" s="15">
        <f t="shared" si="113"/>
        <v>24587.670002867337</v>
      </c>
      <c r="AW217" s="13">
        <v>70000</v>
      </c>
      <c r="AX217" s="15">
        <f t="shared" si="114"/>
        <v>-57029.25678422254</v>
      </c>
    </row>
    <row r="218" spans="1:50" ht="30" x14ac:dyDescent="0.25">
      <c r="A218" s="2" t="s">
        <v>70</v>
      </c>
      <c r="B218" s="9">
        <f t="shared" si="93"/>
        <v>38726.275351381671</v>
      </c>
      <c r="C218" s="9">
        <f t="shared" si="94"/>
        <v>28301.821876400714</v>
      </c>
      <c r="D218" s="10">
        <v>24110.621694676774</v>
      </c>
      <c r="E218" s="10">
        <v>1270.696579663158</v>
      </c>
      <c r="F218">
        <v>60.05</v>
      </c>
      <c r="G218">
        <v>46.07</v>
      </c>
      <c r="H218">
        <v>44.01</v>
      </c>
      <c r="I218" s="11">
        <f t="shared" si="95"/>
        <v>20484.29360177647</v>
      </c>
      <c r="J218" s="12">
        <f t="shared" si="96"/>
        <v>13314.790841154705</v>
      </c>
      <c r="L218" s="10">
        <f t="shared" si="89"/>
        <v>24110.621694676774</v>
      </c>
      <c r="M218" s="13"/>
      <c r="N218" s="13">
        <f t="shared" si="97"/>
        <v>13357.284418850933</v>
      </c>
      <c r="O218">
        <v>0.2</v>
      </c>
      <c r="P218" s="10">
        <f t="shared" si="90"/>
        <v>1270.696579663158</v>
      </c>
      <c r="Q218" s="13">
        <f t="shared" si="98"/>
        <v>1259.2603104461896</v>
      </c>
      <c r="R218">
        <v>0.56999999999999995</v>
      </c>
      <c r="S218" s="14">
        <v>2.04</v>
      </c>
      <c r="T218" s="14">
        <v>0.41</v>
      </c>
      <c r="U218" s="15">
        <v>6200</v>
      </c>
      <c r="V218" s="15">
        <v>1300</v>
      </c>
      <c r="W218" s="16">
        <f t="shared" si="99"/>
        <v>13114.039931878011</v>
      </c>
      <c r="X218" s="16">
        <f t="shared" si="100"/>
        <v>2689.586456897051</v>
      </c>
      <c r="Z218" s="10">
        <v>51075.999999999985</v>
      </c>
      <c r="AA218" s="10">
        <f t="shared" si="91"/>
        <v>24110.621694676774</v>
      </c>
      <c r="AB218" s="10">
        <f t="shared" si="92"/>
        <v>1270.696579663158</v>
      </c>
      <c r="AC218" s="10">
        <v>3218.485608786692</v>
      </c>
      <c r="AD218">
        <v>90.08</v>
      </c>
      <c r="AE218">
        <v>60.05</v>
      </c>
      <c r="AF218">
        <v>46.07</v>
      </c>
      <c r="AG218" s="15"/>
      <c r="AH218" s="15">
        <f t="shared" si="101"/>
        <v>13357.284418850933</v>
      </c>
      <c r="AI218" s="15">
        <f t="shared" si="102"/>
        <v>1259.2603104461896</v>
      </c>
      <c r="AJ218" s="15">
        <f t="shared" si="103"/>
        <v>3228.1410656130515</v>
      </c>
      <c r="AK218" s="15">
        <f t="shared" si="104"/>
        <v>4596.8399999999983</v>
      </c>
      <c r="AL218" s="11">
        <f t="shared" si="105"/>
        <v>3285.8942252104198</v>
      </c>
      <c r="AM218" s="16">
        <f t="shared" si="106"/>
        <v>2135.8312463867728</v>
      </c>
      <c r="AN218" s="11">
        <f t="shared" si="107"/>
        <v>22980.887937779225</v>
      </c>
      <c r="AO218" s="16">
        <f t="shared" si="115"/>
        <v>6180</v>
      </c>
      <c r="AP218" s="10">
        <v>30020.60324885722</v>
      </c>
      <c r="AQ218" s="11">
        <f t="shared" si="108"/>
        <v>-24522.350477091535</v>
      </c>
      <c r="AR218" s="16">
        <f t="shared" si="109"/>
        <v>12297.444578348957</v>
      </c>
      <c r="AS218" s="11">
        <f t="shared" si="110"/>
        <v>72832.08122658715</v>
      </c>
      <c r="AT218" s="15">
        <f t="shared" si="111"/>
        <v>8389.9811613157417</v>
      </c>
      <c r="AU218" s="17">
        <f t="shared" si="112"/>
        <v>27.947410289415554</v>
      </c>
      <c r="AV218" s="15">
        <f t="shared" si="113"/>
        <v>21630.62208754148</v>
      </c>
      <c r="AW218" s="13">
        <v>70000</v>
      </c>
      <c r="AX218" s="15">
        <f t="shared" si="114"/>
        <v>8389.9811613157399</v>
      </c>
    </row>
    <row r="219" spans="1:50" ht="30" x14ac:dyDescent="0.25">
      <c r="A219" s="2" t="s">
        <v>70</v>
      </c>
      <c r="B219" s="9">
        <f t="shared" si="93"/>
        <v>-12134.285502555602</v>
      </c>
      <c r="C219" s="9">
        <f t="shared" si="94"/>
        <v>-22209.074316740243</v>
      </c>
      <c r="D219" s="10">
        <v>12217.345640808629</v>
      </c>
      <c r="E219" s="10">
        <v>3223.8128541352194</v>
      </c>
      <c r="F219">
        <v>60.05</v>
      </c>
      <c r="G219">
        <v>46.07</v>
      </c>
      <c r="H219">
        <v>44.01</v>
      </c>
      <c r="I219" s="11">
        <f t="shared" si="95"/>
        <v>13633.62285842836</v>
      </c>
      <c r="J219" s="12">
        <f t="shared" si="96"/>
        <v>8861.8548579784347</v>
      </c>
      <c r="L219" s="10">
        <f t="shared" si="89"/>
        <v>12217.345640808629</v>
      </c>
      <c r="M219" s="13"/>
      <c r="N219" s="13">
        <f t="shared" si="97"/>
        <v>6768.4094850079809</v>
      </c>
      <c r="O219">
        <v>0.2</v>
      </c>
      <c r="P219" s="10">
        <f t="shared" si="90"/>
        <v>3223.8128541352194</v>
      </c>
      <c r="Q219" s="13">
        <f t="shared" si="98"/>
        <v>3194.7985384480025</v>
      </c>
      <c r="R219">
        <v>0.56999999999999995</v>
      </c>
      <c r="S219" s="14">
        <v>2.04</v>
      </c>
      <c r="T219" s="14">
        <v>0.41</v>
      </c>
      <c r="U219" s="15">
        <v>6200</v>
      </c>
      <c r="V219" s="15">
        <v>1300</v>
      </c>
      <c r="W219" s="16">
        <f t="shared" si="99"/>
        <v>12676.422810390593</v>
      </c>
      <c r="X219" s="16">
        <f t="shared" si="100"/>
        <v>2601.6339962059528</v>
      </c>
      <c r="Z219" s="10">
        <v>55695.999999999993</v>
      </c>
      <c r="AA219" s="10">
        <f t="shared" si="91"/>
        <v>12217.345640808629</v>
      </c>
      <c r="AB219" s="10">
        <f t="shared" si="92"/>
        <v>3223.8128541352194</v>
      </c>
      <c r="AC219" s="10">
        <v>2953.5109126956277</v>
      </c>
      <c r="AD219">
        <v>90.08</v>
      </c>
      <c r="AE219">
        <v>60.05</v>
      </c>
      <c r="AF219">
        <v>46.07</v>
      </c>
      <c r="AG219" s="15"/>
      <c r="AH219" s="15">
        <f t="shared" si="101"/>
        <v>6768.4094850079809</v>
      </c>
      <c r="AI219" s="15">
        <f t="shared" si="102"/>
        <v>3194.7985384480025</v>
      </c>
      <c r="AJ219" s="15">
        <f t="shared" si="103"/>
        <v>2962.3714454337141</v>
      </c>
      <c r="AK219" s="15">
        <f t="shared" si="104"/>
        <v>5012.6399999999994</v>
      </c>
      <c r="AL219" s="11">
        <f t="shared" si="105"/>
        <v>2972.7724038128545</v>
      </c>
      <c r="AM219" s="16">
        <f t="shared" si="106"/>
        <v>1932.3020624783555</v>
      </c>
      <c r="AN219" s="11">
        <f t="shared" si="107"/>
        <v>16453.003292878089</v>
      </c>
      <c r="AO219" s="16">
        <f t="shared" si="115"/>
        <v>6180</v>
      </c>
      <c r="AP219" s="10">
        <v>-5999.0851102222114</v>
      </c>
      <c r="AQ219" s="11">
        <f t="shared" si="108"/>
        <v>-57249.179581418764</v>
      </c>
      <c r="AR219" s="16">
        <f t="shared" si="109"/>
        <v>-33672.56317092463</v>
      </c>
      <c r="AS219" s="11">
        <f t="shared" si="110"/>
        <v>26862.073477313566</v>
      </c>
      <c r="AT219" s="15">
        <f t="shared" si="111"/>
        <v>-22973.242030679001</v>
      </c>
      <c r="AU219" s="17">
        <f t="shared" si="112"/>
        <v>382.94575937143276</v>
      </c>
      <c r="AV219" s="15">
        <f t="shared" si="113"/>
        <v>16974.15692045679</v>
      </c>
      <c r="AW219" s="13">
        <v>70000</v>
      </c>
      <c r="AX219" s="15">
        <f t="shared" si="114"/>
        <v>-22973.242030679001</v>
      </c>
    </row>
    <row r="220" spans="1:50" ht="30" x14ac:dyDescent="0.25">
      <c r="A220" s="2" t="s">
        <v>70</v>
      </c>
      <c r="B220" s="9">
        <f t="shared" si="93"/>
        <v>97851.129993672876</v>
      </c>
      <c r="C220" s="9">
        <f t="shared" si="94"/>
        <v>80563.886717545276</v>
      </c>
      <c r="D220" s="10">
        <v>15542.211587624934</v>
      </c>
      <c r="E220" s="10">
        <v>10404.975849871089</v>
      </c>
      <c r="F220">
        <v>60.05</v>
      </c>
      <c r="G220">
        <v>46.07</v>
      </c>
      <c r="H220">
        <v>44.01</v>
      </c>
      <c r="I220" s="11">
        <f t="shared" si="95"/>
        <v>22930.441815977607</v>
      </c>
      <c r="J220" s="12">
        <f t="shared" si="96"/>
        <v>14904.787180385445</v>
      </c>
      <c r="L220" s="10">
        <f t="shared" si="89"/>
        <v>15542.211587624934</v>
      </c>
      <c r="M220" s="13"/>
      <c r="N220" s="13">
        <f t="shared" si="97"/>
        <v>8610.3852195442141</v>
      </c>
      <c r="O220">
        <v>0.2</v>
      </c>
      <c r="P220" s="10">
        <f t="shared" si="90"/>
        <v>10404.975849871089</v>
      </c>
      <c r="Q220" s="13">
        <f t="shared" si="98"/>
        <v>10311.331067222249</v>
      </c>
      <c r="R220">
        <v>0.56999999999999995</v>
      </c>
      <c r="S220" s="14">
        <v>2.04</v>
      </c>
      <c r="T220" s="14">
        <v>0.41</v>
      </c>
      <c r="U220" s="15">
        <v>6200</v>
      </c>
      <c r="V220" s="15">
        <v>1300</v>
      </c>
      <c r="W220" s="16">
        <f t="shared" si="99"/>
        <v>21703.052934540072</v>
      </c>
      <c r="X220" s="16">
        <f t="shared" si="100"/>
        <v>4415.8096584124651</v>
      </c>
      <c r="Z220" s="10">
        <v>63000.999999999985</v>
      </c>
      <c r="AA220" s="10">
        <f t="shared" si="91"/>
        <v>15542.211587624934</v>
      </c>
      <c r="AB220" s="10">
        <f t="shared" si="92"/>
        <v>10404.975849871089</v>
      </c>
      <c r="AC220" s="10">
        <v>2236.4211158438125</v>
      </c>
      <c r="AD220">
        <v>90.08</v>
      </c>
      <c r="AE220">
        <v>60.05</v>
      </c>
      <c r="AF220">
        <v>46.07</v>
      </c>
      <c r="AG220" s="15"/>
      <c r="AH220" s="15">
        <f t="shared" si="101"/>
        <v>8610.3852195442141</v>
      </c>
      <c r="AI220" s="15">
        <f t="shared" si="102"/>
        <v>10311.331067222249</v>
      </c>
      <c r="AJ220" s="15">
        <f t="shared" si="103"/>
        <v>2243.1303791913438</v>
      </c>
      <c r="AK220" s="15">
        <f t="shared" si="104"/>
        <v>5670.0899999999983</v>
      </c>
      <c r="AL220" s="11">
        <f t="shared" si="105"/>
        <v>3849.7861418822613</v>
      </c>
      <c r="AM220" s="16">
        <f t="shared" si="106"/>
        <v>2502.36099222347</v>
      </c>
      <c r="AN220" s="11">
        <f t="shared" si="107"/>
        <v>27926.173920623885</v>
      </c>
      <c r="AO220" s="16">
        <f t="shared" si="115"/>
        <v>6180</v>
      </c>
      <c r="AP220" s="10">
        <v>65370.629697245771</v>
      </c>
      <c r="AQ220" s="11">
        <f t="shared" si="108"/>
        <v>15630.875451399323</v>
      </c>
      <c r="AR220" s="16">
        <f t="shared" si="109"/>
        <v>61243.28987874736</v>
      </c>
      <c r="AS220" s="11">
        <f t="shared" si="110"/>
        <v>121777.92652698554</v>
      </c>
      <c r="AT220" s="15">
        <f t="shared" si="111"/>
        <v>41783.48152463686</v>
      </c>
      <c r="AU220" s="17">
        <f t="shared" si="112"/>
        <v>63.9178201558571</v>
      </c>
      <c r="AV220" s="15">
        <f t="shared" si="113"/>
        <v>23587.148172608915</v>
      </c>
      <c r="AW220" s="13">
        <v>70000</v>
      </c>
      <c r="AX220" s="15">
        <f t="shared" si="114"/>
        <v>41783.481524636853</v>
      </c>
    </row>
    <row r="221" spans="1:50" ht="30" x14ac:dyDescent="0.25">
      <c r="A221" s="2" t="s">
        <v>70</v>
      </c>
      <c r="B221" s="9">
        <f t="shared" si="93"/>
        <v>-48854.342972407358</v>
      </c>
      <c r="C221" s="9">
        <f t="shared" si="94"/>
        <v>-60284.428408544569</v>
      </c>
      <c r="D221" s="10">
        <v>11344.899923919205</v>
      </c>
      <c r="E221" s="10">
        <v>4866.9118072530136</v>
      </c>
      <c r="F221">
        <v>60.05</v>
      </c>
      <c r="G221">
        <v>46.07</v>
      </c>
      <c r="H221">
        <v>44.01</v>
      </c>
      <c r="I221" s="11">
        <f t="shared" si="95"/>
        <v>14563.845262020186</v>
      </c>
      <c r="J221" s="12">
        <f t="shared" si="96"/>
        <v>9466.4994203131209</v>
      </c>
      <c r="L221" s="10">
        <f t="shared" si="89"/>
        <v>11344.899923919205</v>
      </c>
      <c r="M221" s="13"/>
      <c r="N221" s="13">
        <f t="shared" si="97"/>
        <v>6285.0745578512406</v>
      </c>
      <c r="O221">
        <v>0.2</v>
      </c>
      <c r="P221" s="10">
        <f t="shared" si="90"/>
        <v>4866.9118072530136</v>
      </c>
      <c r="Q221" s="13">
        <f t="shared" si="98"/>
        <v>4823.1096009877365</v>
      </c>
      <c r="R221">
        <v>0.56999999999999995</v>
      </c>
      <c r="S221" s="14">
        <v>2.04</v>
      </c>
      <c r="T221" s="14">
        <v>0.41</v>
      </c>
      <c r="U221" s="15">
        <v>6200</v>
      </c>
      <c r="V221" s="15">
        <v>1300</v>
      </c>
      <c r="W221" s="16">
        <f t="shared" si="99"/>
        <v>14372.622263631847</v>
      </c>
      <c r="X221" s="16">
        <f t="shared" si="100"/>
        <v>2942.5368274946359</v>
      </c>
      <c r="Z221" s="10">
        <v>101124.00000000001</v>
      </c>
      <c r="AA221" s="10">
        <f t="shared" si="91"/>
        <v>11344.899923919205</v>
      </c>
      <c r="AB221" s="10">
        <f t="shared" si="92"/>
        <v>4866.9118072530136</v>
      </c>
      <c r="AC221" s="10">
        <v>1208.4142781362195</v>
      </c>
      <c r="AD221">
        <v>90.08</v>
      </c>
      <c r="AE221">
        <v>60.05</v>
      </c>
      <c r="AF221">
        <v>46.07</v>
      </c>
      <c r="AG221" s="15"/>
      <c r="AH221" s="15">
        <f t="shared" si="101"/>
        <v>6285.0745578512406</v>
      </c>
      <c r="AI221" s="15">
        <f t="shared" si="102"/>
        <v>4823.1096009877365</v>
      </c>
      <c r="AJ221" s="15">
        <f t="shared" si="103"/>
        <v>1212.039520970628</v>
      </c>
      <c r="AK221" s="15">
        <f t="shared" si="104"/>
        <v>9101.1600000000017</v>
      </c>
      <c r="AL221" s="11">
        <f t="shared" si="105"/>
        <v>4549.1040945220393</v>
      </c>
      <c r="AM221" s="16">
        <f t="shared" si="106"/>
        <v>2956.9176614393255</v>
      </c>
      <c r="AN221" s="11">
        <f t="shared" si="107"/>
        <v>16274.747857392065</v>
      </c>
      <c r="AO221" s="16">
        <f t="shared" si="115"/>
        <v>6180</v>
      </c>
      <c r="AP221" s="10">
        <v>-30991.992365455801</v>
      </c>
      <c r="AQ221" s="11">
        <f t="shared" si="108"/>
        <v>-97294.68255475114</v>
      </c>
      <c r="AR221" s="16">
        <f t="shared" si="109"/>
        <v>-72693.464656352327</v>
      </c>
      <c r="AS221" s="11">
        <f t="shared" si="110"/>
        <v>-12158.828008114137</v>
      </c>
      <c r="AT221" s="15">
        <f t="shared" si="111"/>
        <v>-49595.409447208251</v>
      </c>
      <c r="AU221" s="17">
        <f t="shared" si="112"/>
        <v>160.02652834442529</v>
      </c>
      <c r="AV221" s="15">
        <f t="shared" si="113"/>
        <v>18603.417081752446</v>
      </c>
      <c r="AW221" s="13">
        <v>70000</v>
      </c>
      <c r="AX221" s="15">
        <f t="shared" si="114"/>
        <v>-49595.409447208251</v>
      </c>
    </row>
    <row r="222" spans="1:50" ht="30" x14ac:dyDescent="0.25">
      <c r="A222" s="2" t="s">
        <v>70</v>
      </c>
      <c r="B222" s="9">
        <f t="shared" si="93"/>
        <v>29790.142645360571</v>
      </c>
      <c r="C222" s="9">
        <f t="shared" si="94"/>
        <v>17126.724535671929</v>
      </c>
      <c r="D222" s="10">
        <v>14065.373921405824</v>
      </c>
      <c r="E222" s="10">
        <v>5672.7915549351819</v>
      </c>
      <c r="F222">
        <v>60.05</v>
      </c>
      <c r="G222">
        <v>46.07</v>
      </c>
      <c r="H222">
        <v>44.01</v>
      </c>
      <c r="I222" s="11">
        <f t="shared" si="95"/>
        <v>17327.496619522579</v>
      </c>
      <c r="J222" s="12">
        <f t="shared" si="96"/>
        <v>11262.872802689677</v>
      </c>
      <c r="L222" s="10">
        <f t="shared" si="89"/>
        <v>14065.373921405824</v>
      </c>
      <c r="M222" s="13"/>
      <c r="N222" s="13">
        <f t="shared" si="97"/>
        <v>7792.2171524588275</v>
      </c>
      <c r="O222">
        <v>0.2</v>
      </c>
      <c r="P222" s="10">
        <f t="shared" si="90"/>
        <v>5672.7915549351819</v>
      </c>
      <c r="Q222" s="13">
        <f t="shared" si="98"/>
        <v>5621.7364309407649</v>
      </c>
      <c r="R222">
        <v>0.56999999999999995</v>
      </c>
      <c r="S222" s="14">
        <v>2.04</v>
      </c>
      <c r="T222" s="14">
        <v>0.41</v>
      </c>
      <c r="U222" s="15">
        <v>6200</v>
      </c>
      <c r="V222" s="15">
        <v>1300</v>
      </c>
      <c r="W222" s="16">
        <f t="shared" si="99"/>
        <v>15916.179720101121</v>
      </c>
      <c r="X222" s="16">
        <f t="shared" si="100"/>
        <v>3252.76161041248</v>
      </c>
      <c r="Z222" s="10">
        <v>52899.999999999993</v>
      </c>
      <c r="AA222" s="10">
        <f t="shared" si="91"/>
        <v>14065.373921405824</v>
      </c>
      <c r="AB222" s="10">
        <f t="shared" si="92"/>
        <v>5672.7915549351819</v>
      </c>
      <c r="AC222" s="10">
        <v>677.10662572736419</v>
      </c>
      <c r="AD222">
        <v>90.08</v>
      </c>
      <c r="AE222">
        <v>60.05</v>
      </c>
      <c r="AF222">
        <v>46.07</v>
      </c>
      <c r="AG222" s="15"/>
      <c r="AH222" s="15">
        <f t="shared" si="101"/>
        <v>7792.2171524588275</v>
      </c>
      <c r="AI222" s="15">
        <f t="shared" si="102"/>
        <v>5621.7364309407649</v>
      </c>
      <c r="AJ222" s="15">
        <f t="shared" si="103"/>
        <v>679.13794560454619</v>
      </c>
      <c r="AK222" s="15">
        <f t="shared" si="104"/>
        <v>4760.9999999999991</v>
      </c>
      <c r="AL222" s="11">
        <f t="shared" si="105"/>
        <v>3131.4529770754361</v>
      </c>
      <c r="AM222" s="16">
        <f t="shared" si="106"/>
        <v>2035.4444350990336</v>
      </c>
      <c r="AN222" s="11">
        <f t="shared" si="107"/>
        <v>18868.333389416668</v>
      </c>
      <c r="AO222" s="16">
        <f t="shared" si="115"/>
        <v>6180</v>
      </c>
      <c r="AP222" s="10">
        <v>21259.744004893459</v>
      </c>
      <c r="AQ222" s="11">
        <f t="shared" si="108"/>
        <v>-26482.12850726521</v>
      </c>
      <c r="AR222" s="16">
        <f t="shared" si="109"/>
        <v>2611.0901225697703</v>
      </c>
      <c r="AS222" s="11">
        <f t="shared" si="110"/>
        <v>63145.726770807967</v>
      </c>
      <c r="AT222" s="15">
        <f t="shared" si="111"/>
        <v>1781.4267671047473</v>
      </c>
      <c r="AU222" s="17">
        <f t="shared" si="112"/>
        <v>8.3793425108726982</v>
      </c>
      <c r="AV222" s="15">
        <f t="shared" si="113"/>
        <v>19478.317237788709</v>
      </c>
      <c r="AW222" s="13">
        <v>70000</v>
      </c>
      <c r="AX222" s="15">
        <f t="shared" si="114"/>
        <v>1781.4267671047492</v>
      </c>
    </row>
    <row r="223" spans="1:50" ht="30" x14ac:dyDescent="0.25">
      <c r="A223" s="2" t="s">
        <v>70</v>
      </c>
      <c r="B223" s="9">
        <f t="shared" si="93"/>
        <v>46064.043858080739</v>
      </c>
      <c r="C223" s="9">
        <f t="shared" si="94"/>
        <v>34303.65778958836</v>
      </c>
      <c r="D223" s="10">
        <v>7237.0225031607315</v>
      </c>
      <c r="E223" s="10">
        <v>6031.412033814544</v>
      </c>
      <c r="F223">
        <v>60.05</v>
      </c>
      <c r="G223">
        <v>46.07</v>
      </c>
      <c r="H223">
        <v>44.01</v>
      </c>
      <c r="I223" s="11">
        <f t="shared" si="95"/>
        <v>12665.656128989303</v>
      </c>
      <c r="J223" s="12">
        <f t="shared" si="96"/>
        <v>8232.6764838430481</v>
      </c>
      <c r="L223" s="10">
        <f t="shared" si="89"/>
        <v>7237.0225031607315</v>
      </c>
      <c r="M223" s="13"/>
      <c r="N223" s="13">
        <f t="shared" si="97"/>
        <v>4009.3104667510456</v>
      </c>
      <c r="O223">
        <v>0.2</v>
      </c>
      <c r="P223" s="10">
        <f t="shared" si="90"/>
        <v>6031.412033814544</v>
      </c>
      <c r="Q223" s="13">
        <f t="shared" si="98"/>
        <v>5977.1293255102128</v>
      </c>
      <c r="R223">
        <v>0.56999999999999995</v>
      </c>
      <c r="S223" s="14">
        <v>2.04</v>
      </c>
      <c r="T223" s="14">
        <v>0.41</v>
      </c>
      <c r="U223" s="15">
        <v>6200</v>
      </c>
      <c r="V223" s="15">
        <v>1300</v>
      </c>
      <c r="W223" s="16">
        <f t="shared" si="99"/>
        <v>14786.0046501377</v>
      </c>
      <c r="X223" s="16">
        <f t="shared" si="100"/>
        <v>3025.6185816453221</v>
      </c>
      <c r="Z223" s="10">
        <v>39204</v>
      </c>
      <c r="AA223" s="10">
        <f t="shared" si="91"/>
        <v>7237.0225031607315</v>
      </c>
      <c r="AB223" s="10">
        <f t="shared" si="92"/>
        <v>6031.412033814544</v>
      </c>
      <c r="AC223" s="10">
        <v>970.33158384335206</v>
      </c>
      <c r="AD223">
        <v>90.08</v>
      </c>
      <c r="AE223">
        <v>60.05</v>
      </c>
      <c r="AF223">
        <v>46.07</v>
      </c>
      <c r="AG223" s="15"/>
      <c r="AH223" s="15">
        <f t="shared" si="101"/>
        <v>4009.3104667510456</v>
      </c>
      <c r="AI223" s="15">
        <f t="shared" si="102"/>
        <v>5977.1293255102128</v>
      </c>
      <c r="AJ223" s="15">
        <f t="shared" si="103"/>
        <v>973.24257859488205</v>
      </c>
      <c r="AK223" s="15">
        <f t="shared" si="104"/>
        <v>3528.3599999999997</v>
      </c>
      <c r="AL223" s="11">
        <f t="shared" si="105"/>
        <v>2357.5445528835053</v>
      </c>
      <c r="AM223" s="16">
        <f t="shared" si="106"/>
        <v>1532.4039593742784</v>
      </c>
      <c r="AN223" s="11">
        <f t="shared" si="107"/>
        <v>14535.347682107462</v>
      </c>
      <c r="AO223" s="16">
        <f t="shared" si="115"/>
        <v>6180</v>
      </c>
      <c r="AP223" s="10">
        <v>31667.87210769872</v>
      </c>
      <c r="AQ223" s="11">
        <f t="shared" si="108"/>
        <v>3091.6984600362689</v>
      </c>
      <c r="AR223" s="16">
        <f t="shared" si="109"/>
        <v>23045.362724099989</v>
      </c>
      <c r="AS223" s="11">
        <f t="shared" si="110"/>
        <v>83579.999372338178</v>
      </c>
      <c r="AT223" s="15">
        <f t="shared" si="111"/>
        <v>15722.791664481394</v>
      </c>
      <c r="AU223" s="17">
        <f t="shared" si="112"/>
        <v>49.649031077964516</v>
      </c>
      <c r="AV223" s="15">
        <f t="shared" si="113"/>
        <v>15945.080443217326</v>
      </c>
      <c r="AW223" s="13">
        <v>70000</v>
      </c>
      <c r="AX223" s="15">
        <f t="shared" si="114"/>
        <v>15722.791664481394</v>
      </c>
    </row>
    <row r="224" spans="1:50" ht="30" x14ac:dyDescent="0.25">
      <c r="A224" s="2" t="s">
        <v>70</v>
      </c>
      <c r="B224" s="9">
        <f t="shared" si="93"/>
        <v>-46328.900660829269</v>
      </c>
      <c r="C224" s="9">
        <f t="shared" si="94"/>
        <v>-68757.455661223823</v>
      </c>
      <c r="D224" s="10">
        <v>21781.901498700448</v>
      </c>
      <c r="E224" s="10">
        <v>14764.95483582493</v>
      </c>
      <c r="F224">
        <v>60.05</v>
      </c>
      <c r="G224">
        <v>46.07</v>
      </c>
      <c r="H224">
        <v>44.01</v>
      </c>
      <c r="I224" s="11">
        <f t="shared" si="95"/>
        <v>31668.467954080559</v>
      </c>
      <c r="J224" s="12">
        <f t="shared" si="96"/>
        <v>20584.504170152362</v>
      </c>
      <c r="L224" s="10">
        <f t="shared" si="89"/>
        <v>21781.901498700448</v>
      </c>
      <c r="M224" s="13"/>
      <c r="N224" s="13">
        <f t="shared" si="97"/>
        <v>12067.173430280049</v>
      </c>
      <c r="O224">
        <v>0.2</v>
      </c>
      <c r="P224" s="10">
        <f t="shared" si="90"/>
        <v>14764.95483582493</v>
      </c>
      <c r="Q224" s="13">
        <f t="shared" si="98"/>
        <v>14632.070242302505</v>
      </c>
      <c r="R224">
        <v>0.56999999999999995</v>
      </c>
      <c r="S224" s="14">
        <v>2.04</v>
      </c>
      <c r="T224" s="14">
        <v>0.41</v>
      </c>
      <c r="U224" s="15">
        <v>6200</v>
      </c>
      <c r="V224" s="15">
        <v>1300</v>
      </c>
      <c r="W224" s="16">
        <f t="shared" si="99"/>
        <v>28137.57803730361</v>
      </c>
      <c r="X224" s="16">
        <f t="shared" si="100"/>
        <v>5709.0230369090586</v>
      </c>
      <c r="Z224" s="10">
        <v>38416</v>
      </c>
      <c r="AA224" s="10">
        <f t="shared" si="91"/>
        <v>21781.901498700448</v>
      </c>
      <c r="AB224" s="10">
        <f t="shared" si="92"/>
        <v>14764.95483582493</v>
      </c>
      <c r="AC224" s="10">
        <v>1305.949507948236</v>
      </c>
      <c r="AD224">
        <v>90.08</v>
      </c>
      <c r="AE224">
        <v>60.05</v>
      </c>
      <c r="AF224">
        <v>46.07</v>
      </c>
      <c r="AG224" s="15"/>
      <c r="AH224" s="15">
        <f t="shared" si="101"/>
        <v>12067.173430280049</v>
      </c>
      <c r="AI224" s="15">
        <f t="shared" si="102"/>
        <v>14632.070242302505</v>
      </c>
      <c r="AJ224" s="15">
        <f t="shared" si="103"/>
        <v>1309.8673564720807</v>
      </c>
      <c r="AK224" s="15">
        <f t="shared" si="104"/>
        <v>3457.44</v>
      </c>
      <c r="AL224" s="11">
        <f t="shared" si="105"/>
        <v>3626.6530762805833</v>
      </c>
      <c r="AM224" s="16">
        <f t="shared" si="106"/>
        <v>2357.3244995823793</v>
      </c>
      <c r="AN224" s="11">
        <f t="shared" si="107"/>
        <v>37556.154795456059</v>
      </c>
      <c r="AO224" s="16">
        <f t="shared" si="115"/>
        <v>6180</v>
      </c>
      <c r="AP224" s="10">
        <v>-35727.087749332124</v>
      </c>
      <c r="AQ224" s="11">
        <f t="shared" si="108"/>
        <v>-159146.53237002337</v>
      </c>
      <c r="AR224" s="16">
        <f t="shared" si="109"/>
        <v>-95050.982868285239</v>
      </c>
      <c r="AS224" s="11">
        <f t="shared" si="110"/>
        <v>-34516.346220047053</v>
      </c>
      <c r="AT224" s="15">
        <f t="shared" si="111"/>
        <v>-64848.916419066867</v>
      </c>
      <c r="AU224" s="17">
        <f t="shared" si="112"/>
        <v>181.51190176501061</v>
      </c>
      <c r="AV224" s="15">
        <f t="shared" si="113"/>
        <v>29121.828669734743</v>
      </c>
      <c r="AW224" s="13">
        <v>70000</v>
      </c>
      <c r="AX224" s="15">
        <f t="shared" si="114"/>
        <v>-64848.916419066867</v>
      </c>
    </row>
    <row r="225" spans="1:50" ht="30" x14ac:dyDescent="0.25">
      <c r="A225" s="2" t="s">
        <v>70</v>
      </c>
      <c r="B225" s="9">
        <f t="shared" si="93"/>
        <v>112749.1720258164</v>
      </c>
      <c r="C225" s="9">
        <f t="shared" si="94"/>
        <v>101775.71081772611</v>
      </c>
      <c r="D225" s="10">
        <v>10100.26505294577</v>
      </c>
      <c r="E225" s="10">
        <v>4615.1157842475186</v>
      </c>
      <c r="F225">
        <v>60.05</v>
      </c>
      <c r="G225">
        <v>46.07</v>
      </c>
      <c r="H225">
        <v>44.01</v>
      </c>
      <c r="I225" s="11">
        <f t="shared" si="95"/>
        <v>13411.128660347778</v>
      </c>
      <c r="J225" s="12">
        <f t="shared" si="96"/>
        <v>8717.233629226057</v>
      </c>
      <c r="L225" s="10">
        <f t="shared" si="89"/>
        <v>10100.26505294577</v>
      </c>
      <c r="M225" s="13"/>
      <c r="N225" s="13">
        <f t="shared" si="97"/>
        <v>5595.546839331957</v>
      </c>
      <c r="O225">
        <v>0.2</v>
      </c>
      <c r="P225" s="10">
        <f t="shared" si="90"/>
        <v>4615.1157842475186</v>
      </c>
      <c r="Q225" s="13">
        <f t="shared" si="98"/>
        <v>4573.5797421892912</v>
      </c>
      <c r="R225">
        <v>0.56999999999999995</v>
      </c>
      <c r="S225" s="14">
        <v>2.04</v>
      </c>
      <c r="T225" s="14">
        <v>0.41</v>
      </c>
      <c r="U225" s="15">
        <v>6200</v>
      </c>
      <c r="V225" s="15">
        <v>1300</v>
      </c>
      <c r="W225" s="16">
        <f t="shared" si="99"/>
        <v>13801.141634665146</v>
      </c>
      <c r="X225" s="16">
        <f t="shared" si="100"/>
        <v>2827.6804265748578</v>
      </c>
      <c r="Z225" s="10">
        <v>24649</v>
      </c>
      <c r="AA225" s="10">
        <f t="shared" si="91"/>
        <v>10100.26505294577</v>
      </c>
      <c r="AB225" s="10">
        <f t="shared" si="92"/>
        <v>4615.1157842475186</v>
      </c>
      <c r="AC225" s="10">
        <v>1305.949507948236</v>
      </c>
      <c r="AD225">
        <v>90.08</v>
      </c>
      <c r="AE225">
        <v>60.05</v>
      </c>
      <c r="AF225">
        <v>46.07</v>
      </c>
      <c r="AG225" s="15"/>
      <c r="AH225" s="15">
        <f t="shared" si="101"/>
        <v>5595.546839331957</v>
      </c>
      <c r="AI225" s="15">
        <f t="shared" si="102"/>
        <v>4573.5797421892912</v>
      </c>
      <c r="AJ225" s="15">
        <f t="shared" si="103"/>
        <v>1309.8673564720807</v>
      </c>
      <c r="AK225" s="15">
        <f t="shared" si="104"/>
        <v>2218.41</v>
      </c>
      <c r="AL225" s="11">
        <f t="shared" si="105"/>
        <v>1923.6248859486318</v>
      </c>
      <c r="AM225" s="16">
        <f t="shared" si="106"/>
        <v>1250.3561758666108</v>
      </c>
      <c r="AN225" s="11">
        <f t="shared" si="107"/>
        <v>15100.554712404108</v>
      </c>
      <c r="AO225" s="16">
        <f t="shared" si="115"/>
        <v>6180</v>
      </c>
      <c r="AP225" s="10">
        <v>77707.914812444767</v>
      </c>
      <c r="AQ225" s="11">
        <f t="shared" si="108"/>
        <v>69288.863466005598</v>
      </c>
      <c r="AR225" s="16">
        <f t="shared" si="109"/>
        <v>90230.796761925201</v>
      </c>
      <c r="AS225" s="11">
        <f t="shared" si="110"/>
        <v>150765.43341016339</v>
      </c>
      <c r="AT225" s="15">
        <f t="shared" si="111"/>
        <v>61560.325007352105</v>
      </c>
      <c r="AU225" s="17">
        <f t="shared" si="112"/>
        <v>79.220147852292314</v>
      </c>
      <c r="AV225" s="15">
        <f t="shared" si="113"/>
        <v>16147.589805092668</v>
      </c>
      <c r="AW225" s="13">
        <v>70000</v>
      </c>
      <c r="AX225" s="15">
        <f t="shared" si="114"/>
        <v>61560.325007352098</v>
      </c>
    </row>
    <row r="226" spans="1:50" ht="30" x14ac:dyDescent="0.25">
      <c r="A226" s="2" t="s">
        <v>70</v>
      </c>
      <c r="B226" s="9">
        <f t="shared" si="93"/>
        <v>-47384.991723160376</v>
      </c>
      <c r="C226" s="9">
        <f t="shared" si="94"/>
        <v>-57650.881751924542</v>
      </c>
      <c r="D226" s="10">
        <v>17230.565709181752</v>
      </c>
      <c r="E226" s="10">
        <v>2448.0152818951551</v>
      </c>
      <c r="F226">
        <v>60.05</v>
      </c>
      <c r="G226">
        <v>46.07</v>
      </c>
      <c r="H226">
        <v>44.01</v>
      </c>
      <c r="I226" s="11">
        <f t="shared" si="95"/>
        <v>16566.649877865879</v>
      </c>
      <c r="J226" s="12">
        <f t="shared" si="96"/>
        <v>10768.322420612822</v>
      </c>
      <c r="L226" s="10">
        <f t="shared" si="89"/>
        <v>17230.565709181752</v>
      </c>
      <c r="M226" s="13"/>
      <c r="N226" s="13">
        <f t="shared" si="97"/>
        <v>9545.7334028866917</v>
      </c>
      <c r="O226">
        <v>0.2</v>
      </c>
      <c r="P226" s="10">
        <f t="shared" si="90"/>
        <v>2448.0152818951551</v>
      </c>
      <c r="Q226" s="13">
        <f t="shared" si="98"/>
        <v>2425.9831443580988</v>
      </c>
      <c r="R226">
        <v>0.56999999999999995</v>
      </c>
      <c r="S226" s="14">
        <v>2.04</v>
      </c>
      <c r="T226" s="14">
        <v>0.41</v>
      </c>
      <c r="U226" s="15">
        <v>6200</v>
      </c>
      <c r="V226" s="15">
        <v>1300</v>
      </c>
      <c r="W226" s="16">
        <f t="shared" si="99"/>
        <v>12915.592428637367</v>
      </c>
      <c r="X226" s="16">
        <f t="shared" si="100"/>
        <v>2649.7023998731966</v>
      </c>
      <c r="Z226" s="10">
        <v>53823.999999999993</v>
      </c>
      <c r="AA226" s="10">
        <f t="shared" si="91"/>
        <v>17230.565709181752</v>
      </c>
      <c r="AB226" s="10">
        <f t="shared" si="92"/>
        <v>2448.0152818951551</v>
      </c>
      <c r="AC226" s="10">
        <v>976.29898133695008</v>
      </c>
      <c r="AD226">
        <v>90.08</v>
      </c>
      <c r="AE226">
        <v>60.05</v>
      </c>
      <c r="AF226">
        <v>46.07</v>
      </c>
      <c r="AG226" s="15"/>
      <c r="AH226" s="15">
        <f t="shared" si="101"/>
        <v>9545.7334028866917</v>
      </c>
      <c r="AI226" s="15">
        <f t="shared" si="102"/>
        <v>2425.9831443580988</v>
      </c>
      <c r="AJ226" s="15">
        <f t="shared" si="103"/>
        <v>979.22787828096079</v>
      </c>
      <c r="AK226" s="15">
        <f t="shared" si="104"/>
        <v>4844.1599999999989</v>
      </c>
      <c r="AL226" s="11">
        <f t="shared" si="105"/>
        <v>3110.36149670955</v>
      </c>
      <c r="AM226" s="16">
        <f t="shared" si="106"/>
        <v>2021.7349728612076</v>
      </c>
      <c r="AN226" s="11">
        <f t="shared" si="107"/>
        <v>17179.853454477226</v>
      </c>
      <c r="AO226" s="16">
        <f t="shared" si="115"/>
        <v>6180</v>
      </c>
      <c r="AP226" s="10">
        <v>-29516.990748839075</v>
      </c>
      <c r="AQ226" s="11">
        <f t="shared" si="108"/>
        <v>-97286.131485479738</v>
      </c>
      <c r="AR226" s="16">
        <f t="shared" si="109"/>
        <v>-71068.90657241056</v>
      </c>
      <c r="AS226" s="11">
        <f t="shared" si="110"/>
        <v>-10534.269924172366</v>
      </c>
      <c r="AT226" s="15">
        <f t="shared" si="111"/>
        <v>-48487.048142313099</v>
      </c>
      <c r="AU226" s="17">
        <f t="shared" si="112"/>
        <v>164.26826350589323</v>
      </c>
      <c r="AV226" s="15">
        <f t="shared" si="113"/>
        <v>18970.057393474031</v>
      </c>
      <c r="AW226" s="13">
        <v>70000</v>
      </c>
      <c r="AX226" s="15">
        <f t="shared" si="114"/>
        <v>-48487.048142313106</v>
      </c>
    </row>
    <row r="227" spans="1:50" ht="30" x14ac:dyDescent="0.25">
      <c r="A227" s="2" t="s">
        <v>70</v>
      </c>
      <c r="B227" s="9">
        <f t="shared" si="93"/>
        <v>210078.44318685064</v>
      </c>
      <c r="C227" s="9">
        <f t="shared" si="94"/>
        <v>178920.36783202935</v>
      </c>
      <c r="D227" s="10">
        <v>13945.826875629697</v>
      </c>
      <c r="E227" s="10">
        <v>25783.013907836608</v>
      </c>
      <c r="F227">
        <v>60.05</v>
      </c>
      <c r="G227">
        <v>46.07</v>
      </c>
      <c r="H227">
        <v>44.01</v>
      </c>
      <c r="I227" s="11">
        <f t="shared" si="95"/>
        <v>36450.884386240825</v>
      </c>
      <c r="J227" s="12">
        <f t="shared" si="96"/>
        <v>23693.074851056535</v>
      </c>
      <c r="L227" s="10">
        <f t="shared" si="89"/>
        <v>13945.826875629697</v>
      </c>
      <c r="M227" s="13"/>
      <c r="N227" s="13">
        <f t="shared" si="97"/>
        <v>7725.9880890988525</v>
      </c>
      <c r="O227">
        <v>0.2</v>
      </c>
      <c r="P227" s="10">
        <f t="shared" si="90"/>
        <v>25783.013907836608</v>
      </c>
      <c r="Q227" s="13">
        <f t="shared" si="98"/>
        <v>25550.966782666077</v>
      </c>
      <c r="R227">
        <v>0.56999999999999995</v>
      </c>
      <c r="S227" s="14">
        <v>2.04</v>
      </c>
      <c r="T227" s="14">
        <v>0.41</v>
      </c>
      <c r="U227" s="15">
        <v>6200</v>
      </c>
      <c r="V227" s="15">
        <v>1300</v>
      </c>
      <c r="W227" s="16">
        <f t="shared" si="99"/>
        <v>39062.867315236443</v>
      </c>
      <c r="X227" s="16">
        <f t="shared" si="100"/>
        <v>7904.7919604151675</v>
      </c>
      <c r="Z227" s="10">
        <v>65024.999999999993</v>
      </c>
      <c r="AA227" s="10">
        <f t="shared" si="91"/>
        <v>13945.826875629697</v>
      </c>
      <c r="AB227" s="10">
        <f t="shared" si="92"/>
        <v>25783.013907836608</v>
      </c>
      <c r="AC227" s="10">
        <v>18561.056857530621</v>
      </c>
      <c r="AD227">
        <v>90.08</v>
      </c>
      <c r="AE227">
        <v>60.05</v>
      </c>
      <c r="AF227">
        <v>46.07</v>
      </c>
      <c r="AG227" s="15"/>
      <c r="AH227" s="15">
        <f t="shared" si="101"/>
        <v>7725.9880890988525</v>
      </c>
      <c r="AI227" s="15">
        <f t="shared" si="102"/>
        <v>25550.966782666077</v>
      </c>
      <c r="AJ227" s="15">
        <f t="shared" si="103"/>
        <v>18616.74002810321</v>
      </c>
      <c r="AK227" s="15">
        <f t="shared" si="104"/>
        <v>5852.2499999999991</v>
      </c>
      <c r="AL227" s="11">
        <f t="shared" si="105"/>
        <v>4838.8317851166867</v>
      </c>
      <c r="AM227" s="16">
        <f t="shared" si="106"/>
        <v>3145.2406603258464</v>
      </c>
      <c r="AN227" s="11">
        <f t="shared" si="107"/>
        <v>63831.718555390427</v>
      </c>
      <c r="AO227" s="16">
        <f t="shared" si="115"/>
        <v>6180</v>
      </c>
      <c r="AP227" s="10">
        <v>133529.6860099796</v>
      </c>
      <c r="AQ227" s="11">
        <f t="shared" si="108"/>
        <v>41638.817657197935</v>
      </c>
      <c r="AR227" s="16">
        <f t="shared" si="109"/>
        <v>147322.50102055765</v>
      </c>
      <c r="AS227" s="11">
        <f t="shared" si="110"/>
        <v>207857.13766879583</v>
      </c>
      <c r="AT227" s="15">
        <f t="shared" si="111"/>
        <v>100511.37049859723</v>
      </c>
      <c r="AU227" s="17">
        <f t="shared" si="112"/>
        <v>75.272677935515645</v>
      </c>
      <c r="AV227" s="15">
        <f t="shared" si="113"/>
        <v>33018.315511382381</v>
      </c>
      <c r="AW227" s="13">
        <v>70000</v>
      </c>
      <c r="AX227" s="15">
        <f t="shared" si="114"/>
        <v>100511.37049859721</v>
      </c>
    </row>
    <row r="228" spans="1:50" ht="30" x14ac:dyDescent="0.25">
      <c r="A228" s="2" t="s">
        <v>70</v>
      </c>
      <c r="B228" s="9">
        <f t="shared" si="93"/>
        <v>-1040.112637024431</v>
      </c>
      <c r="C228" s="9">
        <f t="shared" si="94"/>
        <v>-9730.9682380871418</v>
      </c>
      <c r="D228" s="10">
        <v>6499.7859453247574</v>
      </c>
      <c r="E228" s="10">
        <v>2842.2504295122326</v>
      </c>
      <c r="F228">
        <v>60.05</v>
      </c>
      <c r="G228">
        <v>46.07</v>
      </c>
      <c r="H228">
        <v>44.01</v>
      </c>
      <c r="I228" s="11">
        <f t="shared" si="95"/>
        <v>9078.7837433330787</v>
      </c>
      <c r="J228" s="12">
        <f t="shared" si="96"/>
        <v>5901.2094331665012</v>
      </c>
      <c r="L228" s="10">
        <f t="shared" si="89"/>
        <v>6499.7859453247574</v>
      </c>
      <c r="M228" s="13"/>
      <c r="N228" s="13">
        <f t="shared" si="97"/>
        <v>3600.8814137099162</v>
      </c>
      <c r="O228">
        <v>0.2</v>
      </c>
      <c r="P228" s="10">
        <f t="shared" si="90"/>
        <v>2842.2504295122326</v>
      </c>
      <c r="Q228" s="13">
        <f t="shared" si="98"/>
        <v>2816.6701756466223</v>
      </c>
      <c r="R228">
        <v>0.56999999999999995</v>
      </c>
      <c r="S228" s="14">
        <v>2.04</v>
      </c>
      <c r="T228" s="14">
        <v>0.41</v>
      </c>
      <c r="U228" s="15">
        <v>6200</v>
      </c>
      <c r="V228" s="15">
        <v>1300</v>
      </c>
      <c r="W228" s="16">
        <f t="shared" si="99"/>
        <v>10944.383697035537</v>
      </c>
      <c r="X228" s="16">
        <f t="shared" si="100"/>
        <v>2253.5280959728289</v>
      </c>
      <c r="Z228" s="10">
        <v>64008.999999999993</v>
      </c>
      <c r="AA228" s="10">
        <f t="shared" si="91"/>
        <v>6499.7859453247574</v>
      </c>
      <c r="AB228" s="10">
        <f t="shared" si="92"/>
        <v>2842.2504295122326</v>
      </c>
      <c r="AC228" s="10">
        <v>622.26416562105135</v>
      </c>
      <c r="AD228">
        <v>90.08</v>
      </c>
      <c r="AE228">
        <v>60.05</v>
      </c>
      <c r="AF228">
        <v>46.07</v>
      </c>
      <c r="AG228" s="15"/>
      <c r="AH228" s="15">
        <f t="shared" si="101"/>
        <v>3600.8814137099162</v>
      </c>
      <c r="AI228" s="15">
        <f t="shared" si="102"/>
        <v>2816.6701756466223</v>
      </c>
      <c r="AJ228" s="15">
        <f t="shared" si="103"/>
        <v>624.13095811791447</v>
      </c>
      <c r="AK228" s="15">
        <f t="shared" si="104"/>
        <v>5760.8099999999995</v>
      </c>
      <c r="AL228" s="11">
        <f t="shared" si="105"/>
        <v>2939.1396642047512</v>
      </c>
      <c r="AM228" s="16">
        <f t="shared" si="106"/>
        <v>1910.4407817330882</v>
      </c>
      <c r="AN228" s="11">
        <f t="shared" si="107"/>
        <v>9326.9352858141738</v>
      </c>
      <c r="AO228" s="16">
        <f t="shared" si="115"/>
        <v>6180</v>
      </c>
      <c r="AP228" s="10">
        <v>1789.0553190408732</v>
      </c>
      <c r="AQ228" s="11">
        <f t="shared" si="108"/>
        <v>-28663.521831194063</v>
      </c>
      <c r="AR228" s="16">
        <f t="shared" si="109"/>
        <v>-17885.705767226471</v>
      </c>
      <c r="AS228" s="11">
        <f t="shared" si="110"/>
        <v>42648.930881011715</v>
      </c>
      <c r="AT228" s="15">
        <f t="shared" si="111"/>
        <v>-12202.594895858716</v>
      </c>
      <c r="AU228" s="17">
        <f t="shared" si="112"/>
        <v>-682.06917729076281</v>
      </c>
      <c r="AV228" s="15">
        <f t="shared" si="113"/>
        <v>13991.65021489959</v>
      </c>
      <c r="AW228" s="13">
        <v>70000</v>
      </c>
      <c r="AX228" s="15">
        <f t="shared" si="114"/>
        <v>-12202.594895858716</v>
      </c>
    </row>
    <row r="229" spans="1:50" ht="30" x14ac:dyDescent="0.25">
      <c r="A229" s="2" t="s">
        <v>70</v>
      </c>
      <c r="B229" s="9">
        <f t="shared" si="93"/>
        <v>-10960.266442477001</v>
      </c>
      <c r="C229" s="9">
        <f t="shared" si="94"/>
        <v>-19663.643383610124</v>
      </c>
      <c r="D229" s="10">
        <v>11344.899923919205</v>
      </c>
      <c r="E229" s="10">
        <v>1905.4741356674806</v>
      </c>
      <c r="F229">
        <v>60.05</v>
      </c>
      <c r="G229">
        <v>46.07</v>
      </c>
      <c r="H229">
        <v>44.01</v>
      </c>
      <c r="I229" s="11">
        <f t="shared" si="95"/>
        <v>11734.826987080327</v>
      </c>
      <c r="J229" s="12">
        <f t="shared" si="96"/>
        <v>7627.6375416022129</v>
      </c>
      <c r="L229" s="10">
        <f t="shared" si="89"/>
        <v>11344.899923919205</v>
      </c>
      <c r="M229" s="13"/>
      <c r="N229" s="13">
        <f t="shared" si="97"/>
        <v>6285.0745578512406</v>
      </c>
      <c r="O229">
        <v>0.2</v>
      </c>
      <c r="P229" s="10">
        <f t="shared" si="90"/>
        <v>1905.4741356674806</v>
      </c>
      <c r="Q229" s="13">
        <f t="shared" si="98"/>
        <v>1888.3248684464731</v>
      </c>
      <c r="R229">
        <v>0.56999999999999995</v>
      </c>
      <c r="S229" s="14">
        <v>2.04</v>
      </c>
      <c r="T229" s="14">
        <v>0.41</v>
      </c>
      <c r="U229" s="15">
        <v>6200</v>
      </c>
      <c r="V229" s="15">
        <v>1300</v>
      </c>
      <c r="W229" s="16">
        <f t="shared" si="99"/>
        <v>10960.054576632865</v>
      </c>
      <c r="X229" s="16">
        <f t="shared" si="100"/>
        <v>2256.6776354997423</v>
      </c>
      <c r="Z229" s="10">
        <v>44944.000000000007</v>
      </c>
      <c r="AA229" s="10">
        <f t="shared" si="91"/>
        <v>11344.899923919205</v>
      </c>
      <c r="AB229" s="10">
        <f t="shared" si="92"/>
        <v>1905.4741356674806</v>
      </c>
      <c r="AC229" s="10">
        <v>1155.58575014445</v>
      </c>
      <c r="AD229">
        <v>90.08</v>
      </c>
      <c r="AE229">
        <v>60.05</v>
      </c>
      <c r="AF229">
        <v>46.07</v>
      </c>
      <c r="AG229" s="15"/>
      <c r="AH229" s="15">
        <f t="shared" si="101"/>
        <v>6285.0745578512406</v>
      </c>
      <c r="AI229" s="15">
        <f t="shared" si="102"/>
        <v>1888.3248684464731</v>
      </c>
      <c r="AJ229" s="15">
        <f t="shared" si="103"/>
        <v>1159.0525073948832</v>
      </c>
      <c r="AK229" s="15">
        <f t="shared" si="104"/>
        <v>4044.9600000000005</v>
      </c>
      <c r="AL229" s="11">
        <f t="shared" si="105"/>
        <v>2485.256760601344</v>
      </c>
      <c r="AM229" s="16">
        <f t="shared" si="106"/>
        <v>1615.4168943908737</v>
      </c>
      <c r="AN229" s="11">
        <f t="shared" si="107"/>
        <v>12221.017035088242</v>
      </c>
      <c r="AO229" s="16">
        <f t="shared" si="115"/>
        <v>6180</v>
      </c>
      <c r="AP229" s="10">
        <v>-4736.1594641191832</v>
      </c>
      <c r="AQ229" s="11">
        <f t="shared" si="108"/>
        <v>-45697.436337360596</v>
      </c>
      <c r="AR229" s="16">
        <f t="shared" si="109"/>
        <v>-29547.958560712079</v>
      </c>
      <c r="AS229" s="11">
        <f t="shared" si="110"/>
        <v>30986.67808752611</v>
      </c>
      <c r="AT229" s="15">
        <f t="shared" si="111"/>
        <v>-20159.21390011227</v>
      </c>
      <c r="AU229" s="17">
        <f t="shared" si="112"/>
        <v>425.64474555464369</v>
      </c>
      <c r="AV229" s="15">
        <f t="shared" si="113"/>
        <v>15423.054435993086</v>
      </c>
      <c r="AW229" s="13">
        <v>70000</v>
      </c>
      <c r="AX229" s="15">
        <f t="shared" si="114"/>
        <v>-20159.21390011227</v>
      </c>
    </row>
    <row r="230" spans="1:50" ht="30" x14ac:dyDescent="0.25">
      <c r="A230" s="2" t="s">
        <v>70</v>
      </c>
      <c r="B230" s="9">
        <f t="shared" si="93"/>
        <v>-5751.5384009922345</v>
      </c>
      <c r="C230" s="9">
        <f t="shared" si="94"/>
        <v>-25916.61113848455</v>
      </c>
      <c r="D230" s="10">
        <v>13708.35455417684</v>
      </c>
      <c r="E230" s="10">
        <v>13890.257252947129</v>
      </c>
      <c r="F230">
        <v>60.05</v>
      </c>
      <c r="G230">
        <v>46.07</v>
      </c>
      <c r="H230">
        <v>44.01</v>
      </c>
      <c r="I230" s="11">
        <f t="shared" si="95"/>
        <v>24915.866255669367</v>
      </c>
      <c r="J230" s="12">
        <f t="shared" si="96"/>
        <v>16195.31306618509</v>
      </c>
      <c r="L230" s="10">
        <f t="shared" si="89"/>
        <v>13708.35455417684</v>
      </c>
      <c r="M230" s="13"/>
      <c r="N230" s="13">
        <f t="shared" si="97"/>
        <v>7594.4284230139701</v>
      </c>
      <c r="O230">
        <v>0.2</v>
      </c>
      <c r="P230" s="10">
        <f t="shared" si="90"/>
        <v>13890.257252947129</v>
      </c>
      <c r="Q230" s="13">
        <f t="shared" si="98"/>
        <v>13765.244937670604</v>
      </c>
      <c r="R230">
        <v>0.56999999999999995</v>
      </c>
      <c r="S230" s="14">
        <v>2.04</v>
      </c>
      <c r="T230" s="14">
        <v>0.41</v>
      </c>
      <c r="U230" s="15">
        <v>6200</v>
      </c>
      <c r="V230" s="15">
        <v>1300</v>
      </c>
      <c r="W230" s="16">
        <f t="shared" si="99"/>
        <v>25304.753610113079</v>
      </c>
      <c r="X230" s="16">
        <f t="shared" si="100"/>
        <v>5139.6808726207655</v>
      </c>
      <c r="Z230" s="10">
        <v>121801.00000000001</v>
      </c>
      <c r="AA230" s="10">
        <f t="shared" si="91"/>
        <v>13708.35455417684</v>
      </c>
      <c r="AB230" s="10">
        <f t="shared" si="92"/>
        <v>13890.257252947129</v>
      </c>
      <c r="AC230" s="10">
        <v>2443.2027341595135</v>
      </c>
      <c r="AD230">
        <v>90.08</v>
      </c>
      <c r="AE230">
        <v>60.05</v>
      </c>
      <c r="AF230">
        <v>46.07</v>
      </c>
      <c r="AG230" s="15"/>
      <c r="AH230" s="15">
        <f t="shared" si="101"/>
        <v>7594.4284230139701</v>
      </c>
      <c r="AI230" s="15">
        <f t="shared" si="102"/>
        <v>13765.244937670604</v>
      </c>
      <c r="AJ230" s="15">
        <f t="shared" si="103"/>
        <v>2450.5323423619916</v>
      </c>
      <c r="AK230" s="15">
        <f t="shared" si="104"/>
        <v>10962.09</v>
      </c>
      <c r="AL230" s="11">
        <f t="shared" si="105"/>
        <v>5943.3845562035422</v>
      </c>
      <c r="AM230" s="16">
        <f t="shared" si="106"/>
        <v>3863.1999615323025</v>
      </c>
      <c r="AN230" s="11">
        <f t="shared" si="107"/>
        <v>31469.01308238296</v>
      </c>
      <c r="AO230" s="16">
        <f t="shared" si="115"/>
        <v>6180</v>
      </c>
      <c r="AP230" s="10">
        <v>-5999.0851102222114</v>
      </c>
      <c r="AQ230" s="11">
        <f t="shared" si="108"/>
        <v>-100149.4248213908</v>
      </c>
      <c r="AR230" s="16">
        <f t="shared" si="109"/>
        <v>-47251.605077290405</v>
      </c>
      <c r="AS230" s="11">
        <f t="shared" si="110"/>
        <v>13283.031570947778</v>
      </c>
      <c r="AT230" s="15">
        <f t="shared" si="111"/>
        <v>-32237.598137939603</v>
      </c>
      <c r="AU230" s="17">
        <f t="shared" si="112"/>
        <v>537.37524215164024</v>
      </c>
      <c r="AV230" s="15">
        <f t="shared" si="113"/>
        <v>26238.513027717392</v>
      </c>
      <c r="AW230" s="13">
        <v>70000</v>
      </c>
      <c r="AX230" s="15">
        <f t="shared" si="114"/>
        <v>-32237.598137939603</v>
      </c>
    </row>
    <row r="231" spans="1:50" ht="30" x14ac:dyDescent="0.25">
      <c r="A231" s="2" t="s">
        <v>70</v>
      </c>
      <c r="B231" s="9">
        <f t="shared" si="93"/>
        <v>-1203.3492311846348</v>
      </c>
      <c r="C231" s="9">
        <f t="shared" si="94"/>
        <v>-8795.4398203932651</v>
      </c>
      <c r="D231" s="10">
        <v>14185.461926843773</v>
      </c>
      <c r="E231" s="10">
        <v>141.34249834229297</v>
      </c>
      <c r="F231">
        <v>60.05</v>
      </c>
      <c r="G231">
        <v>46.07</v>
      </c>
      <c r="H231">
        <v>44.01</v>
      </c>
      <c r="I231" s="11">
        <f t="shared" si="95"/>
        <v>12131.395109482577</v>
      </c>
      <c r="J231" s="12">
        <f t="shared" si="96"/>
        <v>7885.406821163675</v>
      </c>
      <c r="L231" s="10">
        <f t="shared" si="89"/>
        <v>14185.461926843773</v>
      </c>
      <c r="M231" s="13"/>
      <c r="N231" s="13">
        <f t="shared" si="97"/>
        <v>7858.7459074714507</v>
      </c>
      <c r="O231">
        <v>0.2</v>
      </c>
      <c r="P231" s="10">
        <f t="shared" si="90"/>
        <v>141.34249834229297</v>
      </c>
      <c r="Q231" s="13">
        <f t="shared" si="98"/>
        <v>140.07041585721234</v>
      </c>
      <c r="R231">
        <v>0.56999999999999995</v>
      </c>
      <c r="S231" s="14">
        <v>2.04</v>
      </c>
      <c r="T231" s="14">
        <v>0.41</v>
      </c>
      <c r="U231" s="15">
        <v>6200</v>
      </c>
      <c r="V231" s="15">
        <v>1300</v>
      </c>
      <c r="W231" s="16">
        <f t="shared" si="99"/>
        <v>9569.2422098071183</v>
      </c>
      <c r="X231" s="16">
        <f t="shared" si="100"/>
        <v>1977.1516205984894</v>
      </c>
      <c r="Z231" s="10">
        <v>84100</v>
      </c>
      <c r="AA231" s="10">
        <f t="shared" si="91"/>
        <v>14185.461926843773</v>
      </c>
      <c r="AB231" s="10">
        <f t="shared" si="92"/>
        <v>141.34249834229297</v>
      </c>
      <c r="AC231" s="10">
        <v>2286.0641132990622</v>
      </c>
      <c r="AD231">
        <v>90.08</v>
      </c>
      <c r="AE231">
        <v>60.05</v>
      </c>
      <c r="AF231">
        <v>46.07</v>
      </c>
      <c r="AG231" s="15"/>
      <c r="AH231" s="15">
        <f t="shared" si="101"/>
        <v>7858.7459074714507</v>
      </c>
      <c r="AI231" s="15">
        <f t="shared" si="102"/>
        <v>140.07041585721234</v>
      </c>
      <c r="AJ231" s="15">
        <f t="shared" si="103"/>
        <v>2292.9223056389592</v>
      </c>
      <c r="AK231" s="15">
        <f t="shared" si="104"/>
        <v>7569</v>
      </c>
      <c r="AL231" s="11">
        <f t="shared" si="105"/>
        <v>3816.3302050242933</v>
      </c>
      <c r="AM231" s="16">
        <f t="shared" si="106"/>
        <v>2480.6146332657909</v>
      </c>
      <c r="AN231" s="11">
        <f t="shared" si="107"/>
        <v>13094.183549553429</v>
      </c>
      <c r="AO231" s="16">
        <f t="shared" si="115"/>
        <v>6180</v>
      </c>
      <c r="AP231" s="10">
        <v>3816.5268891152414</v>
      </c>
      <c r="AQ231" s="11">
        <f t="shared" si="108"/>
        <v>-36973.591577876898</v>
      </c>
      <c r="AR231" s="16">
        <f t="shared" si="109"/>
        <v>-18657.99826215543</v>
      </c>
      <c r="AS231" s="11">
        <f t="shared" si="110"/>
        <v>41876.638386082763</v>
      </c>
      <c r="AT231" s="15">
        <f t="shared" si="111"/>
        <v>-12729.494565314224</v>
      </c>
      <c r="AU231" s="17">
        <f t="shared" si="112"/>
        <v>-333.53609014569827</v>
      </c>
      <c r="AV231" s="15">
        <f t="shared" si="113"/>
        <v>16546.021454429465</v>
      </c>
      <c r="AW231" s="13">
        <v>70000</v>
      </c>
      <c r="AX231" s="15">
        <f t="shared" si="114"/>
        <v>-12729.494565314224</v>
      </c>
    </row>
    <row r="232" spans="1:50" ht="30" x14ac:dyDescent="0.25">
      <c r="A232" s="2" t="s">
        <v>70</v>
      </c>
      <c r="B232" s="9">
        <f t="shared" si="93"/>
        <v>13386.005694946689</v>
      </c>
      <c r="C232" s="9">
        <f t="shared" si="94"/>
        <v>5894.1462449952705</v>
      </c>
      <c r="D232" s="10">
        <v>6986.6118678540743</v>
      </c>
      <c r="E232" s="10">
        <v>1444.5469348661688</v>
      </c>
      <c r="F232">
        <v>60.05</v>
      </c>
      <c r="G232">
        <v>46.07</v>
      </c>
      <c r="H232">
        <v>44.01</v>
      </c>
      <c r="I232" s="11">
        <f t="shared" si="95"/>
        <v>8100.367441759945</v>
      </c>
      <c r="J232" s="12">
        <f t="shared" si="96"/>
        <v>5265.2388371439647</v>
      </c>
      <c r="L232" s="10">
        <f t="shared" si="89"/>
        <v>6986.6118678540743</v>
      </c>
      <c r="M232" s="13"/>
      <c r="N232" s="13">
        <f t="shared" si="97"/>
        <v>3870.5829747911575</v>
      </c>
      <c r="O232">
        <v>0.2</v>
      </c>
      <c r="P232" s="10">
        <f t="shared" si="90"/>
        <v>1444.5469348661688</v>
      </c>
      <c r="Q232" s="13">
        <f t="shared" si="98"/>
        <v>1431.5460124523734</v>
      </c>
      <c r="R232">
        <v>0.56999999999999995</v>
      </c>
      <c r="S232" s="14">
        <v>2.04</v>
      </c>
      <c r="T232" s="14">
        <v>0.41</v>
      </c>
      <c r="U232" s="15">
        <v>6200</v>
      </c>
      <c r="V232" s="15">
        <v>1300</v>
      </c>
      <c r="W232" s="16">
        <f t="shared" si="99"/>
        <v>9443.7995569944123</v>
      </c>
      <c r="X232" s="16">
        <f t="shared" si="100"/>
        <v>1951.9401070429944</v>
      </c>
      <c r="Z232" s="10">
        <v>57121.000000000007</v>
      </c>
      <c r="AA232" s="10">
        <f t="shared" si="91"/>
        <v>6986.6118678540743</v>
      </c>
      <c r="AB232" s="10">
        <f t="shared" si="92"/>
        <v>1444.5469348661688</v>
      </c>
      <c r="AC232" s="10">
        <v>1755.7279959033353</v>
      </c>
      <c r="AD232">
        <v>90.08</v>
      </c>
      <c r="AE232">
        <v>60.05</v>
      </c>
      <c r="AF232">
        <v>46.07</v>
      </c>
      <c r="AG232" s="15"/>
      <c r="AH232" s="15">
        <f t="shared" si="101"/>
        <v>3870.5829747911575</v>
      </c>
      <c r="AI232" s="15">
        <f t="shared" si="102"/>
        <v>1431.5460124523734</v>
      </c>
      <c r="AJ232" s="15">
        <f t="shared" si="103"/>
        <v>1760.9951798910452</v>
      </c>
      <c r="AK232" s="15">
        <f t="shared" si="104"/>
        <v>5140.8900000000003</v>
      </c>
      <c r="AL232" s="11">
        <f t="shared" si="105"/>
        <v>2643.0485274270604</v>
      </c>
      <c r="AM232" s="16">
        <f t="shared" si="106"/>
        <v>1717.9815428275892</v>
      </c>
      <c r="AN232" s="11">
        <f t="shared" si="107"/>
        <v>8936.4685038503831</v>
      </c>
      <c r="AO232" s="16">
        <f t="shared" si="115"/>
        <v>6180</v>
      </c>
      <c r="AP232" s="10">
        <v>12260.575984926572</v>
      </c>
      <c r="AQ232" s="11">
        <f t="shared" si="108"/>
        <v>-10874.700811355391</v>
      </c>
      <c r="AR232" s="16">
        <f t="shared" si="109"/>
        <v>-1323.0326991916879</v>
      </c>
      <c r="AS232" s="11">
        <f t="shared" si="110"/>
        <v>59211.603949046497</v>
      </c>
      <c r="AT232" s="15">
        <f t="shared" si="111"/>
        <v>-902.64439504498114</v>
      </c>
      <c r="AU232" s="17">
        <f t="shared" si="112"/>
        <v>-7.3621695763291415</v>
      </c>
      <c r="AV232" s="15">
        <f t="shared" si="113"/>
        <v>13163.220379971553</v>
      </c>
      <c r="AW232" s="13">
        <v>70000</v>
      </c>
      <c r="AX232" s="15">
        <f t="shared" si="114"/>
        <v>-902.64439504498114</v>
      </c>
    </row>
    <row r="233" spans="1:50" ht="30" x14ac:dyDescent="0.25">
      <c r="A233" s="2" t="s">
        <v>70</v>
      </c>
      <c r="B233" s="9">
        <f t="shared" si="93"/>
        <v>-41579.099768728309</v>
      </c>
      <c r="C233" s="9">
        <f t="shared" si="94"/>
        <v>-55414.873407807208</v>
      </c>
      <c r="D233" s="10">
        <v>11559.80119504345</v>
      </c>
      <c r="E233" s="10">
        <v>7437.54092944484</v>
      </c>
      <c r="F233">
        <v>60.05</v>
      </c>
      <c r="G233">
        <v>46.07</v>
      </c>
      <c r="H233">
        <v>44.01</v>
      </c>
      <c r="I233" s="11">
        <f t="shared" si="95"/>
        <v>17177.028655111593</v>
      </c>
      <c r="J233" s="12">
        <f t="shared" si="96"/>
        <v>11165.068625822536</v>
      </c>
      <c r="L233" s="10">
        <f t="shared" si="89"/>
        <v>11559.80119504345</v>
      </c>
      <c r="M233" s="13"/>
      <c r="N233" s="13">
        <f t="shared" si="97"/>
        <v>6404.129862054072</v>
      </c>
      <c r="O233">
        <v>0.2</v>
      </c>
      <c r="P233" s="10">
        <f t="shared" si="90"/>
        <v>7437.54092944484</v>
      </c>
      <c r="Q233" s="13">
        <f t="shared" si="98"/>
        <v>7370.6030610798362</v>
      </c>
      <c r="R233">
        <v>0.56999999999999995</v>
      </c>
      <c r="S233" s="14">
        <v>2.04</v>
      </c>
      <c r="T233" s="14">
        <v>0.41</v>
      </c>
      <c r="U233" s="15">
        <v>6200</v>
      </c>
      <c r="V233" s="15">
        <v>1300</v>
      </c>
      <c r="W233" s="16">
        <f t="shared" si="99"/>
        <v>17383.422223141693</v>
      </c>
      <c r="X233" s="16">
        <f t="shared" si="100"/>
        <v>3547.6485840627915</v>
      </c>
      <c r="Z233" s="10">
        <v>27556</v>
      </c>
      <c r="AA233" s="10">
        <f t="shared" si="91"/>
        <v>11559.80119504345</v>
      </c>
      <c r="AB233" s="10">
        <f t="shared" si="92"/>
        <v>7437.54092944484</v>
      </c>
      <c r="AC233" s="10">
        <v>591.93460940336638</v>
      </c>
      <c r="AD233">
        <v>90.08</v>
      </c>
      <c r="AE233">
        <v>60.05</v>
      </c>
      <c r="AF233">
        <v>46.07</v>
      </c>
      <c r="AG233" s="15"/>
      <c r="AH233" s="15">
        <f t="shared" si="101"/>
        <v>6404.129862054072</v>
      </c>
      <c r="AI233" s="15">
        <f t="shared" si="102"/>
        <v>7370.6030610798362</v>
      </c>
      <c r="AJ233" s="15">
        <f t="shared" si="103"/>
        <v>593.71041323157647</v>
      </c>
      <c r="AK233" s="15">
        <f t="shared" si="104"/>
        <v>2480.04</v>
      </c>
      <c r="AL233" s="11">
        <f t="shared" si="105"/>
        <v>2277.1463952155023</v>
      </c>
      <c r="AM233" s="16">
        <f t="shared" si="106"/>
        <v>1480.1451568900766</v>
      </c>
      <c r="AN233" s="11">
        <f t="shared" si="107"/>
        <v>19292.031848718398</v>
      </c>
      <c r="AO233" s="16">
        <f t="shared" si="115"/>
        <v>6180</v>
      </c>
      <c r="AP233" s="10">
        <v>-29019.617753002818</v>
      </c>
      <c r="AQ233" s="11">
        <f t="shared" si="108"/>
        <v>-99326.381900241322</v>
      </c>
      <c r="AR233" s="16">
        <f t="shared" si="109"/>
        <v>-70127.590617692535</v>
      </c>
      <c r="AS233" s="11">
        <f t="shared" si="110"/>
        <v>-9592.9539694543491</v>
      </c>
      <c r="AT233" s="15">
        <f t="shared" si="111"/>
        <v>-47844.831535715435</v>
      </c>
      <c r="AU233" s="17">
        <f t="shared" si="112"/>
        <v>164.87064696351717</v>
      </c>
      <c r="AV233" s="15">
        <f t="shared" si="113"/>
        <v>18825.213782712613</v>
      </c>
      <c r="AW233" s="13">
        <v>70000</v>
      </c>
      <c r="AX233" s="15">
        <f t="shared" si="114"/>
        <v>-47844.831535715435</v>
      </c>
    </row>
    <row r="234" spans="1:50" ht="30" x14ac:dyDescent="0.25">
      <c r="A234" s="2" t="s">
        <v>70</v>
      </c>
      <c r="B234" s="9">
        <f t="shared" si="93"/>
        <v>81502.162582356512</v>
      </c>
      <c r="C234" s="9">
        <f t="shared" si="94"/>
        <v>67044.279897575412</v>
      </c>
      <c r="D234" s="10">
        <v>22544.219898393654</v>
      </c>
      <c r="E234" s="10">
        <v>5958.5960375177483</v>
      </c>
      <c r="F234">
        <v>60.05</v>
      </c>
      <c r="G234">
        <v>46.07</v>
      </c>
      <c r="H234">
        <v>44.01</v>
      </c>
      <c r="I234" s="11">
        <f t="shared" si="95"/>
        <v>23814.576623883873</v>
      </c>
      <c r="J234" s="12">
        <f t="shared" si="96"/>
        <v>15479.474805524518</v>
      </c>
      <c r="L234" s="10">
        <f t="shared" si="89"/>
        <v>22544.219898393654</v>
      </c>
      <c r="M234" s="13"/>
      <c r="N234" s="13">
        <f t="shared" si="97"/>
        <v>12489.497823710086</v>
      </c>
      <c r="O234">
        <v>0.2</v>
      </c>
      <c r="P234" s="10">
        <f t="shared" si="90"/>
        <v>5958.5960375177483</v>
      </c>
      <c r="Q234" s="13">
        <f t="shared" si="98"/>
        <v>5904.9686731800884</v>
      </c>
      <c r="R234">
        <v>0.56999999999999995</v>
      </c>
      <c r="S234" s="14">
        <v>2.04</v>
      </c>
      <c r="T234" s="14">
        <v>0.41</v>
      </c>
      <c r="U234" s="15">
        <v>6200</v>
      </c>
      <c r="V234" s="15">
        <v>1300</v>
      </c>
      <c r="W234" s="16">
        <f t="shared" si="99"/>
        <v>18162.012685247522</v>
      </c>
      <c r="X234" s="16">
        <f t="shared" si="100"/>
        <v>3704.1300004664135</v>
      </c>
      <c r="Z234" s="10">
        <v>50625</v>
      </c>
      <c r="AA234" s="10">
        <f t="shared" si="91"/>
        <v>22544.219898393654</v>
      </c>
      <c r="AB234" s="10">
        <f t="shared" si="92"/>
        <v>5958.5960375177483</v>
      </c>
      <c r="AC234" s="10">
        <v>367.0850673660226</v>
      </c>
      <c r="AD234">
        <v>90.08</v>
      </c>
      <c r="AE234">
        <v>60.05</v>
      </c>
      <c r="AF234">
        <v>46.07</v>
      </c>
      <c r="AG234" s="15"/>
      <c r="AH234" s="15">
        <f t="shared" si="101"/>
        <v>12489.497823710086</v>
      </c>
      <c r="AI234" s="15">
        <f t="shared" si="102"/>
        <v>5904.9686731800884</v>
      </c>
      <c r="AJ234" s="15">
        <f t="shared" si="103"/>
        <v>368.1863225681206</v>
      </c>
      <c r="AK234" s="15">
        <f t="shared" si="104"/>
        <v>4556.25</v>
      </c>
      <c r="AL234" s="11">
        <f t="shared" si="105"/>
        <v>3497.8874005802763</v>
      </c>
      <c r="AM234" s="16">
        <f t="shared" si="106"/>
        <v>2273.6268103771795</v>
      </c>
      <c r="AN234" s="11">
        <f t="shared" si="107"/>
        <v>25290.459873884825</v>
      </c>
      <c r="AO234" s="16">
        <f t="shared" si="115"/>
        <v>6180</v>
      </c>
      <c r="AP234" s="10">
        <v>56586.24022757895</v>
      </c>
      <c r="AQ234" s="11">
        <f t="shared" si="108"/>
        <v>5838.465051935359</v>
      </c>
      <c r="AR234" s="16">
        <f t="shared" si="109"/>
        <v>47860.675091584475</v>
      </c>
      <c r="AS234" s="11">
        <f t="shared" si="110"/>
        <v>108395.31173982268</v>
      </c>
      <c r="AT234" s="15">
        <f t="shared" si="111"/>
        <v>32653.138611677252</v>
      </c>
      <c r="AU234" s="17">
        <f t="shared" si="112"/>
        <v>57.705086042742238</v>
      </c>
      <c r="AV234" s="15">
        <f t="shared" si="113"/>
        <v>23933.101615901698</v>
      </c>
      <c r="AW234" s="13">
        <v>70000</v>
      </c>
      <c r="AX234" s="15">
        <f t="shared" si="114"/>
        <v>32653.138611677252</v>
      </c>
    </row>
    <row r="235" spans="1:50" ht="30" x14ac:dyDescent="0.25">
      <c r="A235" s="2" t="s">
        <v>70</v>
      </c>
      <c r="B235" s="9">
        <f t="shared" si="93"/>
        <v>-18474.781524155296</v>
      </c>
      <c r="C235" s="9">
        <f t="shared" si="94"/>
        <v>-27346.080461802972</v>
      </c>
      <c r="D235" s="10">
        <v>3725.2575074766764</v>
      </c>
      <c r="E235" s="10">
        <v>3582.4546966910093</v>
      </c>
      <c r="F235">
        <v>60.05</v>
      </c>
      <c r="G235">
        <v>46.07</v>
      </c>
      <c r="H235">
        <v>44.01</v>
      </c>
      <c r="I235" s="11">
        <f t="shared" si="95"/>
        <v>7752.4680080946455</v>
      </c>
      <c r="J235" s="12">
        <f t="shared" si="96"/>
        <v>5039.1042052615194</v>
      </c>
      <c r="L235" s="10">
        <f t="shared" si="89"/>
        <v>3725.2575074766764</v>
      </c>
      <c r="M235" s="13"/>
      <c r="N235" s="13">
        <f t="shared" si="97"/>
        <v>2063.7926591420787</v>
      </c>
      <c r="O235">
        <v>0.2</v>
      </c>
      <c r="P235" s="10">
        <f t="shared" si="90"/>
        <v>3582.4546966910093</v>
      </c>
      <c r="Q235" s="13">
        <f t="shared" si="98"/>
        <v>3550.2126044207903</v>
      </c>
      <c r="R235">
        <v>0.56999999999999995</v>
      </c>
      <c r="S235" s="14">
        <v>2.04</v>
      </c>
      <c r="T235" s="14">
        <v>0.41</v>
      </c>
      <c r="U235" s="15">
        <v>6200</v>
      </c>
      <c r="V235" s="15">
        <v>1300</v>
      </c>
      <c r="W235" s="16">
        <f t="shared" si="99"/>
        <v>11170.214621350464</v>
      </c>
      <c r="X235" s="16">
        <f t="shared" si="100"/>
        <v>2298.915683702789</v>
      </c>
      <c r="Z235" s="10">
        <v>104976.00000000001</v>
      </c>
      <c r="AA235" s="10">
        <f t="shared" si="91"/>
        <v>3725.2575074766764</v>
      </c>
      <c r="AB235" s="10">
        <f t="shared" si="92"/>
        <v>3582.4546966910093</v>
      </c>
      <c r="AC235" s="10">
        <v>2252.8225061059688</v>
      </c>
      <c r="AD235">
        <v>90.08</v>
      </c>
      <c r="AE235">
        <v>60.05</v>
      </c>
      <c r="AF235">
        <v>46.07</v>
      </c>
      <c r="AG235" s="15"/>
      <c r="AH235" s="15">
        <f t="shared" si="101"/>
        <v>2063.7926591420787</v>
      </c>
      <c r="AI235" s="15">
        <f t="shared" si="102"/>
        <v>3550.2126044207903</v>
      </c>
      <c r="AJ235" s="15">
        <f t="shared" si="103"/>
        <v>2259.5809736242863</v>
      </c>
      <c r="AK235" s="15">
        <f t="shared" si="104"/>
        <v>9447.84</v>
      </c>
      <c r="AL235" s="11">
        <f t="shared" si="105"/>
        <v>4213.0835012740063</v>
      </c>
      <c r="AM235" s="16">
        <f t="shared" si="106"/>
        <v>2738.5042758281043</v>
      </c>
      <c r="AN235" s="11">
        <f t="shared" si="107"/>
        <v>9880.9026838364698</v>
      </c>
      <c r="AO235" s="16">
        <f t="shared" si="115"/>
        <v>6180</v>
      </c>
      <c r="AP235" s="10">
        <v>-9705.7588702427638</v>
      </c>
      <c r="AQ235" s="11">
        <f t="shared" si="108"/>
        <v>-46247.015817036612</v>
      </c>
      <c r="AR235" s="16">
        <f t="shared" si="109"/>
        <v>-34684.100350767279</v>
      </c>
      <c r="AS235" s="11">
        <f t="shared" si="110"/>
        <v>25850.53629747091</v>
      </c>
      <c r="AT235" s="15">
        <f t="shared" si="111"/>
        <v>-23663.367351332388</v>
      </c>
      <c r="AU235" s="17">
        <f t="shared" si="112"/>
        <v>243.80749272354953</v>
      </c>
      <c r="AV235" s="15">
        <f t="shared" si="113"/>
        <v>13957.608481089625</v>
      </c>
      <c r="AW235" s="13">
        <v>70000</v>
      </c>
      <c r="AX235" s="15">
        <f t="shared" si="114"/>
        <v>-23663.367351332388</v>
      </c>
    </row>
    <row r="236" spans="1:50" ht="30" x14ac:dyDescent="0.25">
      <c r="A236" s="2" t="s">
        <v>70</v>
      </c>
      <c r="B236" s="9">
        <f t="shared" si="93"/>
        <v>10491.444851309599</v>
      </c>
      <c r="C236" s="9">
        <f t="shared" si="94"/>
        <v>-3993.4277311600108</v>
      </c>
      <c r="D236" s="10">
        <v>5581.8296144948554</v>
      </c>
      <c r="E236" s="10">
        <v>9315.1047260598625</v>
      </c>
      <c r="F236">
        <v>60.05</v>
      </c>
      <c r="G236">
        <v>46.07</v>
      </c>
      <c r="H236">
        <v>44.01</v>
      </c>
      <c r="I236" s="11">
        <f t="shared" si="95"/>
        <v>14589.446841992787</v>
      </c>
      <c r="J236" s="12">
        <f t="shared" si="96"/>
        <v>9483.1404472953127</v>
      </c>
      <c r="L236" s="10">
        <f t="shared" si="89"/>
        <v>5581.8296144948554</v>
      </c>
      <c r="M236" s="13"/>
      <c r="N236" s="13">
        <f t="shared" si="97"/>
        <v>3092.3336064301502</v>
      </c>
      <c r="O236">
        <v>0.2</v>
      </c>
      <c r="P236" s="10">
        <f t="shared" si="90"/>
        <v>9315.1047260598625</v>
      </c>
      <c r="Q236" s="13">
        <f t="shared" si="98"/>
        <v>9231.2687835253237</v>
      </c>
      <c r="R236">
        <v>0.56999999999999995</v>
      </c>
      <c r="S236" s="14">
        <v>2.04</v>
      </c>
      <c r="T236" s="14">
        <v>0.41</v>
      </c>
      <c r="U236" s="15">
        <v>6200</v>
      </c>
      <c r="V236" s="15">
        <v>1300</v>
      </c>
      <c r="W236" s="16">
        <f t="shared" si="99"/>
        <v>18195.791452906749</v>
      </c>
      <c r="X236" s="16">
        <f t="shared" si="100"/>
        <v>3710.9188704371404</v>
      </c>
      <c r="Z236" s="10">
        <v>22201</v>
      </c>
      <c r="AA236" s="10">
        <f t="shared" si="91"/>
        <v>5581.8296144948554</v>
      </c>
      <c r="AB236" s="10">
        <f t="shared" si="92"/>
        <v>9315.1047260598625</v>
      </c>
      <c r="AC236" s="10">
        <v>1684.4293071685909</v>
      </c>
      <c r="AD236">
        <v>90.08</v>
      </c>
      <c r="AE236">
        <v>60.05</v>
      </c>
      <c r="AF236">
        <v>46.07</v>
      </c>
      <c r="AG236" s="15"/>
      <c r="AH236" s="15">
        <f t="shared" si="101"/>
        <v>3092.3336064301502</v>
      </c>
      <c r="AI236" s="15">
        <f t="shared" si="102"/>
        <v>9231.2687835253237</v>
      </c>
      <c r="AJ236" s="15">
        <f t="shared" si="103"/>
        <v>1689.4825950900965</v>
      </c>
      <c r="AK236" s="15">
        <f t="shared" si="104"/>
        <v>1998.09</v>
      </c>
      <c r="AL236" s="11">
        <f t="shared" si="105"/>
        <v>1922.4189759725132</v>
      </c>
      <c r="AM236" s="16">
        <f t="shared" si="106"/>
        <v>1249.5723343821337</v>
      </c>
      <c r="AN236" s="11">
        <f t="shared" si="107"/>
        <v>18446.878494362594</v>
      </c>
      <c r="AO236" s="16">
        <f t="shared" si="115"/>
        <v>6180</v>
      </c>
      <c r="AP236" s="10">
        <v>5186.4804224398849</v>
      </c>
      <c r="AQ236" s="11">
        <f t="shared" si="108"/>
        <v>-43638.09144721146</v>
      </c>
      <c r="AR236" s="16">
        <f t="shared" si="109"/>
        <v>-17187.487048892464</v>
      </c>
      <c r="AS236" s="11">
        <f t="shared" si="110"/>
        <v>43347.149599345728</v>
      </c>
      <c r="AT236" s="15">
        <f t="shared" si="111"/>
        <v>-11726.232359237561</v>
      </c>
      <c r="AU236" s="17">
        <f t="shared" si="112"/>
        <v>-226.09229003357868</v>
      </c>
      <c r="AV236" s="15">
        <f t="shared" si="113"/>
        <v>16912.712781677445</v>
      </c>
      <c r="AW236" s="13">
        <v>70000</v>
      </c>
      <c r="AX236" s="15">
        <f t="shared" si="114"/>
        <v>-11726.23235923756</v>
      </c>
    </row>
    <row r="237" spans="1:50" ht="30" x14ac:dyDescent="0.25">
      <c r="A237" s="2" t="s">
        <v>70</v>
      </c>
      <c r="B237" s="9">
        <f t="shared" si="93"/>
        <v>51836.123514624822</v>
      </c>
      <c r="C237" s="9">
        <f t="shared" si="94"/>
        <v>42531.292167310079</v>
      </c>
      <c r="D237" s="10">
        <v>14306.091167956112</v>
      </c>
      <c r="E237" s="10">
        <v>1977.8632577680867</v>
      </c>
      <c r="F237">
        <v>60.05</v>
      </c>
      <c r="G237">
        <v>46.07</v>
      </c>
      <c r="H237">
        <v>44.01</v>
      </c>
      <c r="I237" s="11">
        <f t="shared" si="95"/>
        <v>13974.204517544506</v>
      </c>
      <c r="J237" s="12">
        <f t="shared" si="96"/>
        <v>9083.2329364039288</v>
      </c>
      <c r="L237" s="10">
        <f t="shared" si="89"/>
        <v>14306.091167956112</v>
      </c>
      <c r="M237" s="13"/>
      <c r="N237" s="13">
        <f t="shared" si="97"/>
        <v>7925.5745070476869</v>
      </c>
      <c r="O237">
        <v>0.2</v>
      </c>
      <c r="P237" s="10">
        <f t="shared" si="90"/>
        <v>1977.8632577680867</v>
      </c>
      <c r="Q237" s="13">
        <f t="shared" si="98"/>
        <v>1960.0624884481738</v>
      </c>
      <c r="R237">
        <v>0.56999999999999995</v>
      </c>
      <c r="S237" s="14">
        <v>2.04</v>
      </c>
      <c r="T237" s="14">
        <v>0.41</v>
      </c>
      <c r="U237" s="15">
        <v>6200</v>
      </c>
      <c r="V237" s="15">
        <v>1300</v>
      </c>
      <c r="W237" s="16">
        <f t="shared" si="99"/>
        <v>11712.795060442993</v>
      </c>
      <c r="X237" s="16">
        <f t="shared" si="100"/>
        <v>2407.9637131282484</v>
      </c>
      <c r="Z237" s="10">
        <v>57600</v>
      </c>
      <c r="AA237" s="10">
        <f t="shared" si="91"/>
        <v>14306.091167956112</v>
      </c>
      <c r="AB237" s="10">
        <f t="shared" si="92"/>
        <v>1977.8632577680867</v>
      </c>
      <c r="AC237" s="10">
        <v>3402.1353042224578</v>
      </c>
      <c r="AD237">
        <v>90.08</v>
      </c>
      <c r="AE237">
        <v>60.05</v>
      </c>
      <c r="AF237">
        <v>46.07</v>
      </c>
      <c r="AG237" s="15"/>
      <c r="AH237" s="15">
        <f t="shared" si="101"/>
        <v>7925.5745070476869</v>
      </c>
      <c r="AI237" s="15">
        <f t="shared" si="102"/>
        <v>1960.0624884481738</v>
      </c>
      <c r="AJ237" s="15">
        <f t="shared" si="103"/>
        <v>3412.3417101351247</v>
      </c>
      <c r="AK237" s="15">
        <f t="shared" si="104"/>
        <v>5184</v>
      </c>
      <c r="AL237" s="11">
        <f t="shared" si="105"/>
        <v>3059.3989061154225</v>
      </c>
      <c r="AM237" s="16">
        <f t="shared" si="106"/>
        <v>1988.6092889750246</v>
      </c>
      <c r="AN237" s="11">
        <f t="shared" si="107"/>
        <v>16781.679724488567</v>
      </c>
      <c r="AO237" s="16">
        <f t="shared" si="115"/>
        <v>6180</v>
      </c>
      <c r="AP237" s="10">
        <v>38429.072582497771</v>
      </c>
      <c r="AQ237" s="11">
        <f t="shared" si="108"/>
        <v>6762.5682077436786</v>
      </c>
      <c r="AR237" s="16">
        <f t="shared" si="109"/>
        <v>31040.095517777903</v>
      </c>
      <c r="AS237" s="11">
        <f t="shared" si="110"/>
        <v>91574.732166016096</v>
      </c>
      <c r="AT237" s="15">
        <f t="shared" si="111"/>
        <v>21177.23035711882</v>
      </c>
      <c r="AU237" s="17">
        <f t="shared" si="112"/>
        <v>55.107315722117711</v>
      </c>
      <c r="AV237" s="15">
        <f t="shared" si="113"/>
        <v>17251.842225378954</v>
      </c>
      <c r="AW237" s="13">
        <v>70000</v>
      </c>
      <c r="AX237" s="15">
        <f t="shared" si="114"/>
        <v>21177.230357118817</v>
      </c>
    </row>
    <row r="238" spans="1:50" ht="30" x14ac:dyDescent="0.25">
      <c r="A238" s="2" t="s">
        <v>70</v>
      </c>
      <c r="B238" s="9">
        <f t="shared" si="93"/>
        <v>162939.71889879601</v>
      </c>
      <c r="C238" s="9">
        <f t="shared" si="94"/>
        <v>153256.55772496943</v>
      </c>
      <c r="D238" s="10">
        <v>15041.247900613975</v>
      </c>
      <c r="E238" s="10">
        <v>2244.5597048542745</v>
      </c>
      <c r="F238">
        <v>60.05</v>
      </c>
      <c r="G238">
        <v>46.07</v>
      </c>
      <c r="H238">
        <v>44.01</v>
      </c>
      <c r="I238" s="11">
        <f t="shared" si="95"/>
        <v>14767.764222077838</v>
      </c>
      <c r="J238" s="12">
        <f t="shared" si="96"/>
        <v>9599.046744350595</v>
      </c>
      <c r="L238" s="10">
        <f t="shared" si="89"/>
        <v>15041.247900613975</v>
      </c>
      <c r="M238" s="13"/>
      <c r="N238" s="13">
        <f t="shared" si="97"/>
        <v>8332.8513369401426</v>
      </c>
      <c r="O238">
        <v>0.2</v>
      </c>
      <c r="P238" s="10">
        <f t="shared" si="90"/>
        <v>2244.5597048542745</v>
      </c>
      <c r="Q238" s="13">
        <f t="shared" si="98"/>
        <v>2224.3586675105862</v>
      </c>
      <c r="R238">
        <v>0.56999999999999995</v>
      </c>
      <c r="S238" s="14">
        <v>2.04</v>
      </c>
      <c r="T238" s="14">
        <v>0.41</v>
      </c>
      <c r="U238" s="15">
        <v>6200</v>
      </c>
      <c r="V238" s="15">
        <v>1300</v>
      </c>
      <c r="W238" s="16">
        <f t="shared" si="99"/>
        <v>12186.28760405289</v>
      </c>
      <c r="X238" s="16">
        <f t="shared" si="100"/>
        <v>2503.1264302263157</v>
      </c>
      <c r="Z238" s="10">
        <v>11664.000000000002</v>
      </c>
      <c r="AA238" s="10">
        <f t="shared" si="91"/>
        <v>15041.247900613975</v>
      </c>
      <c r="AB238" s="10">
        <f t="shared" si="92"/>
        <v>2244.5597048542745</v>
      </c>
      <c r="AC238" s="10">
        <v>907.51720712634187</v>
      </c>
      <c r="AD238">
        <v>90.08</v>
      </c>
      <c r="AE238">
        <v>60.05</v>
      </c>
      <c r="AF238">
        <v>46.07</v>
      </c>
      <c r="AG238" s="15"/>
      <c r="AH238" s="15">
        <f t="shared" si="101"/>
        <v>8332.8513369401426</v>
      </c>
      <c r="AI238" s="15">
        <f t="shared" si="102"/>
        <v>2224.3586675105862</v>
      </c>
      <c r="AJ238" s="15">
        <f t="shared" si="103"/>
        <v>910.23975874772077</v>
      </c>
      <c r="AK238" s="15">
        <f t="shared" si="104"/>
        <v>1049.7600000000002</v>
      </c>
      <c r="AL238" s="11">
        <f t="shared" si="105"/>
        <v>1583.6528134082828</v>
      </c>
      <c r="AM238" s="16">
        <f t="shared" si="106"/>
        <v>1029.3743287153839</v>
      </c>
      <c r="AN238" s="11">
        <f t="shared" si="107"/>
        <v>15197.5995245906</v>
      </c>
      <c r="AO238" s="16">
        <f t="shared" si="115"/>
        <v>6180</v>
      </c>
      <c r="AP238" s="10">
        <v>113111.56923280435</v>
      </c>
      <c r="AQ238" s="11">
        <f t="shared" si="108"/>
        <v>119548.65593574714</v>
      </c>
      <c r="AR238" s="16">
        <f t="shared" si="109"/>
        <v>141154.38455039251</v>
      </c>
      <c r="AS238" s="11">
        <f t="shared" si="110"/>
        <v>201689.02119863077</v>
      </c>
      <c r="AT238" s="15">
        <f t="shared" si="111"/>
        <v>96303.148159738383</v>
      </c>
      <c r="AU238" s="17">
        <f t="shared" si="112"/>
        <v>85.139962970126277</v>
      </c>
      <c r="AV238" s="15">
        <f t="shared" si="113"/>
        <v>16808.42107306598</v>
      </c>
      <c r="AW238" s="13">
        <v>70000</v>
      </c>
      <c r="AX238" s="15">
        <f t="shared" si="114"/>
        <v>96303.148159738368</v>
      </c>
    </row>
    <row r="239" spans="1:50" ht="30" x14ac:dyDescent="0.25">
      <c r="A239" s="2" t="s">
        <v>70</v>
      </c>
      <c r="B239" s="9">
        <f t="shared" si="93"/>
        <v>97204.170998530244</v>
      </c>
      <c r="C239" s="9">
        <f t="shared" si="94"/>
        <v>72117.9537143177</v>
      </c>
      <c r="D239" s="10">
        <v>14671.229051130107</v>
      </c>
      <c r="E239" s="10">
        <v>19046.170276501252</v>
      </c>
      <c r="F239">
        <v>60.05</v>
      </c>
      <c r="G239">
        <v>46.07</v>
      </c>
      <c r="H239">
        <v>44.01</v>
      </c>
      <c r="I239" s="11">
        <f t="shared" si="95"/>
        <v>30546.915248800993</v>
      </c>
      <c r="J239" s="12">
        <f t="shared" si="96"/>
        <v>19855.494911720645</v>
      </c>
      <c r="L239" s="10">
        <f t="shared" si="89"/>
        <v>14671.229051130107</v>
      </c>
      <c r="M239" s="13"/>
      <c r="N239" s="13">
        <f t="shared" si="97"/>
        <v>8127.8608943260797</v>
      </c>
      <c r="O239">
        <v>0.2</v>
      </c>
      <c r="P239" s="10">
        <f t="shared" si="90"/>
        <v>19046.170276501252</v>
      </c>
      <c r="Q239" s="13">
        <f t="shared" si="98"/>
        <v>18874.754744012742</v>
      </c>
      <c r="R239">
        <v>0.56999999999999995</v>
      </c>
      <c r="S239" s="14">
        <v>2.04</v>
      </c>
      <c r="T239" s="14">
        <v>0.41</v>
      </c>
      <c r="U239" s="15">
        <v>6200</v>
      </c>
      <c r="V239" s="15">
        <v>1300</v>
      </c>
      <c r="W239" s="16">
        <f t="shared" si="99"/>
        <v>31463.732061223054</v>
      </c>
      <c r="X239" s="16">
        <f t="shared" si="100"/>
        <v>6377.514777010515</v>
      </c>
      <c r="Z239" s="10">
        <v>75076.000000000015</v>
      </c>
      <c r="AA239" s="10">
        <f t="shared" si="91"/>
        <v>14671.229051130107</v>
      </c>
      <c r="AB239" s="10">
        <f t="shared" si="92"/>
        <v>19046.170276501252</v>
      </c>
      <c r="AC239" s="10">
        <v>632.78966705293738</v>
      </c>
      <c r="AD239">
        <v>90.08</v>
      </c>
      <c r="AE239">
        <v>60.05</v>
      </c>
      <c r="AF239">
        <v>46.07</v>
      </c>
      <c r="AG239" s="15"/>
      <c r="AH239" s="15">
        <f t="shared" si="101"/>
        <v>8127.8608943260797</v>
      </c>
      <c r="AI239" s="15">
        <f t="shared" si="102"/>
        <v>18874.754744012742</v>
      </c>
      <c r="AJ239" s="15">
        <f t="shared" si="103"/>
        <v>634.68803605409607</v>
      </c>
      <c r="AK239" s="15">
        <f t="shared" si="104"/>
        <v>6756.8400000000011</v>
      </c>
      <c r="AL239" s="11">
        <f t="shared" si="105"/>
        <v>4771.115691582484</v>
      </c>
      <c r="AM239" s="16">
        <f t="shared" si="106"/>
        <v>3101.2251995286147</v>
      </c>
      <c r="AN239" s="11">
        <f t="shared" si="107"/>
        <v>37344.905778840664</v>
      </c>
      <c r="AO239" s="16">
        <f t="shared" si="115"/>
        <v>6180</v>
      </c>
      <c r="AP239" s="10">
        <v>60441.908234681701</v>
      </c>
      <c r="AQ239" s="11">
        <f t="shared" si="108"/>
        <v>-17912.724425654858</v>
      </c>
      <c r="AR239" s="16">
        <f t="shared" si="109"/>
        <v>45884.944025586548</v>
      </c>
      <c r="AS239" s="11">
        <f t="shared" si="110"/>
        <v>106419.58067382475</v>
      </c>
      <c r="AT239" s="15">
        <f t="shared" si="111"/>
        <v>31305.188123432443</v>
      </c>
      <c r="AU239" s="17">
        <f t="shared" si="112"/>
        <v>51.793844763937244</v>
      </c>
      <c r="AV239" s="15">
        <f t="shared" si="113"/>
        <v>29136.720111249258</v>
      </c>
      <c r="AW239" s="13">
        <v>70000</v>
      </c>
      <c r="AX239" s="15">
        <f t="shared" si="114"/>
        <v>31305.188123432443</v>
      </c>
    </row>
    <row r="240" spans="1:50" ht="30" x14ac:dyDescent="0.25">
      <c r="A240" s="2" t="s">
        <v>70</v>
      </c>
      <c r="B240" s="9">
        <f t="shared" si="93"/>
        <v>36544.34717859704</v>
      </c>
      <c r="C240" s="9">
        <f t="shared" si="94"/>
        <v>29024.877859984015</v>
      </c>
      <c r="D240" s="10">
        <v>13708.35455417684</v>
      </c>
      <c r="E240" s="10">
        <v>156.0548571960604</v>
      </c>
      <c r="F240">
        <v>60.05</v>
      </c>
      <c r="G240">
        <v>46.07</v>
      </c>
      <c r="H240">
        <v>44.01</v>
      </c>
      <c r="I240" s="11">
        <f t="shared" si="95"/>
        <v>11795.782742819258</v>
      </c>
      <c r="J240" s="12">
        <f t="shared" si="96"/>
        <v>7667.2587828325177</v>
      </c>
      <c r="L240" s="10">
        <f t="shared" si="89"/>
        <v>13708.35455417684</v>
      </c>
      <c r="M240" s="13"/>
      <c r="N240" s="13">
        <f t="shared" si="97"/>
        <v>7594.4284230139701</v>
      </c>
      <c r="O240">
        <v>0.2</v>
      </c>
      <c r="P240" s="10">
        <f t="shared" si="90"/>
        <v>156.0548571960604</v>
      </c>
      <c r="Q240" s="13">
        <f t="shared" si="98"/>
        <v>154.65036348129584</v>
      </c>
      <c r="R240">
        <v>0.56999999999999995</v>
      </c>
      <c r="S240" s="14">
        <v>2.04</v>
      </c>
      <c r="T240" s="14">
        <v>0.41</v>
      </c>
      <c r="U240" s="15">
        <v>6200</v>
      </c>
      <c r="V240" s="15">
        <v>1300</v>
      </c>
      <c r="W240" s="16">
        <f t="shared" si="99"/>
        <v>9478.3542392457512</v>
      </c>
      <c r="X240" s="16">
        <f t="shared" si="100"/>
        <v>1958.8849206327245</v>
      </c>
      <c r="Z240" s="10">
        <v>30625</v>
      </c>
      <c r="AA240" s="10">
        <f t="shared" si="91"/>
        <v>13708.35455417684</v>
      </c>
      <c r="AB240" s="10">
        <f t="shared" si="92"/>
        <v>156.0548571960604</v>
      </c>
      <c r="AC240" s="10">
        <v>591.93460940336638</v>
      </c>
      <c r="AD240">
        <v>90.08</v>
      </c>
      <c r="AE240">
        <v>60.05</v>
      </c>
      <c r="AF240">
        <v>46.07</v>
      </c>
      <c r="AG240" s="15"/>
      <c r="AH240" s="15">
        <f t="shared" si="101"/>
        <v>7594.4284230139701</v>
      </c>
      <c r="AI240" s="15">
        <f t="shared" si="102"/>
        <v>154.65036348129584</v>
      </c>
      <c r="AJ240" s="15">
        <f t="shared" si="103"/>
        <v>593.71041323157647</v>
      </c>
      <c r="AK240" s="15">
        <f t="shared" si="104"/>
        <v>2756.25</v>
      </c>
      <c r="AL240" s="11">
        <f t="shared" si="105"/>
        <v>2012.5357803842307</v>
      </c>
      <c r="AM240" s="16">
        <f t="shared" si="106"/>
        <v>1308.14825724975</v>
      </c>
      <c r="AN240" s="11">
        <f t="shared" si="107"/>
        <v>11062.837520967118</v>
      </c>
      <c r="AO240" s="16">
        <f t="shared" si="115"/>
        <v>6180</v>
      </c>
      <c r="AP240" s="10">
        <v>28390.271656842837</v>
      </c>
      <c r="AQ240" s="11">
        <f t="shared" si="108"/>
        <v>5158.0722744856084</v>
      </c>
      <c r="AR240" s="16">
        <f t="shared" si="109"/>
        <v>19398.734156518771</v>
      </c>
      <c r="AS240" s="11">
        <f t="shared" si="110"/>
        <v>79933.370804756967</v>
      </c>
      <c r="AT240" s="15">
        <f t="shared" si="111"/>
        <v>13234.864616760568</v>
      </c>
      <c r="AU240" s="17">
        <f t="shared" si="112"/>
        <v>46.617604708867241</v>
      </c>
      <c r="AV240" s="15">
        <f t="shared" si="113"/>
        <v>15155.407040082267</v>
      </c>
      <c r="AW240" s="13">
        <v>70000</v>
      </c>
      <c r="AX240" s="15">
        <f t="shared" si="114"/>
        <v>13234.864616760569</v>
      </c>
    </row>
    <row r="241" spans="1:50" ht="30" x14ac:dyDescent="0.25">
      <c r="A241" s="2" t="s">
        <v>70</v>
      </c>
      <c r="B241" s="9">
        <f t="shared" si="93"/>
        <v>105063.31163666098</v>
      </c>
      <c r="C241" s="9">
        <f t="shared" si="94"/>
        <v>97903.055898486215</v>
      </c>
      <c r="D241" s="10">
        <v>5150.5300990302885</v>
      </c>
      <c r="E241" s="10">
        <v>1444.5469348661688</v>
      </c>
      <c r="F241">
        <v>60.05</v>
      </c>
      <c r="G241">
        <v>46.07</v>
      </c>
      <c r="H241">
        <v>44.01</v>
      </c>
      <c r="I241" s="11">
        <f t="shared" si="95"/>
        <v>6754.7228348334702</v>
      </c>
      <c r="J241" s="12">
        <f t="shared" si="96"/>
        <v>4390.5698426417557</v>
      </c>
      <c r="L241" s="10">
        <f t="shared" si="89"/>
        <v>5150.5300990302885</v>
      </c>
      <c r="M241" s="13"/>
      <c r="N241" s="13">
        <f t="shared" si="97"/>
        <v>2853.3936748627802</v>
      </c>
      <c r="O241">
        <v>0.2</v>
      </c>
      <c r="P241" s="10">
        <f t="shared" si="90"/>
        <v>1444.5469348661688</v>
      </c>
      <c r="Q241" s="13">
        <f t="shared" si="98"/>
        <v>1431.5460124523734</v>
      </c>
      <c r="R241">
        <v>0.56999999999999995</v>
      </c>
      <c r="S241" s="14">
        <v>2.04</v>
      </c>
      <c r="T241" s="14">
        <v>0.41</v>
      </c>
      <c r="U241" s="15">
        <v>6200</v>
      </c>
      <c r="V241" s="15">
        <v>1300</v>
      </c>
      <c r="W241" s="16">
        <f t="shared" si="99"/>
        <v>9028.7863226236332</v>
      </c>
      <c r="X241" s="16">
        <f t="shared" si="100"/>
        <v>1868.5305844488676</v>
      </c>
      <c r="Z241" s="10">
        <v>47961</v>
      </c>
      <c r="AA241" s="10">
        <f t="shared" si="91"/>
        <v>5150.5300990302885</v>
      </c>
      <c r="AB241" s="10">
        <f t="shared" si="92"/>
        <v>1444.5469348661688</v>
      </c>
      <c r="AC241" s="10">
        <v>2371.8003073324307</v>
      </c>
      <c r="AD241">
        <v>90.08</v>
      </c>
      <c r="AE241">
        <v>60.05</v>
      </c>
      <c r="AF241">
        <v>46.07</v>
      </c>
      <c r="AG241" s="15"/>
      <c r="AH241" s="15">
        <f t="shared" si="101"/>
        <v>2853.3936748627802</v>
      </c>
      <c r="AI241" s="15">
        <f t="shared" si="102"/>
        <v>1431.5460124523734</v>
      </c>
      <c r="AJ241" s="15">
        <f t="shared" si="103"/>
        <v>2378.915708254428</v>
      </c>
      <c r="AK241" s="15">
        <f t="shared" si="104"/>
        <v>4316.49</v>
      </c>
      <c r="AL241" s="11">
        <f t="shared" si="105"/>
        <v>2246.2587117304492</v>
      </c>
      <c r="AM241" s="16">
        <f t="shared" si="106"/>
        <v>1460.068162624792</v>
      </c>
      <c r="AN241" s="11">
        <f t="shared" si="107"/>
        <v>8178.3180710762408</v>
      </c>
      <c r="AO241" s="16">
        <f t="shared" si="115"/>
        <v>6180</v>
      </c>
      <c r="AP241" s="10">
        <v>74555.09624167018</v>
      </c>
      <c r="AQ241" s="11">
        <f t="shared" si="108"/>
        <v>84097.40922612272</v>
      </c>
      <c r="AR241" s="16">
        <f t="shared" si="109"/>
        <v>91643.955471395588</v>
      </c>
      <c r="AS241" s="11">
        <f t="shared" si="110"/>
        <v>152178.59211963377</v>
      </c>
      <c r="AT241" s="15">
        <f t="shared" si="111"/>
        <v>62524.458236403625</v>
      </c>
      <c r="AU241" s="17">
        <f t="shared" si="112"/>
        <v>83.863426362874961</v>
      </c>
      <c r="AV241" s="15">
        <f t="shared" si="113"/>
        <v>12030.638005266548</v>
      </c>
      <c r="AW241" s="13">
        <v>70000</v>
      </c>
      <c r="AX241" s="15">
        <f t="shared" si="114"/>
        <v>62524.458236403632</v>
      </c>
    </row>
    <row r="242" spans="1:50" ht="30" x14ac:dyDescent="0.25">
      <c r="A242" s="2" t="s">
        <v>70</v>
      </c>
      <c r="B242" s="9">
        <f t="shared" si="93"/>
        <v>91661.119920759957</v>
      </c>
      <c r="C242" s="9">
        <f t="shared" si="94"/>
        <v>81204.771770131047</v>
      </c>
      <c r="D242" s="10">
        <v>7237.0225031607315</v>
      </c>
      <c r="E242" s="10">
        <v>4615.1157842475186</v>
      </c>
      <c r="F242">
        <v>60.05</v>
      </c>
      <c r="G242">
        <v>46.07</v>
      </c>
      <c r="H242">
        <v>44.01</v>
      </c>
      <c r="I242" s="11">
        <f t="shared" si="95"/>
        <v>11312.688949839208</v>
      </c>
      <c r="J242" s="12">
        <f t="shared" si="96"/>
        <v>7353.247817395486</v>
      </c>
      <c r="L242" s="10">
        <f t="shared" si="89"/>
        <v>7237.0225031607315</v>
      </c>
      <c r="M242" s="13"/>
      <c r="N242" s="13">
        <f t="shared" si="97"/>
        <v>4009.3104667510456</v>
      </c>
      <c r="O242">
        <v>0.2</v>
      </c>
      <c r="P242" s="10">
        <f t="shared" si="90"/>
        <v>4615.1157842475186</v>
      </c>
      <c r="Q242" s="13">
        <f t="shared" si="98"/>
        <v>4573.5797421892912</v>
      </c>
      <c r="R242">
        <v>0.56999999999999995</v>
      </c>
      <c r="S242" s="14">
        <v>2.04</v>
      </c>
      <c r="T242" s="14">
        <v>0.41</v>
      </c>
      <c r="U242" s="15">
        <v>6200</v>
      </c>
      <c r="V242" s="15">
        <v>1300</v>
      </c>
      <c r="W242" s="16">
        <f t="shared" si="99"/>
        <v>13153.957194652136</v>
      </c>
      <c r="X242" s="16">
        <f t="shared" si="100"/>
        <v>2697.6090440232229</v>
      </c>
      <c r="Z242" s="10">
        <v>77283.999999999985</v>
      </c>
      <c r="AA242" s="10">
        <f t="shared" si="91"/>
        <v>7237.0225031607315</v>
      </c>
      <c r="AB242" s="10">
        <f t="shared" si="92"/>
        <v>4615.1157842475186</v>
      </c>
      <c r="AC242" s="10">
        <v>1141.0080914069963</v>
      </c>
      <c r="AD242">
        <v>90.08</v>
      </c>
      <c r="AE242">
        <v>60.05</v>
      </c>
      <c r="AF242">
        <v>46.07</v>
      </c>
      <c r="AG242" s="15"/>
      <c r="AH242" s="15">
        <f t="shared" si="101"/>
        <v>4009.3104667510456</v>
      </c>
      <c r="AI242" s="15">
        <f t="shared" si="102"/>
        <v>4573.5797421892912</v>
      </c>
      <c r="AJ242" s="15">
        <f t="shared" si="103"/>
        <v>1144.4311156812171</v>
      </c>
      <c r="AK242" s="15">
        <f t="shared" si="104"/>
        <v>6955.5599999999986</v>
      </c>
      <c r="AL242" s="11">
        <f t="shared" si="105"/>
        <v>3533.5237903818243</v>
      </c>
      <c r="AM242" s="16">
        <f t="shared" si="106"/>
        <v>2296.7904637481856</v>
      </c>
      <c r="AN242" s="11">
        <f t="shared" si="107"/>
        <v>12792.607956506055</v>
      </c>
      <c r="AO242" s="16">
        <f t="shared" si="115"/>
        <v>6180</v>
      </c>
      <c r="AP242" s="10">
        <v>64375.083703752091</v>
      </c>
      <c r="AQ242" s="11">
        <f t="shared" si="108"/>
        <v>53845.431790420633</v>
      </c>
      <c r="AR242" s="16">
        <f t="shared" si="109"/>
        <v>71153.914908712337</v>
      </c>
      <c r="AS242" s="11">
        <f t="shared" si="110"/>
        <v>131688.55155695049</v>
      </c>
      <c r="AT242" s="15">
        <f t="shared" si="111"/>
        <v>48545.045422608418</v>
      </c>
      <c r="AU242" s="17">
        <f t="shared" si="112"/>
        <v>75.409681245632271</v>
      </c>
      <c r="AV242" s="15">
        <f t="shared" si="113"/>
        <v>15830.038281143672</v>
      </c>
      <c r="AW242" s="13">
        <v>70000</v>
      </c>
      <c r="AX242" s="15">
        <f t="shared" si="114"/>
        <v>48545.045422608418</v>
      </c>
    </row>
    <row r="243" spans="1:50" ht="30" x14ac:dyDescent="0.25">
      <c r="A243" s="2" t="s">
        <v>70</v>
      </c>
      <c r="B243" s="9">
        <f t="shared" si="93"/>
        <v>4675.0829977911017</v>
      </c>
      <c r="C243" s="9">
        <f t="shared" si="94"/>
        <v>-13999.385388528102</v>
      </c>
      <c r="D243" s="10">
        <v>7927.6824114132469</v>
      </c>
      <c r="E243" s="10">
        <v>13405.220477015482</v>
      </c>
      <c r="F243">
        <v>60.05</v>
      </c>
      <c r="G243">
        <v>46.07</v>
      </c>
      <c r="H243">
        <v>44.01</v>
      </c>
      <c r="I243" s="11">
        <f t="shared" si="95"/>
        <v>20215.925165133987</v>
      </c>
      <c r="J243" s="12">
        <f t="shared" si="96"/>
        <v>13140.351357337093</v>
      </c>
      <c r="L243" s="10">
        <f t="shared" si="89"/>
        <v>7927.6824114132469</v>
      </c>
      <c r="M243" s="13"/>
      <c r="N243" s="13">
        <f t="shared" si="97"/>
        <v>4391.936055922939</v>
      </c>
      <c r="O243">
        <v>0.2</v>
      </c>
      <c r="P243" s="10">
        <f t="shared" si="90"/>
        <v>13405.220477015482</v>
      </c>
      <c r="Q243" s="13">
        <f t="shared" si="98"/>
        <v>13284.573492722342</v>
      </c>
      <c r="R243">
        <v>0.56999999999999995</v>
      </c>
      <c r="S243" s="14">
        <v>2.04</v>
      </c>
      <c r="T243" s="14">
        <v>0.41</v>
      </c>
      <c r="U243" s="15">
        <v>6200</v>
      </c>
      <c r="V243" s="15">
        <v>1300</v>
      </c>
      <c r="W243" s="16">
        <f t="shared" si="99"/>
        <v>23439.211968154097</v>
      </c>
      <c r="X243" s="16">
        <f t="shared" si="100"/>
        <v>4764.7435818348922</v>
      </c>
      <c r="Z243" s="10">
        <v>87025</v>
      </c>
      <c r="AA243" s="10">
        <f t="shared" si="91"/>
        <v>7927.6824114132469</v>
      </c>
      <c r="AB243" s="10">
        <f t="shared" si="92"/>
        <v>13405.220477015482</v>
      </c>
      <c r="AC243" s="10">
        <v>680.96664270324572</v>
      </c>
      <c r="AD243">
        <v>90.08</v>
      </c>
      <c r="AE243">
        <v>60.05</v>
      </c>
      <c r="AF243">
        <v>46.07</v>
      </c>
      <c r="AG243" s="15"/>
      <c r="AH243" s="15">
        <f t="shared" si="101"/>
        <v>4391.936055922939</v>
      </c>
      <c r="AI243" s="15">
        <f t="shared" si="102"/>
        <v>13284.573492722342</v>
      </c>
      <c r="AJ243" s="15">
        <f t="shared" si="103"/>
        <v>683.00954263135543</v>
      </c>
      <c r="AK243" s="15">
        <f t="shared" si="104"/>
        <v>7832.25</v>
      </c>
      <c r="AL243" s="11">
        <f t="shared" si="105"/>
        <v>4464.8363253229354</v>
      </c>
      <c r="AM243" s="16">
        <f t="shared" si="106"/>
        <v>2902.1436114599082</v>
      </c>
      <c r="AN243" s="11">
        <f t="shared" si="107"/>
        <v>24724.925118703053</v>
      </c>
      <c r="AO243" s="16">
        <f t="shared" si="115"/>
        <v>6180</v>
      </c>
      <c r="AP243" s="10">
        <v>455.53458889418863</v>
      </c>
      <c r="AQ243" s="11">
        <f t="shared" si="108"/>
        <v>-71747.691680939752</v>
      </c>
      <c r="AR243" s="16">
        <f t="shared" si="109"/>
        <v>-31904.480327700086</v>
      </c>
      <c r="AS243" s="11">
        <f t="shared" si="110"/>
        <v>28630.156320538106</v>
      </c>
      <c r="AT243" s="15">
        <f t="shared" si="111"/>
        <v>-21766.960379902812</v>
      </c>
      <c r="AU243" s="17">
        <f t="shared" si="112"/>
        <v>-4778.333173940131</v>
      </c>
      <c r="AV243" s="15">
        <f t="shared" si="113"/>
        <v>22222.494968797</v>
      </c>
      <c r="AW243" s="13">
        <v>70000</v>
      </c>
      <c r="AX243" s="15">
        <f t="shared" si="114"/>
        <v>-21766.960379902812</v>
      </c>
    </row>
    <row r="244" spans="1:50" ht="30" x14ac:dyDescent="0.25">
      <c r="A244" s="2" t="s">
        <v>70</v>
      </c>
      <c r="B244" s="9">
        <f t="shared" si="93"/>
        <v>8276.1420709614467</v>
      </c>
      <c r="C244" s="9">
        <f t="shared" si="94"/>
        <v>-16101.882737106185</v>
      </c>
      <c r="D244" s="10">
        <v>21033.466649845763</v>
      </c>
      <c r="E244" s="10">
        <v>17029.051580725169</v>
      </c>
      <c r="F244">
        <v>60.05</v>
      </c>
      <c r="G244">
        <v>46.07</v>
      </c>
      <c r="H244">
        <v>44.01</v>
      </c>
      <c r="I244" s="11">
        <f t="shared" si="95"/>
        <v>33282.80673663388</v>
      </c>
      <c r="J244" s="12">
        <f t="shared" si="96"/>
        <v>21633.824378812023</v>
      </c>
      <c r="L244" s="10">
        <f t="shared" si="89"/>
        <v>21033.466649845763</v>
      </c>
      <c r="M244" s="13"/>
      <c r="N244" s="13">
        <f t="shared" si="97"/>
        <v>11652.540524014554</v>
      </c>
      <c r="O244">
        <v>0.2</v>
      </c>
      <c r="P244" s="10">
        <f t="shared" si="90"/>
        <v>17029.051580725169</v>
      </c>
      <c r="Q244" s="13">
        <f t="shared" si="98"/>
        <v>16875.790116498643</v>
      </c>
      <c r="R244">
        <v>0.56999999999999995</v>
      </c>
      <c r="S244" s="14">
        <v>2.04</v>
      </c>
      <c r="T244" s="14">
        <v>0.41</v>
      </c>
      <c r="U244" s="15">
        <v>6200</v>
      </c>
      <c r="V244" s="15">
        <v>1300</v>
      </c>
      <c r="W244" s="16">
        <f t="shared" si="99"/>
        <v>30577.40528126256</v>
      </c>
      <c r="X244" s="16">
        <f t="shared" si="100"/>
        <v>6199.3804731949258</v>
      </c>
      <c r="Z244" s="10">
        <v>47089</v>
      </c>
      <c r="AA244" s="10">
        <f t="shared" si="91"/>
        <v>21033.466649845763</v>
      </c>
      <c r="AB244" s="10">
        <f t="shared" si="92"/>
        <v>17029.051580725169</v>
      </c>
      <c r="AC244" s="10">
        <v>445.55468573489992</v>
      </c>
      <c r="AD244">
        <v>90.08</v>
      </c>
      <c r="AE244">
        <v>60.05</v>
      </c>
      <c r="AF244">
        <v>46.07</v>
      </c>
      <c r="AG244" s="15"/>
      <c r="AH244" s="15">
        <f t="shared" si="101"/>
        <v>11652.540524014554</v>
      </c>
      <c r="AI244" s="15">
        <f t="shared" si="102"/>
        <v>16875.790116498643</v>
      </c>
      <c r="AJ244" s="15">
        <f t="shared" si="103"/>
        <v>446.89134979210456</v>
      </c>
      <c r="AK244" s="15">
        <f t="shared" si="104"/>
        <v>4238.01</v>
      </c>
      <c r="AL244" s="11">
        <f t="shared" si="105"/>
        <v>4025.5398701843005</v>
      </c>
      <c r="AM244" s="16">
        <f t="shared" si="106"/>
        <v>2616.6009156197956</v>
      </c>
      <c r="AN244" s="11">
        <f t="shared" si="107"/>
        <v>39194.385619238259</v>
      </c>
      <c r="AO244" s="16">
        <f t="shared" si="115"/>
        <v>6180</v>
      </c>
      <c r="AP244" s="10">
        <v>455.53458889418863</v>
      </c>
      <c r="AQ244" s="11">
        <f t="shared" si="108"/>
        <v>-111464.63624896792</v>
      </c>
      <c r="AR244" s="16">
        <f t="shared" si="109"/>
        <v>-43935.087589113136</v>
      </c>
      <c r="AS244" s="11">
        <f t="shared" si="110"/>
        <v>16599.549059125056</v>
      </c>
      <c r="AT244" s="15">
        <f t="shared" si="111"/>
        <v>-29974.890705537629</v>
      </c>
      <c r="AU244" s="17">
        <f t="shared" si="112"/>
        <v>-6580.1569049458467</v>
      </c>
      <c r="AV244" s="15">
        <f t="shared" si="113"/>
        <v>30430.425294431818</v>
      </c>
      <c r="AW244" s="13">
        <v>70000</v>
      </c>
      <c r="AX244" s="15">
        <f t="shared" si="114"/>
        <v>-29974.890705537629</v>
      </c>
    </row>
    <row r="245" spans="1:50" ht="30" x14ac:dyDescent="0.25">
      <c r="A245" s="2" t="s">
        <v>70</v>
      </c>
      <c r="B245" s="9">
        <f t="shared" si="93"/>
        <v>125201.86716908158</v>
      </c>
      <c r="C245" s="9">
        <f t="shared" si="94"/>
        <v>103931.22106371965</v>
      </c>
      <c r="D245" s="10">
        <v>14065.373921405824</v>
      </c>
      <c r="E245" s="10">
        <v>15020.974274509066</v>
      </c>
      <c r="F245">
        <v>60.05</v>
      </c>
      <c r="G245">
        <v>46.07</v>
      </c>
      <c r="H245">
        <v>44.01</v>
      </c>
      <c r="I245" s="11">
        <f t="shared" si="95"/>
        <v>26257.679417188014</v>
      </c>
      <c r="J245" s="12">
        <f t="shared" si="96"/>
        <v>17067.491621172208</v>
      </c>
      <c r="L245" s="10">
        <f t="shared" si="89"/>
        <v>14065.373921405824</v>
      </c>
      <c r="M245" s="13"/>
      <c r="N245" s="13">
        <f t="shared" si="97"/>
        <v>7792.2171524588275</v>
      </c>
      <c r="O245">
        <v>0.2</v>
      </c>
      <c r="P245" s="10">
        <f t="shared" si="90"/>
        <v>15020.974274509066</v>
      </c>
      <c r="Q245" s="13">
        <f t="shared" si="98"/>
        <v>14885.785506038485</v>
      </c>
      <c r="R245">
        <v>0.56999999999999995</v>
      </c>
      <c r="S245" s="14">
        <v>2.04</v>
      </c>
      <c r="T245" s="14">
        <v>0.41</v>
      </c>
      <c r="U245" s="15">
        <v>6200</v>
      </c>
      <c r="V245" s="15">
        <v>1300</v>
      </c>
      <c r="W245" s="16">
        <f t="shared" si="99"/>
        <v>26688.415984624749</v>
      </c>
      <c r="X245" s="16">
        <f t="shared" si="100"/>
        <v>5417.7698792628171</v>
      </c>
      <c r="Z245" s="10">
        <v>87025</v>
      </c>
      <c r="AA245" s="10">
        <f t="shared" si="91"/>
        <v>14065.373921405824</v>
      </c>
      <c r="AB245" s="10">
        <f t="shared" si="92"/>
        <v>15020.974274509066</v>
      </c>
      <c r="AC245" s="10">
        <v>1340.5606235278283</v>
      </c>
      <c r="AD245">
        <v>90.08</v>
      </c>
      <c r="AE245">
        <v>60.05</v>
      </c>
      <c r="AF245">
        <v>46.07</v>
      </c>
      <c r="AG245" s="15"/>
      <c r="AH245" s="15">
        <f t="shared" si="101"/>
        <v>7792.2171524588275</v>
      </c>
      <c r="AI245" s="15">
        <f t="shared" si="102"/>
        <v>14885.785506038485</v>
      </c>
      <c r="AJ245" s="15">
        <f t="shared" si="103"/>
        <v>1344.5823053984116</v>
      </c>
      <c r="AK245" s="15">
        <f t="shared" si="104"/>
        <v>7832.25</v>
      </c>
      <c r="AL245" s="11">
        <f t="shared" si="105"/>
        <v>4876.6805142836729</v>
      </c>
      <c r="AM245" s="16">
        <f t="shared" si="106"/>
        <v>3169.8423342843876</v>
      </c>
      <c r="AN245" s="11">
        <f t="shared" si="107"/>
        <v>32161.18224136145</v>
      </c>
      <c r="AO245" s="16">
        <f t="shared" si="115"/>
        <v>6180</v>
      </c>
      <c r="AP245" s="10">
        <v>81984.16835325674</v>
      </c>
      <c r="AQ245" s="11">
        <f t="shared" si="108"/>
        <v>27392.474462147569</v>
      </c>
      <c r="AR245" s="16">
        <f t="shared" si="109"/>
        <v>81445.959563284632</v>
      </c>
      <c r="AS245" s="11">
        <f t="shared" si="110"/>
        <v>141980.59621152285</v>
      </c>
      <c r="AT245" s="15">
        <f t="shared" si="111"/>
        <v>55566.834397800143</v>
      </c>
      <c r="AU245" s="17">
        <f t="shared" si="112"/>
        <v>67.777517920742326</v>
      </c>
      <c r="AV245" s="15">
        <f t="shared" si="113"/>
        <v>26417.333955456597</v>
      </c>
      <c r="AW245" s="13">
        <v>70000</v>
      </c>
      <c r="AX245" s="15">
        <f t="shared" si="114"/>
        <v>55566.834397800143</v>
      </c>
    </row>
    <row r="246" spans="1:50" ht="30" x14ac:dyDescent="0.25">
      <c r="A246" s="2" t="s">
        <v>70</v>
      </c>
      <c r="B246" s="9">
        <f t="shared" si="93"/>
        <v>29195.855617125024</v>
      </c>
      <c r="C246" s="9">
        <f t="shared" si="94"/>
        <v>20733.72741626652</v>
      </c>
      <c r="D246" s="10">
        <v>7664.7746643861301</v>
      </c>
      <c r="E246" s="10">
        <v>2365.3189081365417</v>
      </c>
      <c r="F246">
        <v>60.05</v>
      </c>
      <c r="G246">
        <v>46.07</v>
      </c>
      <c r="H246">
        <v>44.01</v>
      </c>
      <c r="I246" s="11">
        <f t="shared" si="95"/>
        <v>9476.9857263706435</v>
      </c>
      <c r="J246" s="12">
        <f t="shared" si="96"/>
        <v>6160.0407221409187</v>
      </c>
      <c r="L246" s="10">
        <f t="shared" si="89"/>
        <v>7664.7746643861301</v>
      </c>
      <c r="M246" s="13"/>
      <c r="N246" s="13">
        <f t="shared" si="97"/>
        <v>4246.2851640699164</v>
      </c>
      <c r="O246">
        <v>0.2</v>
      </c>
      <c r="P246" s="10">
        <f t="shared" si="90"/>
        <v>2365.3189081365417</v>
      </c>
      <c r="Q246" s="13">
        <f t="shared" si="98"/>
        <v>2344.0310379633129</v>
      </c>
      <c r="R246">
        <v>0.56999999999999995</v>
      </c>
      <c r="S246" s="14">
        <v>2.04</v>
      </c>
      <c r="T246" s="14">
        <v>0.41</v>
      </c>
      <c r="U246" s="15">
        <v>6200</v>
      </c>
      <c r="V246" s="15">
        <v>1300</v>
      </c>
      <c r="W246" s="16">
        <f t="shared" si="99"/>
        <v>10658.123637884266</v>
      </c>
      <c r="X246" s="16">
        <f t="shared" si="100"/>
        <v>2195.9954370257592</v>
      </c>
      <c r="Z246" s="10">
        <v>141376</v>
      </c>
      <c r="AA246" s="10">
        <f t="shared" si="91"/>
        <v>7664.7746643861301</v>
      </c>
      <c r="AB246" s="10">
        <f t="shared" si="92"/>
        <v>2365.3189081365417</v>
      </c>
      <c r="AC246" s="10">
        <v>1289.0497088734064</v>
      </c>
      <c r="AD246">
        <v>90.08</v>
      </c>
      <c r="AE246">
        <v>60.05</v>
      </c>
      <c r="AF246">
        <v>46.07</v>
      </c>
      <c r="AG246" s="15"/>
      <c r="AH246" s="15">
        <f t="shared" si="101"/>
        <v>4246.2851640699164</v>
      </c>
      <c r="AI246" s="15">
        <f t="shared" si="102"/>
        <v>2344.0310379633129</v>
      </c>
      <c r="AJ246" s="15">
        <f t="shared" si="103"/>
        <v>1292.9168580000264</v>
      </c>
      <c r="AK246" s="15">
        <f t="shared" si="104"/>
        <v>12723.84</v>
      </c>
      <c r="AL246" s="11">
        <f t="shared" si="105"/>
        <v>5542.8933106128407</v>
      </c>
      <c r="AM246" s="16">
        <f t="shared" si="106"/>
        <v>3602.8806518983465</v>
      </c>
      <c r="AN246" s="11">
        <f t="shared" si="107"/>
        <v>10221.326810424331</v>
      </c>
      <c r="AO246" s="16">
        <f t="shared" si="115"/>
        <v>6180</v>
      </c>
      <c r="AP246" s="10">
        <v>24387.65115558164</v>
      </c>
      <c r="AQ246" s="11">
        <f t="shared" si="108"/>
        <v>-1251.0804631742453</v>
      </c>
      <c r="AR246" s="16">
        <f t="shared" si="109"/>
        <v>12377.691257099841</v>
      </c>
      <c r="AS246" s="11">
        <f t="shared" si="110"/>
        <v>72912.327905338025</v>
      </c>
      <c r="AT246" s="15">
        <f t="shared" si="111"/>
        <v>8444.7297815423735</v>
      </c>
      <c r="AU246" s="17">
        <f t="shared" si="112"/>
        <v>34.627073052952106</v>
      </c>
      <c r="AV246" s="15">
        <f t="shared" si="113"/>
        <v>15942.921374039266</v>
      </c>
      <c r="AW246" s="13">
        <v>70000</v>
      </c>
      <c r="AX246" s="15">
        <f t="shared" si="114"/>
        <v>8444.7297815423735</v>
      </c>
    </row>
    <row r="247" spans="1:50" ht="30" x14ac:dyDescent="0.25">
      <c r="A247" s="2" t="s">
        <v>70</v>
      </c>
      <c r="B247" s="9">
        <f t="shared" si="93"/>
        <v>118471.78918974758</v>
      </c>
      <c r="C247" s="9">
        <f t="shared" si="94"/>
        <v>100330.4174234137</v>
      </c>
      <c r="D247" s="10">
        <v>10921.503286107751</v>
      </c>
      <c r="E247" s="10">
        <v>12238.990204543152</v>
      </c>
      <c r="F247">
        <v>60.05</v>
      </c>
      <c r="G247">
        <v>46.07</v>
      </c>
      <c r="H247">
        <v>44.01</v>
      </c>
      <c r="I247" s="11">
        <f t="shared" si="95"/>
        <v>21295.981534029852</v>
      </c>
      <c r="J247" s="12">
        <f t="shared" si="96"/>
        <v>13842.387997119404</v>
      </c>
      <c r="L247" s="10">
        <f t="shared" si="89"/>
        <v>10921.503286107751</v>
      </c>
      <c r="M247" s="13"/>
      <c r="N247" s="13">
        <f t="shared" si="97"/>
        <v>6050.5128205036945</v>
      </c>
      <c r="O247">
        <v>0.2</v>
      </c>
      <c r="P247" s="10">
        <f t="shared" si="90"/>
        <v>12238.990204543152</v>
      </c>
      <c r="Q247" s="13">
        <f t="shared" si="98"/>
        <v>12128.839292702263</v>
      </c>
      <c r="R247">
        <v>0.56999999999999995</v>
      </c>
      <c r="S247" s="14">
        <v>2.04</v>
      </c>
      <c r="T247" s="14">
        <v>0.41</v>
      </c>
      <c r="U247" s="15">
        <v>6200</v>
      </c>
      <c r="V247" s="15">
        <v>1300</v>
      </c>
      <c r="W247" s="16">
        <f t="shared" si="99"/>
        <v>22772.0235603197</v>
      </c>
      <c r="X247" s="16">
        <f t="shared" si="100"/>
        <v>4630.6517939858222</v>
      </c>
      <c r="Z247" s="10">
        <v>84681.000000000015</v>
      </c>
      <c r="AA247" s="10">
        <f t="shared" si="91"/>
        <v>10921.503286107751</v>
      </c>
      <c r="AB247" s="10">
        <f t="shared" si="92"/>
        <v>12238.990204543152</v>
      </c>
      <c r="AC247" s="10">
        <v>2930.7558227973122</v>
      </c>
      <c r="AD247">
        <v>90.08</v>
      </c>
      <c r="AE247">
        <v>60.05</v>
      </c>
      <c r="AF247">
        <v>46.07</v>
      </c>
      <c r="AG247" s="15"/>
      <c r="AH247" s="15">
        <f t="shared" si="101"/>
        <v>6050.5128205036945</v>
      </c>
      <c r="AI247" s="15">
        <f t="shared" si="102"/>
        <v>12128.839292702263</v>
      </c>
      <c r="AJ247" s="15">
        <f t="shared" si="103"/>
        <v>2939.5480902657036</v>
      </c>
      <c r="AK247" s="15">
        <f t="shared" si="104"/>
        <v>7621.2900000000009</v>
      </c>
      <c r="AL247" s="11">
        <f t="shared" si="105"/>
        <v>4460.3958565236635</v>
      </c>
      <c r="AM247" s="16">
        <f t="shared" si="106"/>
        <v>2899.2573067403814</v>
      </c>
      <c r="AN247" s="11">
        <f t="shared" si="107"/>
        <v>27639.874409635606</v>
      </c>
      <c r="AO247" s="16">
        <f t="shared" si="115"/>
        <v>6180</v>
      </c>
      <c r="AP247" s="10">
        <v>78769.171338572225</v>
      </c>
      <c r="AQ247" s="11">
        <f t="shared" si="108"/>
        <v>37189.841766610276</v>
      </c>
      <c r="AR247" s="16">
        <f t="shared" si="109"/>
        <v>81857.377632308475</v>
      </c>
      <c r="AS247" s="11">
        <f t="shared" si="110"/>
        <v>142392.01428054666</v>
      </c>
      <c r="AT247" s="15">
        <f t="shared" si="111"/>
        <v>55847.526034712435</v>
      </c>
      <c r="AU247" s="17">
        <f t="shared" si="112"/>
        <v>70.900233029828314</v>
      </c>
      <c r="AV247" s="15">
        <f t="shared" si="113"/>
        <v>22921.645303859787</v>
      </c>
      <c r="AW247" s="13">
        <v>70000</v>
      </c>
      <c r="AX247" s="15">
        <f t="shared" si="114"/>
        <v>55847.526034712442</v>
      </c>
    </row>
    <row r="248" spans="1:50" ht="30" x14ac:dyDescent="0.25">
      <c r="A248" s="2" t="s">
        <v>70</v>
      </c>
      <c r="B248" s="9">
        <f t="shared" si="93"/>
        <v>17692.387521944052</v>
      </c>
      <c r="C248" s="9">
        <f t="shared" si="94"/>
        <v>4366.8799322467003</v>
      </c>
      <c r="D248" s="10">
        <v>21182.044326167597</v>
      </c>
      <c r="E248" s="10">
        <v>4995.9327806834326</v>
      </c>
      <c r="F248">
        <v>60.05</v>
      </c>
      <c r="G248">
        <v>46.07</v>
      </c>
      <c r="H248">
        <v>44.01</v>
      </c>
      <c r="I248" s="11">
        <f t="shared" si="95"/>
        <v>21896.634589931098</v>
      </c>
      <c r="J248" s="12">
        <f t="shared" si="96"/>
        <v>14232.812483455215</v>
      </c>
      <c r="L248" s="10">
        <f t="shared" si="89"/>
        <v>21182.044326167597</v>
      </c>
      <c r="M248" s="13"/>
      <c r="N248" s="13">
        <f t="shared" si="97"/>
        <v>11734.852556696849</v>
      </c>
      <c r="O248">
        <v>0.2</v>
      </c>
      <c r="P248" s="10">
        <f t="shared" si="90"/>
        <v>4995.9327806834326</v>
      </c>
      <c r="Q248" s="13">
        <f t="shared" si="98"/>
        <v>4950.9693856572812</v>
      </c>
      <c r="R248">
        <v>0.56999999999999995</v>
      </c>
      <c r="S248" s="14">
        <v>2.04</v>
      </c>
      <c r="T248" s="14">
        <v>0.41</v>
      </c>
      <c r="U248" s="15">
        <v>6200</v>
      </c>
      <c r="V248" s="15">
        <v>1300</v>
      </c>
      <c r="W248" s="16">
        <f t="shared" si="99"/>
        <v>16744.807044774599</v>
      </c>
      <c r="X248" s="16">
        <f t="shared" si="100"/>
        <v>3419.2994550772482</v>
      </c>
      <c r="Z248" s="10">
        <v>25281.000000000004</v>
      </c>
      <c r="AA248" s="10">
        <f t="shared" si="91"/>
        <v>21182.044326167597</v>
      </c>
      <c r="AB248" s="10">
        <f t="shared" si="92"/>
        <v>4995.9327806834326</v>
      </c>
      <c r="AC248" s="10">
        <v>2841.8303922124574</v>
      </c>
      <c r="AD248">
        <v>90.08</v>
      </c>
      <c r="AE248">
        <v>60.05</v>
      </c>
      <c r="AF248">
        <v>46.07</v>
      </c>
      <c r="AG248" s="15"/>
      <c r="AH248" s="15">
        <f t="shared" si="101"/>
        <v>11734.852556696849</v>
      </c>
      <c r="AI248" s="15">
        <f t="shared" si="102"/>
        <v>4950.9693856572812</v>
      </c>
      <c r="AJ248" s="15">
        <f t="shared" si="103"/>
        <v>2850.3558833890943</v>
      </c>
      <c r="AK248" s="15">
        <f t="shared" si="104"/>
        <v>2275.2900000000004</v>
      </c>
      <c r="AL248" s="11">
        <f t="shared" si="105"/>
        <v>2523.0986053909774</v>
      </c>
      <c r="AM248" s="16">
        <f t="shared" si="106"/>
        <v>1640.0140935041354</v>
      </c>
      <c r="AN248" s="11">
        <f t="shared" si="107"/>
        <v>25445.121383013218</v>
      </c>
      <c r="AO248" s="16">
        <f t="shared" si="115"/>
        <v>6180</v>
      </c>
      <c r="AP248" s="10">
        <v>12988.923459014874</v>
      </c>
      <c r="AQ248" s="11">
        <f t="shared" si="108"/>
        <v>-54050.147490884294</v>
      </c>
      <c r="AR248" s="16">
        <f t="shared" si="109"/>
        <v>-13285.232006285763</v>
      </c>
      <c r="AS248" s="11">
        <f t="shared" si="110"/>
        <v>47249.404641952431</v>
      </c>
      <c r="AT248" s="15">
        <f t="shared" si="111"/>
        <v>-9063.9031179444755</v>
      </c>
      <c r="AU248" s="17">
        <f t="shared" si="112"/>
        <v>-69.781788664354124</v>
      </c>
      <c r="AV248" s="15">
        <f t="shared" si="113"/>
        <v>22052.826576959349</v>
      </c>
      <c r="AW248" s="13">
        <v>70000</v>
      </c>
      <c r="AX248" s="15">
        <f t="shared" si="114"/>
        <v>-9063.9031179444755</v>
      </c>
    </row>
    <row r="249" spans="1:50" ht="30" x14ac:dyDescent="0.25">
      <c r="A249" s="2" t="s">
        <v>70</v>
      </c>
      <c r="B249" s="9">
        <f t="shared" si="93"/>
        <v>73766.921805534366</v>
      </c>
      <c r="C249" s="9">
        <f t="shared" si="94"/>
        <v>57148.412659125373</v>
      </c>
      <c r="D249" s="10">
        <v>14917.365502374165</v>
      </c>
      <c r="E249" s="10">
        <v>9801.2380146083015</v>
      </c>
      <c r="F249">
        <v>60.05</v>
      </c>
      <c r="G249">
        <v>46.07</v>
      </c>
      <c r="H249">
        <v>44.01</v>
      </c>
      <c r="I249" s="11">
        <f t="shared" si="95"/>
        <v>21895.756870889694</v>
      </c>
      <c r="J249" s="12">
        <f t="shared" si="96"/>
        <v>14232.241966078302</v>
      </c>
      <c r="L249" s="10">
        <f t="shared" si="89"/>
        <v>14917.365502374165</v>
      </c>
      <c r="M249" s="13"/>
      <c r="N249" s="13">
        <f t="shared" si="97"/>
        <v>8264.2204883152881</v>
      </c>
      <c r="O249">
        <v>0.2</v>
      </c>
      <c r="P249" s="10">
        <f t="shared" si="90"/>
        <v>9801.2380146083015</v>
      </c>
      <c r="Q249" s="13">
        <f t="shared" si="98"/>
        <v>9713.0268724768266</v>
      </c>
      <c r="R249">
        <v>0.56999999999999995</v>
      </c>
      <c r="S249" s="14">
        <v>2.04</v>
      </c>
      <c r="T249" s="14">
        <v>0.41</v>
      </c>
      <c r="U249" s="15">
        <v>6200</v>
      </c>
      <c r="V249" s="15">
        <v>1300</v>
      </c>
      <c r="W249" s="16">
        <f t="shared" si="99"/>
        <v>20866.109606548689</v>
      </c>
      <c r="X249" s="16">
        <f t="shared" si="100"/>
        <v>4247.6004601396871</v>
      </c>
      <c r="Z249" s="10">
        <v>56169</v>
      </c>
      <c r="AA249" s="10">
        <f t="shared" si="91"/>
        <v>14917.365502374165</v>
      </c>
      <c r="AB249" s="10">
        <f t="shared" si="92"/>
        <v>9801.2380146083015</v>
      </c>
      <c r="AC249" s="10">
        <v>1162.9590601744101</v>
      </c>
      <c r="AD249">
        <v>90.08</v>
      </c>
      <c r="AE249">
        <v>60.05</v>
      </c>
      <c r="AF249">
        <v>46.07</v>
      </c>
      <c r="AG249" s="15"/>
      <c r="AH249" s="15">
        <f t="shared" si="101"/>
        <v>8264.2204883152881</v>
      </c>
      <c r="AI249" s="15">
        <f t="shared" si="102"/>
        <v>9713.0268724768266</v>
      </c>
      <c r="AJ249" s="15">
        <f t="shared" si="103"/>
        <v>1166.4479373549332</v>
      </c>
      <c r="AK249" s="15">
        <f t="shared" si="104"/>
        <v>5055.21</v>
      </c>
      <c r="AL249" s="11">
        <f t="shared" si="105"/>
        <v>3551.7243872974414</v>
      </c>
      <c r="AM249" s="16">
        <f t="shared" si="106"/>
        <v>2308.620851743337</v>
      </c>
      <c r="AN249" s="11">
        <f t="shared" si="107"/>
        <v>25569.39349762418</v>
      </c>
      <c r="AO249" s="16">
        <f t="shared" si="115"/>
        <v>6180</v>
      </c>
      <c r="AP249" s="10">
        <v>49102.650816305555</v>
      </c>
      <c r="AQ249" s="11">
        <f t="shared" si="108"/>
        <v>-2805.7348823569105</v>
      </c>
      <c r="AR249" s="16">
        <f t="shared" si="109"/>
        <v>38668.570232907383</v>
      </c>
      <c r="AS249" s="11">
        <f t="shared" si="110"/>
        <v>99203.206881145568</v>
      </c>
      <c r="AT249" s="15">
        <f t="shared" si="111"/>
        <v>26381.787998483913</v>
      </c>
      <c r="AU249" s="17">
        <f t="shared" si="112"/>
        <v>53.727828457121284</v>
      </c>
      <c r="AV249" s="15">
        <f t="shared" si="113"/>
        <v>22720.862817821639</v>
      </c>
      <c r="AW249" s="13">
        <v>70000</v>
      </c>
      <c r="AX249" s="15">
        <f t="shared" si="114"/>
        <v>26381.787998483916</v>
      </c>
    </row>
    <row r="250" spans="1:50" ht="30" x14ac:dyDescent="0.25">
      <c r="A250" s="2" t="s">
        <v>70</v>
      </c>
      <c r="B250" s="9">
        <f t="shared" si="93"/>
        <v>-29542.566610098365</v>
      </c>
      <c r="C250" s="9">
        <f t="shared" si="94"/>
        <v>-46826.371687281775</v>
      </c>
      <c r="D250" s="10">
        <v>5010.842528116088</v>
      </c>
      <c r="E250" s="10">
        <v>12466.983687582308</v>
      </c>
      <c r="F250">
        <v>60.05</v>
      </c>
      <c r="G250">
        <v>46.07</v>
      </c>
      <c r="H250">
        <v>44.01</v>
      </c>
      <c r="I250" s="11">
        <f t="shared" si="95"/>
        <v>17181.920604864812</v>
      </c>
      <c r="J250" s="12">
        <f t="shared" si="96"/>
        <v>11168.248393162128</v>
      </c>
      <c r="L250" s="10">
        <f t="shared" si="89"/>
        <v>5010.842528116088</v>
      </c>
      <c r="M250" s="13"/>
      <c r="N250" s="13">
        <f t="shared" si="97"/>
        <v>2776.0067605763129</v>
      </c>
      <c r="O250">
        <v>0.2</v>
      </c>
      <c r="P250" s="10">
        <f t="shared" si="90"/>
        <v>12466.983687582308</v>
      </c>
      <c r="Q250" s="13">
        <f t="shared" si="98"/>
        <v>12354.780834394067</v>
      </c>
      <c r="R250">
        <v>0.56999999999999995</v>
      </c>
      <c r="S250" s="14">
        <v>2.04</v>
      </c>
      <c r="T250" s="14">
        <v>0.41</v>
      </c>
      <c r="U250" s="15">
        <v>6200</v>
      </c>
      <c r="V250" s="15">
        <v>1300</v>
      </c>
      <c r="W250" s="16">
        <f t="shared" si="99"/>
        <v>21698.749912548556</v>
      </c>
      <c r="X250" s="16">
        <f t="shared" si="100"/>
        <v>4414.9448353651505</v>
      </c>
      <c r="Z250" s="10">
        <v>21315.999999999996</v>
      </c>
      <c r="AA250" s="10">
        <f t="shared" si="91"/>
        <v>5010.842528116088</v>
      </c>
      <c r="AB250" s="10">
        <f t="shared" si="92"/>
        <v>12466.983687582308</v>
      </c>
      <c r="AC250" s="10">
        <v>952.69233271156406</v>
      </c>
      <c r="AD250">
        <v>90.08</v>
      </c>
      <c r="AE250">
        <v>60.05</v>
      </c>
      <c r="AF250">
        <v>46.07</v>
      </c>
      <c r="AG250" s="15"/>
      <c r="AH250" s="15">
        <f t="shared" si="101"/>
        <v>2776.0067605763129</v>
      </c>
      <c r="AI250" s="15">
        <f t="shared" si="102"/>
        <v>12354.780834394067</v>
      </c>
      <c r="AJ250" s="15">
        <f t="shared" si="103"/>
        <v>955.55040970969867</v>
      </c>
      <c r="AK250" s="15">
        <f t="shared" si="104"/>
        <v>1918.4399999999996</v>
      </c>
      <c r="AL250" s="11">
        <f t="shared" si="105"/>
        <v>2069.6645861455136</v>
      </c>
      <c r="AM250" s="16">
        <f t="shared" si="106"/>
        <v>1345.2819809945838</v>
      </c>
      <c r="AN250" s="11">
        <f t="shared" si="107"/>
        <v>21545.97242817386</v>
      </c>
      <c r="AO250" s="16">
        <f t="shared" si="115"/>
        <v>6180</v>
      </c>
      <c r="AP250" s="10">
        <v>-23885.646998305976</v>
      </c>
      <c r="AQ250" s="11">
        <f t="shared" si="108"/>
        <v>-94808.094158920328</v>
      </c>
      <c r="AR250" s="16">
        <f t="shared" si="109"/>
        <v>-62409.564915809053</v>
      </c>
      <c r="AS250" s="11">
        <f t="shared" si="110"/>
        <v>-1874.9282675708623</v>
      </c>
      <c r="AT250" s="15">
        <f t="shared" si="111"/>
        <v>-42579.177372462684</v>
      </c>
      <c r="AU250" s="17">
        <f t="shared" si="112"/>
        <v>178.26260840027692</v>
      </c>
      <c r="AV250" s="15">
        <f t="shared" si="113"/>
        <v>18693.530374156711</v>
      </c>
      <c r="AW250" s="13">
        <v>70000</v>
      </c>
      <c r="AX250" s="15">
        <f t="shared" si="114"/>
        <v>-42579.177372462684</v>
      </c>
    </row>
    <row r="251" spans="1:50" ht="30" x14ac:dyDescent="0.25">
      <c r="A251" s="2" t="s">
        <v>70</v>
      </c>
      <c r="B251" s="9">
        <f t="shared" si="93"/>
        <v>70999.524903049052</v>
      </c>
      <c r="C251" s="9">
        <f t="shared" si="94"/>
        <v>63402.161633917451</v>
      </c>
      <c r="D251" s="10">
        <v>3492.2351174255218</v>
      </c>
      <c r="E251" s="10">
        <v>2244.5597048542745</v>
      </c>
      <c r="F251">
        <v>60.05</v>
      </c>
      <c r="G251">
        <v>46.07</v>
      </c>
      <c r="H251">
        <v>44.01</v>
      </c>
      <c r="I251" s="11">
        <f t="shared" si="95"/>
        <v>6303.6168017926793</v>
      </c>
      <c r="J251" s="12">
        <f t="shared" si="96"/>
        <v>4097.3509211652417</v>
      </c>
      <c r="L251" s="10">
        <f t="shared" si="89"/>
        <v>3492.2351174255218</v>
      </c>
      <c r="M251" s="13"/>
      <c r="N251" s="13">
        <f t="shared" si="97"/>
        <v>1934.6982550537393</v>
      </c>
      <c r="O251">
        <v>0.2</v>
      </c>
      <c r="P251" s="10">
        <f t="shared" si="90"/>
        <v>2244.5597048542745</v>
      </c>
      <c r="Q251" s="13">
        <f t="shared" si="98"/>
        <v>2224.3586675105862</v>
      </c>
      <c r="R251">
        <v>0.56999999999999995</v>
      </c>
      <c r="S251" s="14">
        <v>2.04</v>
      </c>
      <c r="T251" s="14">
        <v>0.41</v>
      </c>
      <c r="U251" s="15">
        <v>6200</v>
      </c>
      <c r="V251" s="15">
        <v>1300</v>
      </c>
      <c r="W251" s="16">
        <f t="shared" si="99"/>
        <v>9575.8411466432353</v>
      </c>
      <c r="X251" s="16">
        <f t="shared" si="100"/>
        <v>1978.4778775116306</v>
      </c>
      <c r="Z251" s="10">
        <v>53361</v>
      </c>
      <c r="AA251" s="10">
        <f t="shared" si="91"/>
        <v>3492.2351174255218</v>
      </c>
      <c r="AB251" s="10">
        <f t="shared" si="92"/>
        <v>2244.5597048542745</v>
      </c>
      <c r="AC251" s="10">
        <v>1638.8391146907675</v>
      </c>
      <c r="AD251">
        <v>90.08</v>
      </c>
      <c r="AE251">
        <v>60.05</v>
      </c>
      <c r="AF251">
        <v>46.07</v>
      </c>
      <c r="AG251" s="15"/>
      <c r="AH251" s="15">
        <f t="shared" si="101"/>
        <v>1934.6982550537393</v>
      </c>
      <c r="AI251" s="15">
        <f t="shared" si="102"/>
        <v>2224.3586675105862</v>
      </c>
      <c r="AJ251" s="15">
        <f t="shared" si="103"/>
        <v>1643.7556320348397</v>
      </c>
      <c r="AK251" s="15">
        <f t="shared" si="104"/>
        <v>4802.49</v>
      </c>
      <c r="AL251" s="11">
        <f t="shared" si="105"/>
        <v>2395.3486129919547</v>
      </c>
      <c r="AM251" s="16">
        <f t="shared" si="106"/>
        <v>1556.9765984447706</v>
      </c>
      <c r="AN251" s="11">
        <f t="shared" si="107"/>
        <v>7285.0166185264934</v>
      </c>
      <c r="AO251" s="16">
        <f t="shared" si="115"/>
        <v>6180</v>
      </c>
      <c r="AP251" s="10">
        <v>50945.449303543974</v>
      </c>
      <c r="AQ251" s="11">
        <f t="shared" si="108"/>
        <v>51244.060965927769</v>
      </c>
      <c r="AR251" s="16">
        <f t="shared" si="109"/>
        <v>57326.332835240581</v>
      </c>
      <c r="AS251" s="11">
        <f t="shared" si="110"/>
        <v>117860.96948347875</v>
      </c>
      <c r="AT251" s="15">
        <f t="shared" si="111"/>
        <v>39111.121783933959</v>
      </c>
      <c r="AU251" s="17">
        <f t="shared" si="112"/>
        <v>76.77058955923907</v>
      </c>
      <c r="AV251" s="15">
        <f t="shared" si="113"/>
        <v>11834.327519610011</v>
      </c>
      <c r="AW251" s="13">
        <v>70000</v>
      </c>
      <c r="AX251" s="15">
        <f t="shared" si="114"/>
        <v>39111.121783933966</v>
      </c>
    </row>
    <row r="252" spans="1:50" ht="30" x14ac:dyDescent="0.25">
      <c r="A252" s="2" t="s">
        <v>70</v>
      </c>
      <c r="B252" s="9">
        <f t="shared" si="93"/>
        <v>-15859.96255114815</v>
      </c>
      <c r="C252" s="9">
        <f t="shared" si="94"/>
        <v>-32669.528890203037</v>
      </c>
      <c r="D252" s="10">
        <v>18453.602978236937</v>
      </c>
      <c r="E252" s="10">
        <v>9315.1047260598625</v>
      </c>
      <c r="F252">
        <v>60.05</v>
      </c>
      <c r="G252">
        <v>46.07</v>
      </c>
      <c r="H252">
        <v>44.01</v>
      </c>
      <c r="I252" s="11">
        <f t="shared" si="95"/>
        <v>24023.031283929326</v>
      </c>
      <c r="J252" s="12">
        <f t="shared" si="96"/>
        <v>15614.970334554062</v>
      </c>
      <c r="L252" s="10">
        <f t="shared" si="89"/>
        <v>18453.602978236937</v>
      </c>
      <c r="M252" s="13"/>
      <c r="N252" s="13">
        <f t="shared" si="97"/>
        <v>10223.296049943265</v>
      </c>
      <c r="O252">
        <v>0.2</v>
      </c>
      <c r="P252" s="10">
        <f t="shared" si="90"/>
        <v>9315.1047260598625</v>
      </c>
      <c r="Q252" s="13">
        <f t="shared" si="98"/>
        <v>9231.2687835253237</v>
      </c>
      <c r="R252">
        <v>0.56999999999999995</v>
      </c>
      <c r="S252" s="14">
        <v>2.04</v>
      </c>
      <c r="T252" s="14">
        <v>0.41</v>
      </c>
      <c r="U252" s="15">
        <v>6200</v>
      </c>
      <c r="V252" s="15">
        <v>1300</v>
      </c>
      <c r="W252" s="16">
        <f t="shared" si="99"/>
        <v>21105.2241298601</v>
      </c>
      <c r="X252" s="16">
        <f t="shared" si="100"/>
        <v>4295.657790805215</v>
      </c>
      <c r="Z252" s="10">
        <v>36100</v>
      </c>
      <c r="AA252" s="10">
        <f t="shared" si="91"/>
        <v>18453.602978236937</v>
      </c>
      <c r="AB252" s="10">
        <f t="shared" si="92"/>
        <v>9315.1047260598625</v>
      </c>
      <c r="AC252" s="10">
        <v>1520.9527533008634</v>
      </c>
      <c r="AD252">
        <v>90.08</v>
      </c>
      <c r="AE252">
        <v>60.05</v>
      </c>
      <c r="AF252">
        <v>46.07</v>
      </c>
      <c r="AG252" s="15"/>
      <c r="AH252" s="15">
        <f t="shared" si="101"/>
        <v>10223.296049943265</v>
      </c>
      <c r="AI252" s="15">
        <f t="shared" si="102"/>
        <v>9231.2687835253237</v>
      </c>
      <c r="AJ252" s="15">
        <f t="shared" si="103"/>
        <v>1525.5156115607658</v>
      </c>
      <c r="AK252" s="15">
        <f t="shared" si="104"/>
        <v>3249</v>
      </c>
      <c r="AL252" s="11">
        <f t="shared" si="105"/>
        <v>3028.360310350773</v>
      </c>
      <c r="AM252" s="16">
        <f t="shared" si="106"/>
        <v>1968.4342017280026</v>
      </c>
      <c r="AN252" s="11">
        <f t="shared" si="107"/>
        <v>27917.332201681085</v>
      </c>
      <c r="AO252" s="16">
        <f t="shared" si="115"/>
        <v>6180</v>
      </c>
      <c r="AP252" s="10">
        <v>-12109.619652522153</v>
      </c>
      <c r="AQ252" s="11">
        <f t="shared" si="108"/>
        <v>-98318.720281347894</v>
      </c>
      <c r="AR252" s="16">
        <f t="shared" si="109"/>
        <v>-52580.157015562312</v>
      </c>
      <c r="AS252" s="11">
        <f t="shared" si="110"/>
        <v>7954.4796326758878</v>
      </c>
      <c r="AT252" s="15">
        <f t="shared" si="111"/>
        <v>-35873.024188804222</v>
      </c>
      <c r="AU252" s="17">
        <f t="shared" si="112"/>
        <v>296.23576312186401</v>
      </c>
      <c r="AV252" s="15">
        <f t="shared" si="113"/>
        <v>23763.404536282065</v>
      </c>
      <c r="AW252" s="13">
        <v>70000</v>
      </c>
      <c r="AX252" s="15">
        <f t="shared" si="114"/>
        <v>-35873.024188804222</v>
      </c>
    </row>
    <row r="253" spans="1:50" ht="30" x14ac:dyDescent="0.25">
      <c r="A253" s="2" t="s">
        <v>70</v>
      </c>
      <c r="B253" s="9">
        <f t="shared" si="93"/>
        <v>-3797.1721101742733</v>
      </c>
      <c r="C253" s="9">
        <f t="shared" si="94"/>
        <v>-34354.629325963717</v>
      </c>
      <c r="D253" s="10">
        <v>16051.882618189176</v>
      </c>
      <c r="E253" s="10">
        <v>24717.585823171656</v>
      </c>
      <c r="F253">
        <v>60.05</v>
      </c>
      <c r="G253">
        <v>46.07</v>
      </c>
      <c r="H253">
        <v>44.01</v>
      </c>
      <c r="I253" s="11">
        <f t="shared" si="95"/>
        <v>36976.60208717324</v>
      </c>
      <c r="J253" s="12">
        <f t="shared" si="96"/>
        <v>24034.791356662608</v>
      </c>
      <c r="L253" s="10">
        <f t="shared" si="89"/>
        <v>16051.882618189176</v>
      </c>
      <c r="M253" s="13"/>
      <c r="N253" s="13">
        <f t="shared" si="97"/>
        <v>8892.7429704768037</v>
      </c>
      <c r="O253">
        <v>0.2</v>
      </c>
      <c r="P253" s="10">
        <f t="shared" si="90"/>
        <v>24717.585823171656</v>
      </c>
      <c r="Q253" s="13">
        <f t="shared" si="98"/>
        <v>24495.127550763111</v>
      </c>
      <c r="R253">
        <v>0.56999999999999995</v>
      </c>
      <c r="S253" s="14">
        <v>2.04</v>
      </c>
      <c r="T253" s="14">
        <v>0.41</v>
      </c>
      <c r="U253" s="15">
        <v>6200</v>
      </c>
      <c r="V253" s="15">
        <v>1300</v>
      </c>
      <c r="W253" s="16">
        <f t="shared" si="99"/>
        <v>38311.173447981884</v>
      </c>
      <c r="X253" s="16">
        <f t="shared" si="100"/>
        <v>7753.7162321924361</v>
      </c>
      <c r="Z253" s="10">
        <v>75625</v>
      </c>
      <c r="AA253" s="10">
        <f t="shared" si="91"/>
        <v>16051.882618189176</v>
      </c>
      <c r="AB253" s="10">
        <f t="shared" si="92"/>
        <v>24717.585823171656</v>
      </c>
      <c r="AC253" s="10">
        <v>330.90183088963909</v>
      </c>
      <c r="AD253">
        <v>90.08</v>
      </c>
      <c r="AE253">
        <v>60.05</v>
      </c>
      <c r="AF253">
        <v>46.07</v>
      </c>
      <c r="AG253" s="15"/>
      <c r="AH253" s="15">
        <f t="shared" si="101"/>
        <v>8892.7429704768037</v>
      </c>
      <c r="AI253" s="15">
        <f t="shared" si="102"/>
        <v>24495.127550763111</v>
      </c>
      <c r="AJ253" s="15">
        <f t="shared" si="103"/>
        <v>331.89453638230799</v>
      </c>
      <c r="AK253" s="15">
        <f t="shared" si="104"/>
        <v>6806.25</v>
      </c>
      <c r="AL253" s="11">
        <f t="shared" si="105"/>
        <v>5227.6875674039693</v>
      </c>
      <c r="AM253" s="16">
        <f t="shared" si="106"/>
        <v>3397.9969188125801</v>
      </c>
      <c r="AN253" s="11">
        <f t="shared" si="107"/>
        <v>45738.456031108704</v>
      </c>
      <c r="AO253" s="16">
        <f t="shared" si="115"/>
        <v>6180</v>
      </c>
      <c r="AP253" s="10">
        <v>-11513.633651458424</v>
      </c>
      <c r="AQ253" s="11">
        <f t="shared" si="108"/>
        <v>-145776.16914100188</v>
      </c>
      <c r="AR253" s="16">
        <f t="shared" si="109"/>
        <v>-66143.136914818766</v>
      </c>
      <c r="AS253" s="11">
        <f t="shared" si="110"/>
        <v>-5608.5002665805696</v>
      </c>
      <c r="AT253" s="15">
        <f t="shared" si="111"/>
        <v>-45126.42192693361</v>
      </c>
      <c r="AU253" s="17">
        <f t="shared" si="112"/>
        <v>391.93901154929904</v>
      </c>
      <c r="AV253" s="15">
        <f t="shared" si="113"/>
        <v>33612.788275475192</v>
      </c>
      <c r="AW253" s="13">
        <v>70000</v>
      </c>
      <c r="AX253" s="15">
        <f t="shared" si="114"/>
        <v>-45126.421926933617</v>
      </c>
    </row>
    <row r="254" spans="1:50" ht="30" x14ac:dyDescent="0.25">
      <c r="A254" s="2" t="s">
        <v>70</v>
      </c>
      <c r="B254" s="9">
        <f t="shared" si="93"/>
        <v>-39381.026429039746</v>
      </c>
      <c r="C254" s="9">
        <f t="shared" si="94"/>
        <v>-52862.676675128481</v>
      </c>
      <c r="D254" s="10">
        <v>1953.7185127509058</v>
      </c>
      <c r="E254" s="10">
        <v>8937.1786263779813</v>
      </c>
      <c r="F254">
        <v>60.05</v>
      </c>
      <c r="G254">
        <v>46.07</v>
      </c>
      <c r="H254">
        <v>44.01</v>
      </c>
      <c r="I254" s="11">
        <f t="shared" si="95"/>
        <v>11569.415886633424</v>
      </c>
      <c r="J254" s="12">
        <f t="shared" si="96"/>
        <v>7520.1203263117259</v>
      </c>
      <c r="L254" s="10">
        <f t="shared" si="89"/>
        <v>1953.7185127509058</v>
      </c>
      <c r="M254" s="13"/>
      <c r="N254" s="13">
        <f t="shared" si="97"/>
        <v>1082.3600560640018</v>
      </c>
      <c r="O254">
        <v>0.2</v>
      </c>
      <c r="P254" s="10">
        <f t="shared" si="90"/>
        <v>8937.1786263779813</v>
      </c>
      <c r="Q254" s="13">
        <f t="shared" si="98"/>
        <v>8856.7440187405791</v>
      </c>
      <c r="R254">
        <v>0.56999999999999995</v>
      </c>
      <c r="S254" s="14">
        <v>2.04</v>
      </c>
      <c r="T254" s="14">
        <v>0.41</v>
      </c>
      <c r="U254" s="15">
        <v>6200</v>
      </c>
      <c r="V254" s="15">
        <v>1300</v>
      </c>
      <c r="W254" s="16">
        <f t="shared" si="99"/>
        <v>16940.224847865658</v>
      </c>
      <c r="X254" s="16">
        <f t="shared" si="100"/>
        <v>3458.5746017769216</v>
      </c>
      <c r="Z254" s="10">
        <v>32400.000000000004</v>
      </c>
      <c r="AA254" s="10">
        <f t="shared" si="91"/>
        <v>1953.7185127509058</v>
      </c>
      <c r="AB254" s="10">
        <f t="shared" si="92"/>
        <v>8937.1786263779813</v>
      </c>
      <c r="AC254" s="10">
        <v>1133.802733474688</v>
      </c>
      <c r="AD254">
        <v>90.08</v>
      </c>
      <c r="AE254">
        <v>60.05</v>
      </c>
      <c r="AF254">
        <v>46.07</v>
      </c>
      <c r="AG254" s="15"/>
      <c r="AH254" s="15">
        <f t="shared" si="101"/>
        <v>1082.3600560640018</v>
      </c>
      <c r="AI254" s="15">
        <f t="shared" si="102"/>
        <v>8856.7440187405791</v>
      </c>
      <c r="AJ254" s="15">
        <f t="shared" si="103"/>
        <v>1137.2041416751119</v>
      </c>
      <c r="AK254" s="15">
        <f t="shared" si="104"/>
        <v>2916</v>
      </c>
      <c r="AL254" s="11">
        <f t="shared" si="105"/>
        <v>2056.219304288742</v>
      </c>
      <c r="AM254" s="16">
        <f t="shared" si="106"/>
        <v>1336.5425477876825</v>
      </c>
      <c r="AN254" s="11">
        <f t="shared" si="107"/>
        <v>14670.199493453807</v>
      </c>
      <c r="AO254" s="16">
        <f t="shared" si="115"/>
        <v>6180</v>
      </c>
      <c r="AP254" s="10">
        <v>-28519.370385573337</v>
      </c>
      <c r="AQ254" s="11">
        <f t="shared" si="108"/>
        <v>-83275.733535218445</v>
      </c>
      <c r="AR254" s="16">
        <f t="shared" si="109"/>
        <v>-63841.371603217129</v>
      </c>
      <c r="AS254" s="11">
        <f t="shared" si="110"/>
        <v>-3306.734954978936</v>
      </c>
      <c r="AT254" s="15">
        <f t="shared" si="111"/>
        <v>-43556.033259672746</v>
      </c>
      <c r="AU254" s="17">
        <f t="shared" si="112"/>
        <v>152.72438581500305</v>
      </c>
      <c r="AV254" s="15">
        <f t="shared" si="113"/>
        <v>15036.662874099409</v>
      </c>
      <c r="AW254" s="13">
        <v>70000</v>
      </c>
      <c r="AX254" s="15">
        <f t="shared" si="114"/>
        <v>-43556.033259672746</v>
      </c>
    </row>
    <row r="255" spans="1:50" ht="30" x14ac:dyDescent="0.25">
      <c r="A255" s="2" t="s">
        <v>70</v>
      </c>
      <c r="B255" s="9">
        <f t="shared" si="93"/>
        <v>-2248.7665373570344</v>
      </c>
      <c r="C255" s="9">
        <f t="shared" si="94"/>
        <v>-8656.0342022969144</v>
      </c>
      <c r="D255" s="10">
        <v>3784.7606827535833</v>
      </c>
      <c r="E255" s="10">
        <v>894.63523513564917</v>
      </c>
      <c r="F255">
        <v>60.05</v>
      </c>
      <c r="G255">
        <v>46.07</v>
      </c>
      <c r="H255">
        <v>44.01</v>
      </c>
      <c r="I255" s="11">
        <f t="shared" si="95"/>
        <v>5228.4424620380159</v>
      </c>
      <c r="J255" s="12">
        <f t="shared" si="96"/>
        <v>3398.4876003247105</v>
      </c>
      <c r="L255" s="10">
        <f t="shared" si="89"/>
        <v>3784.7606827535833</v>
      </c>
      <c r="M255" s="13"/>
      <c r="N255" s="13">
        <f t="shared" si="97"/>
        <v>2096.7574182454855</v>
      </c>
      <c r="O255">
        <v>0.2</v>
      </c>
      <c r="P255" s="10">
        <f t="shared" si="90"/>
        <v>894.63523513564917</v>
      </c>
      <c r="Q255" s="13">
        <f t="shared" si="98"/>
        <v>886.58351801942831</v>
      </c>
      <c r="R255">
        <v>0.56999999999999995</v>
      </c>
      <c r="S255" s="14">
        <v>2.04</v>
      </c>
      <c r="T255" s="14">
        <v>0.41</v>
      </c>
      <c r="U255" s="15">
        <v>6200</v>
      </c>
      <c r="V255" s="15">
        <v>1300</v>
      </c>
      <c r="W255" s="16">
        <f t="shared" si="99"/>
        <v>8086.3963413971496</v>
      </c>
      <c r="X255" s="16">
        <f t="shared" si="100"/>
        <v>1679.1286764572701</v>
      </c>
      <c r="Z255" s="10">
        <v>56644</v>
      </c>
      <c r="AA255" s="10">
        <f t="shared" si="91"/>
        <v>3784.7606827535833</v>
      </c>
      <c r="AB255" s="10">
        <f t="shared" si="92"/>
        <v>894.63523513564917</v>
      </c>
      <c r="AC255" s="10">
        <v>1605.623867474889</v>
      </c>
      <c r="AD255">
        <v>90.08</v>
      </c>
      <c r="AE255">
        <v>60.05</v>
      </c>
      <c r="AF255">
        <v>46.07</v>
      </c>
      <c r="AG255" s="15"/>
      <c r="AH255" s="15">
        <f t="shared" si="101"/>
        <v>2096.7574182454855</v>
      </c>
      <c r="AI255" s="15">
        <f t="shared" si="102"/>
        <v>886.58351801942831</v>
      </c>
      <c r="AJ255" s="15">
        <f t="shared" si="103"/>
        <v>1610.4407390773135</v>
      </c>
      <c r="AK255" s="15">
        <f t="shared" si="104"/>
        <v>5097.96</v>
      </c>
      <c r="AL255" s="11">
        <f t="shared" si="105"/>
        <v>2431.3940742670793</v>
      </c>
      <c r="AM255" s="16">
        <f t="shared" si="106"/>
        <v>1580.4061482736015</v>
      </c>
      <c r="AN255" s="11">
        <f t="shared" si="107"/>
        <v>5646.9953421928021</v>
      </c>
      <c r="AO255" s="16">
        <f t="shared" si="115"/>
        <v>6180</v>
      </c>
      <c r="AP255" s="10">
        <v>1789.0553190408732</v>
      </c>
      <c r="AQ255" s="11">
        <f t="shared" si="108"/>
        <v>-16881.947191823874</v>
      </c>
      <c r="AR255" s="16">
        <f t="shared" si="109"/>
        <v>-13733.650479078895</v>
      </c>
      <c r="AS255" s="11">
        <f t="shared" si="110"/>
        <v>46800.986169159296</v>
      </c>
      <c r="AT255" s="15">
        <f t="shared" si="111"/>
        <v>-9369.8384295574378</v>
      </c>
      <c r="AU255" s="17">
        <f t="shared" si="112"/>
        <v>-523.73106241235087</v>
      </c>
      <c r="AV255" s="15">
        <f t="shared" si="113"/>
        <v>11158.893748598312</v>
      </c>
      <c r="AW255" s="13">
        <v>70000</v>
      </c>
      <c r="AX255" s="15">
        <f t="shared" si="114"/>
        <v>-9369.8384295574378</v>
      </c>
    </row>
    <row r="256" spans="1:50" ht="30" x14ac:dyDescent="0.25">
      <c r="A256" s="2" t="s">
        <v>70</v>
      </c>
      <c r="B256" s="9">
        <f t="shared" si="93"/>
        <v>-84365.440974714933</v>
      </c>
      <c r="C256" s="9">
        <f t="shared" si="94"/>
        <v>-100989.65598326478</v>
      </c>
      <c r="D256" s="10">
        <v>20298.886255250698</v>
      </c>
      <c r="E256" s="10">
        <v>8751.8426307182799</v>
      </c>
      <c r="F256">
        <v>60.05</v>
      </c>
      <c r="G256">
        <v>46.07</v>
      </c>
      <c r="H256">
        <v>44.01</v>
      </c>
      <c r="I256" s="11">
        <f t="shared" si="95"/>
        <v>24837.343501490224</v>
      </c>
      <c r="J256" s="12">
        <f t="shared" si="96"/>
        <v>16144.273275968646</v>
      </c>
      <c r="L256" s="10">
        <f t="shared" si="89"/>
        <v>20298.886255250698</v>
      </c>
      <c r="M256" s="13"/>
      <c r="N256" s="13">
        <f t="shared" si="97"/>
        <v>11245.582985408888</v>
      </c>
      <c r="O256">
        <v>0.2</v>
      </c>
      <c r="P256" s="10">
        <f t="shared" si="90"/>
        <v>8751.8426307182799</v>
      </c>
      <c r="Q256" s="13">
        <f t="shared" si="98"/>
        <v>8673.0760470418154</v>
      </c>
      <c r="R256">
        <v>0.56999999999999995</v>
      </c>
      <c r="S256" s="14">
        <v>2.04</v>
      </c>
      <c r="T256" s="14">
        <v>0.41</v>
      </c>
      <c r="U256" s="15">
        <v>6200</v>
      </c>
      <c r="V256" s="15">
        <v>1300</v>
      </c>
      <c r="W256" s="16">
        <f t="shared" si="99"/>
        <v>20873.250685547049</v>
      </c>
      <c r="X256" s="16">
        <f t="shared" si="100"/>
        <v>4249.0356769972004</v>
      </c>
      <c r="Z256" s="10">
        <v>17689</v>
      </c>
      <c r="AA256" s="10">
        <f t="shared" si="91"/>
        <v>20298.886255250698</v>
      </c>
      <c r="AB256" s="10">
        <f t="shared" si="92"/>
        <v>8751.8426307182799</v>
      </c>
      <c r="AC256" s="10">
        <v>1882.8573052453319</v>
      </c>
      <c r="AD256">
        <v>90.08</v>
      </c>
      <c r="AE256">
        <v>60.05</v>
      </c>
      <c r="AF256">
        <v>46.07</v>
      </c>
      <c r="AG256" s="15"/>
      <c r="AH256" s="15">
        <f t="shared" si="101"/>
        <v>11245.582985408888</v>
      </c>
      <c r="AI256" s="15">
        <f t="shared" si="102"/>
        <v>8673.0760470418154</v>
      </c>
      <c r="AJ256" s="15">
        <f t="shared" si="103"/>
        <v>1888.5058771610677</v>
      </c>
      <c r="AK256" s="15">
        <f t="shared" si="104"/>
        <v>1592.01</v>
      </c>
      <c r="AL256" s="11">
        <f t="shared" si="105"/>
        <v>2470.714008947466</v>
      </c>
      <c r="AM256" s="16">
        <f t="shared" si="106"/>
        <v>1605.9641058158529</v>
      </c>
      <c r="AN256" s="11">
        <f t="shared" si="107"/>
        <v>28899.379312633137</v>
      </c>
      <c r="AO256" s="16">
        <f t="shared" si="115"/>
        <v>6180</v>
      </c>
      <c r="AP256" s="10">
        <v>-58883.78000461089</v>
      </c>
      <c r="AQ256" s="11">
        <f t="shared" si="108"/>
        <v>-168692.61482003171</v>
      </c>
      <c r="AR256" s="16">
        <f t="shared" si="109"/>
        <v>-121382.96493623062</v>
      </c>
      <c r="AS256" s="11">
        <f t="shared" si="110"/>
        <v>-60848.328287992437</v>
      </c>
      <c r="AT256" s="15">
        <f t="shared" si="111"/>
        <v>-82814.017386395397</v>
      </c>
      <c r="AU256" s="17">
        <f t="shared" si="112"/>
        <v>140.63977784699057</v>
      </c>
      <c r="AV256" s="15">
        <f t="shared" si="113"/>
        <v>23930.2373817845</v>
      </c>
      <c r="AW256" s="13">
        <v>70000</v>
      </c>
      <c r="AX256" s="15">
        <f t="shared" si="114"/>
        <v>-82814.017386395397</v>
      </c>
    </row>
    <row r="257" spans="1:50" ht="30" x14ac:dyDescent="0.25">
      <c r="A257" s="2" t="s">
        <v>70</v>
      </c>
      <c r="B257" s="9">
        <f t="shared" si="93"/>
        <v>5135.9702667804431</v>
      </c>
      <c r="C257" s="9">
        <f t="shared" si="94"/>
        <v>-3997.8773344876008</v>
      </c>
      <c r="D257" s="10">
        <v>15923.647620471465</v>
      </c>
      <c r="E257" s="10">
        <v>1474.8745016855655</v>
      </c>
      <c r="F257">
        <v>60.05</v>
      </c>
      <c r="G257">
        <v>46.07</v>
      </c>
      <c r="H257">
        <v>44.01</v>
      </c>
      <c r="I257" s="11">
        <f t="shared" si="95"/>
        <v>14679.196434581021</v>
      </c>
      <c r="J257" s="12">
        <f t="shared" si="96"/>
        <v>9541.4776824776636</v>
      </c>
      <c r="L257" s="10">
        <f t="shared" si="89"/>
        <v>15923.647620471465</v>
      </c>
      <c r="M257" s="13"/>
      <c r="N257" s="13">
        <f t="shared" si="97"/>
        <v>8821.7007817411923</v>
      </c>
      <c r="O257">
        <v>0.2</v>
      </c>
      <c r="P257" s="10">
        <f t="shared" si="90"/>
        <v>1474.8745016855655</v>
      </c>
      <c r="Q257" s="13">
        <f t="shared" si="98"/>
        <v>1461.6006311703954</v>
      </c>
      <c r="R257">
        <v>0.56999999999999995</v>
      </c>
      <c r="S257" s="14">
        <v>2.04</v>
      </c>
      <c r="T257" s="14">
        <v>0.41</v>
      </c>
      <c r="U257" s="15">
        <v>6200</v>
      </c>
      <c r="V257" s="15">
        <v>1300</v>
      </c>
      <c r="W257" s="16">
        <f t="shared" si="99"/>
        <v>11498.803132875342</v>
      </c>
      <c r="X257" s="16">
        <f t="shared" si="100"/>
        <v>2364.9555316072992</v>
      </c>
      <c r="Z257" s="10">
        <v>42848.999999999993</v>
      </c>
      <c r="AA257" s="10">
        <f t="shared" si="91"/>
        <v>15923.647620471465</v>
      </c>
      <c r="AB257" s="10">
        <f t="shared" si="92"/>
        <v>1474.8745016855655</v>
      </c>
      <c r="AC257" s="10">
        <v>829.59744357553882</v>
      </c>
      <c r="AD257">
        <v>90.08</v>
      </c>
      <c r="AE257">
        <v>60.05</v>
      </c>
      <c r="AF257">
        <v>46.07</v>
      </c>
      <c r="AG257" s="15"/>
      <c r="AH257" s="15">
        <f t="shared" si="101"/>
        <v>8821.7007817411923</v>
      </c>
      <c r="AI257" s="15">
        <f t="shared" si="102"/>
        <v>1461.6006311703954</v>
      </c>
      <c r="AJ257" s="15">
        <f t="shared" si="103"/>
        <v>832.0862359062653</v>
      </c>
      <c r="AK257" s="15">
        <f t="shared" si="104"/>
        <v>3856.4099999999994</v>
      </c>
      <c r="AL257" s="11">
        <f t="shared" si="105"/>
        <v>2616.1922933511942</v>
      </c>
      <c r="AM257" s="16">
        <f t="shared" si="106"/>
        <v>1700.5249906782763</v>
      </c>
      <c r="AN257" s="11">
        <f t="shared" si="107"/>
        <v>14740.270651485091</v>
      </c>
      <c r="AO257" s="16">
        <f t="shared" si="115"/>
        <v>6180</v>
      </c>
      <c r="AP257" s="10">
        <v>6571.2226565360861</v>
      </c>
      <c r="AQ257" s="11">
        <f t="shared" si="108"/>
        <v>-37323.981222074282</v>
      </c>
      <c r="AR257" s="16">
        <f t="shared" si="109"/>
        <v>-15904.310548572563</v>
      </c>
      <c r="AS257" s="11">
        <f t="shared" si="110"/>
        <v>44630.326099665632</v>
      </c>
      <c r="AT257" s="15">
        <f t="shared" si="111"/>
        <v>-10850.780016619854</v>
      </c>
      <c r="AU257" s="17">
        <f t="shared" si="112"/>
        <v>-165.12573966470444</v>
      </c>
      <c r="AV257" s="15">
        <f t="shared" si="113"/>
        <v>17422.002673155941</v>
      </c>
      <c r="AW257" s="13">
        <v>70000</v>
      </c>
      <c r="AX257" s="15">
        <f t="shared" si="114"/>
        <v>-10850.780016619854</v>
      </c>
    </row>
    <row r="258" spans="1:50" ht="30" x14ac:dyDescent="0.25">
      <c r="A258" s="2" t="s">
        <v>70</v>
      </c>
      <c r="B258" s="9">
        <f t="shared" si="93"/>
        <v>-47417.18835907906</v>
      </c>
      <c r="C258" s="9">
        <f t="shared" si="94"/>
        <v>-60152.835167470694</v>
      </c>
      <c r="D258" s="10">
        <v>11886.163566852938</v>
      </c>
      <c r="E258" s="10">
        <v>6178.6930763088112</v>
      </c>
      <c r="F258">
        <v>60.05</v>
      </c>
      <c r="G258">
        <v>46.07</v>
      </c>
      <c r="H258">
        <v>44.01</v>
      </c>
      <c r="I258" s="11">
        <f t="shared" si="95"/>
        <v>16213.657112693683</v>
      </c>
      <c r="J258" s="12">
        <f t="shared" si="96"/>
        <v>10538.877123250895</v>
      </c>
      <c r="L258" s="10">
        <f t="shared" si="89"/>
        <v>11886.163566852938</v>
      </c>
      <c r="M258" s="13"/>
      <c r="N258" s="13">
        <f t="shared" si="97"/>
        <v>6584.9346160365285</v>
      </c>
      <c r="O258">
        <v>0.2</v>
      </c>
      <c r="P258" s="10">
        <f t="shared" si="90"/>
        <v>6178.6930763088112</v>
      </c>
      <c r="Q258" s="13">
        <f t="shared" si="98"/>
        <v>6123.0848386220323</v>
      </c>
      <c r="R258">
        <v>0.56999999999999995</v>
      </c>
      <c r="S258" s="14">
        <v>2.04</v>
      </c>
      <c r="T258" s="14">
        <v>0.41</v>
      </c>
      <c r="U258" s="15">
        <v>6200</v>
      </c>
      <c r="V258" s="15">
        <v>1300</v>
      </c>
      <c r="W258" s="16">
        <f t="shared" si="99"/>
        <v>16006.576373692602</v>
      </c>
      <c r="X258" s="16">
        <f t="shared" si="100"/>
        <v>3270.929565300964</v>
      </c>
      <c r="Z258" s="10">
        <v>88209.000000000015</v>
      </c>
      <c r="AA258" s="10">
        <f t="shared" si="91"/>
        <v>11886.163566852938</v>
      </c>
      <c r="AB258" s="10">
        <f t="shared" si="92"/>
        <v>6178.6930763088112</v>
      </c>
      <c r="AC258" s="10">
        <v>982.31084156318855</v>
      </c>
      <c r="AD258">
        <v>90.08</v>
      </c>
      <c r="AE258">
        <v>60.05</v>
      </c>
      <c r="AF258">
        <v>46.07</v>
      </c>
      <c r="AG258" s="15"/>
      <c r="AH258" s="15">
        <f t="shared" si="101"/>
        <v>6584.9346160365285</v>
      </c>
      <c r="AI258" s="15">
        <f t="shared" si="102"/>
        <v>6123.0848386220323</v>
      </c>
      <c r="AJ258" s="15">
        <f t="shared" si="103"/>
        <v>985.25777408787803</v>
      </c>
      <c r="AK258" s="15">
        <f t="shared" si="104"/>
        <v>7938.8100000000013</v>
      </c>
      <c r="AL258" s="11">
        <f t="shared" si="105"/>
        <v>4231.4480335221588</v>
      </c>
      <c r="AM258" s="16">
        <f t="shared" si="106"/>
        <v>2750.4412217894032</v>
      </c>
      <c r="AN258" s="11">
        <f t="shared" si="107"/>
        <v>18225.971853921743</v>
      </c>
      <c r="AO258" s="16">
        <f t="shared" si="115"/>
        <v>6180</v>
      </c>
      <c r="AP258" s="10">
        <v>-30991.992365455801</v>
      </c>
      <c r="AQ258" s="11">
        <f t="shared" si="108"/>
        <v>-102107.22982680892</v>
      </c>
      <c r="AR258" s="16">
        <f t="shared" si="109"/>
        <v>-73962.641856022557</v>
      </c>
      <c r="AS258" s="11">
        <f t="shared" si="110"/>
        <v>-13428.005207784367</v>
      </c>
      <c r="AT258" s="15">
        <f t="shared" si="111"/>
        <v>-50461.310710496102</v>
      </c>
      <c r="AU258" s="17">
        <f t="shared" si="112"/>
        <v>162.82047993384617</v>
      </c>
      <c r="AV258" s="15">
        <f t="shared" si="113"/>
        <v>19469.318345040298</v>
      </c>
      <c r="AW258" s="13">
        <v>70000</v>
      </c>
      <c r="AX258" s="15">
        <f t="shared" si="114"/>
        <v>-50461.310710496095</v>
      </c>
    </row>
    <row r="259" spans="1:50" ht="30" x14ac:dyDescent="0.25">
      <c r="A259" s="2" t="s">
        <v>70</v>
      </c>
      <c r="B259" s="9">
        <f t="shared" si="93"/>
        <v>3512.5548771233953</v>
      </c>
      <c r="C259" s="9">
        <f t="shared" si="94"/>
        <v>-19490.726023716375</v>
      </c>
      <c r="D259" s="10">
        <v>11996.021674409882</v>
      </c>
      <c r="E259" s="10">
        <v>17308.669427663142</v>
      </c>
      <c r="F259">
        <v>60.05</v>
      </c>
      <c r="G259">
        <v>46.07</v>
      </c>
      <c r="H259">
        <v>44.01</v>
      </c>
      <c r="I259" s="11">
        <f t="shared" si="95"/>
        <v>26926.475242381239</v>
      </c>
      <c r="J259" s="12">
        <f t="shared" si="96"/>
        <v>17502.208907547807</v>
      </c>
      <c r="L259" s="10">
        <f t="shared" si="89"/>
        <v>11996.021674409882</v>
      </c>
      <c r="M259" s="13"/>
      <c r="N259" s="13">
        <f t="shared" si="97"/>
        <v>6645.7960076230747</v>
      </c>
      <c r="O259">
        <v>0.2</v>
      </c>
      <c r="P259" s="10">
        <f t="shared" si="90"/>
        <v>17308.669427663142</v>
      </c>
      <c r="Q259" s="13">
        <f t="shared" si="98"/>
        <v>17152.891402814173</v>
      </c>
      <c r="R259">
        <v>0.56999999999999995</v>
      </c>
      <c r="S259" s="14">
        <v>2.04</v>
      </c>
      <c r="T259" s="14">
        <v>0.41</v>
      </c>
      <c r="U259" s="15">
        <v>6200</v>
      </c>
      <c r="V259" s="15">
        <v>1300</v>
      </c>
      <c r="W259" s="16">
        <f t="shared" si="99"/>
        <v>28856.866894302533</v>
      </c>
      <c r="X259" s="16">
        <f t="shared" si="100"/>
        <v>5853.5859934627633</v>
      </c>
      <c r="Z259" s="10">
        <v>65536</v>
      </c>
      <c r="AA259" s="10">
        <f t="shared" si="91"/>
        <v>11996.021674409882</v>
      </c>
      <c r="AB259" s="10">
        <f t="shared" si="92"/>
        <v>17308.669427663142</v>
      </c>
      <c r="AC259" s="10">
        <v>1964.4897974892797</v>
      </c>
      <c r="AD259">
        <v>90.08</v>
      </c>
      <c r="AE259">
        <v>60.05</v>
      </c>
      <c r="AF259">
        <v>46.07</v>
      </c>
      <c r="AG259" s="15"/>
      <c r="AH259" s="15">
        <f t="shared" si="101"/>
        <v>6645.7960076230747</v>
      </c>
      <c r="AI259" s="15">
        <f t="shared" si="102"/>
        <v>17152.891402814173</v>
      </c>
      <c r="AJ259" s="15">
        <f t="shared" si="103"/>
        <v>1970.3832668817472</v>
      </c>
      <c r="AK259" s="15">
        <f t="shared" si="104"/>
        <v>5898.24</v>
      </c>
      <c r="AL259" s="11">
        <f t="shared" si="105"/>
        <v>4206.6060140692198</v>
      </c>
      <c r="AM259" s="16">
        <f t="shared" si="106"/>
        <v>2734.293909144993</v>
      </c>
      <c r="AN259" s="11">
        <f t="shared" si="107"/>
        <v>34326.972600560955</v>
      </c>
      <c r="AO259" s="16">
        <f t="shared" si="115"/>
        <v>6180</v>
      </c>
      <c r="AP259" s="10">
        <v>-2815.7088916882776</v>
      </c>
      <c r="AQ259" s="11">
        <f t="shared" si="108"/>
        <v>-100073.81331413686</v>
      </c>
      <c r="AR259" s="16">
        <f t="shared" si="109"/>
        <v>-42846.520924726945</v>
      </c>
      <c r="AS259" s="11">
        <f t="shared" si="110"/>
        <v>17688.115723511251</v>
      </c>
      <c r="AT259" s="15">
        <f t="shared" si="111"/>
        <v>-29232.211708381077</v>
      </c>
      <c r="AU259" s="17">
        <f t="shared" si="112"/>
        <v>1038.1830236311703</v>
      </c>
      <c r="AV259" s="15">
        <f t="shared" si="113"/>
        <v>26416.502816692799</v>
      </c>
      <c r="AW259" s="13">
        <v>70000</v>
      </c>
      <c r="AX259" s="15">
        <f t="shared" si="114"/>
        <v>-29232.211708381077</v>
      </c>
    </row>
    <row r="260" spans="1:50" ht="30" x14ac:dyDescent="0.25">
      <c r="A260" s="2" t="s">
        <v>70</v>
      </c>
      <c r="B260" s="9">
        <f t="shared" si="93"/>
        <v>25301.630655441044</v>
      </c>
      <c r="C260" s="9">
        <f t="shared" si="94"/>
        <v>121.39152971143994</v>
      </c>
      <c r="D260" s="10">
        <v>11344.899923919205</v>
      </c>
      <c r="E260" s="10">
        <v>19800.749876506798</v>
      </c>
      <c r="F260">
        <v>60.05</v>
      </c>
      <c r="G260">
        <v>46.07</v>
      </c>
      <c r="H260">
        <v>44.01</v>
      </c>
      <c r="I260" s="11">
        <f t="shared" si="95"/>
        <v>28829.923261322529</v>
      </c>
      <c r="J260" s="12">
        <f t="shared" si="96"/>
        <v>18739.450119859644</v>
      </c>
      <c r="L260" s="10">
        <f t="shared" si="89"/>
        <v>11344.899923919205</v>
      </c>
      <c r="M260" s="13"/>
      <c r="N260" s="13">
        <f t="shared" si="97"/>
        <v>6285.0745578512406</v>
      </c>
      <c r="O260">
        <v>0.2</v>
      </c>
      <c r="P260" s="10">
        <f t="shared" si="90"/>
        <v>19800.749876506798</v>
      </c>
      <c r="Q260" s="13">
        <f t="shared" si="98"/>
        <v>19622.543127618235</v>
      </c>
      <c r="R260">
        <v>0.56999999999999995</v>
      </c>
      <c r="S260" s="14">
        <v>2.04</v>
      </c>
      <c r="T260" s="14">
        <v>0.41</v>
      </c>
      <c r="U260" s="15">
        <v>6200</v>
      </c>
      <c r="V260" s="15">
        <v>1300</v>
      </c>
      <c r="W260" s="16">
        <f t="shared" si="99"/>
        <v>31581.403568397789</v>
      </c>
      <c r="X260" s="16">
        <f t="shared" si="100"/>
        <v>6401.1644426681833</v>
      </c>
      <c r="Z260" s="10">
        <v>39204</v>
      </c>
      <c r="AA260" s="10">
        <f t="shared" si="91"/>
        <v>11344.899923919205</v>
      </c>
      <c r="AB260" s="10">
        <f t="shared" si="92"/>
        <v>19800.749876506798</v>
      </c>
      <c r="AC260" s="10">
        <v>786.72493895468062</v>
      </c>
      <c r="AD260">
        <v>90.08</v>
      </c>
      <c r="AE260">
        <v>60.05</v>
      </c>
      <c r="AF260">
        <v>46.07</v>
      </c>
      <c r="AG260" s="15"/>
      <c r="AH260" s="15">
        <f t="shared" si="101"/>
        <v>6285.0745578512406</v>
      </c>
      <c r="AI260" s="15">
        <f t="shared" si="102"/>
        <v>19622.543127618235</v>
      </c>
      <c r="AJ260" s="15">
        <f t="shared" si="103"/>
        <v>789.08511377154457</v>
      </c>
      <c r="AK260" s="15">
        <f t="shared" si="104"/>
        <v>3528.3599999999997</v>
      </c>
      <c r="AL260" s="11">
        <f t="shared" si="105"/>
        <v>3459.4032531107196</v>
      </c>
      <c r="AM260" s="16">
        <f t="shared" si="106"/>
        <v>2248.6121145219677</v>
      </c>
      <c r="AN260" s="11">
        <f t="shared" si="107"/>
        <v>36028.673749772388</v>
      </c>
      <c r="AO260" s="16">
        <f t="shared" si="115"/>
        <v>6180</v>
      </c>
      <c r="AP260" s="10">
        <v>10098.596413355825</v>
      </c>
      <c r="AQ260" s="11">
        <f t="shared" si="108"/>
        <v>-85333.909394388204</v>
      </c>
      <c r="AR260" s="16">
        <f t="shared" si="109"/>
        <v>-25019.22303281639</v>
      </c>
      <c r="AS260" s="11">
        <f t="shared" si="110"/>
        <v>35515.413615421807</v>
      </c>
      <c r="AT260" s="15">
        <f t="shared" si="111"/>
        <v>-17069.465821025788</v>
      </c>
      <c r="AU260" s="17">
        <f t="shared" si="112"/>
        <v>-169.02810175135519</v>
      </c>
      <c r="AV260" s="15">
        <f t="shared" si="113"/>
        <v>27168.062234381614</v>
      </c>
      <c r="AW260" s="13">
        <v>70000</v>
      </c>
      <c r="AX260" s="15">
        <f t="shared" si="114"/>
        <v>-17069.465821025791</v>
      </c>
    </row>
    <row r="261" spans="1:50" ht="30" x14ac:dyDescent="0.25">
      <c r="A261" s="2" t="s">
        <v>70</v>
      </c>
      <c r="B261" s="9">
        <f t="shared" si="93"/>
        <v>-37163.553619861981</v>
      </c>
      <c r="C261" s="9">
        <f t="shared" si="94"/>
        <v>-65451.226369794233</v>
      </c>
      <c r="D261" s="10">
        <v>40537.406632055805</v>
      </c>
      <c r="E261" s="10">
        <v>17449.538541477155</v>
      </c>
      <c r="F261">
        <v>60.05</v>
      </c>
      <c r="G261">
        <v>46.07</v>
      </c>
      <c r="H261">
        <v>44.01</v>
      </c>
      <c r="I261" s="11">
        <f t="shared" si="95"/>
        <v>47978.719926119076</v>
      </c>
      <c r="J261" s="12">
        <f t="shared" si="96"/>
        <v>31186.167951977401</v>
      </c>
      <c r="L261" s="10">
        <f t="shared" si="89"/>
        <v>40537.406632055805</v>
      </c>
      <c r="M261" s="13"/>
      <c r="N261" s="13">
        <f t="shared" si="97"/>
        <v>22457.723274158918</v>
      </c>
      <c r="O261">
        <v>0.2</v>
      </c>
      <c r="P261" s="10">
        <f t="shared" si="90"/>
        <v>17449.538541477155</v>
      </c>
      <c r="Q261" s="13">
        <f t="shared" si="98"/>
        <v>17292.492694603861</v>
      </c>
      <c r="R261">
        <v>0.56999999999999995</v>
      </c>
      <c r="S261" s="14">
        <v>2.04</v>
      </c>
      <c r="T261" s="14">
        <v>0.41</v>
      </c>
      <c r="U261" s="15">
        <v>6200</v>
      </c>
      <c r="V261" s="15">
        <v>1300</v>
      </c>
      <c r="W261" s="16">
        <f t="shared" si="99"/>
        <v>35470.461601142204</v>
      </c>
      <c r="X261" s="16">
        <f t="shared" si="100"/>
        <v>7182.7888512099535</v>
      </c>
      <c r="Z261" s="10">
        <v>55695.999999999993</v>
      </c>
      <c r="AA261" s="10">
        <f t="shared" si="91"/>
        <v>40537.406632055805</v>
      </c>
      <c r="AB261" s="10">
        <f t="shared" si="92"/>
        <v>17449.538541477155</v>
      </c>
      <c r="AC261" s="10">
        <v>1403.8412149872197</v>
      </c>
      <c r="AD261">
        <v>90.08</v>
      </c>
      <c r="AE261">
        <v>60.05</v>
      </c>
      <c r="AF261">
        <v>46.07</v>
      </c>
      <c r="AG261" s="15"/>
      <c r="AH261" s="15">
        <f t="shared" si="101"/>
        <v>22457.723274158918</v>
      </c>
      <c r="AI261" s="15">
        <f t="shared" si="102"/>
        <v>17292.492694603861</v>
      </c>
      <c r="AJ261" s="15">
        <f t="shared" si="103"/>
        <v>1408.0527386321812</v>
      </c>
      <c r="AK261" s="15">
        <f t="shared" si="104"/>
        <v>5012.6399999999994</v>
      </c>
      <c r="AL261" s="11">
        <f t="shared" si="105"/>
        <v>5313.9514813650503</v>
      </c>
      <c r="AM261" s="16">
        <f t="shared" si="106"/>
        <v>3454.0684628872827</v>
      </c>
      <c r="AN261" s="11">
        <f t="shared" si="107"/>
        <v>55318.551927911547</v>
      </c>
      <c r="AO261" s="16">
        <f t="shared" si="115"/>
        <v>6180</v>
      </c>
      <c r="AP261" s="10">
        <v>-30011.502279794371</v>
      </c>
      <c r="AQ261" s="11">
        <f t="shared" si="108"/>
        <v>-203183.44615748065</v>
      </c>
      <c r="AR261" s="16">
        <f t="shared" si="109"/>
        <v>-103820.18317298159</v>
      </c>
      <c r="AS261" s="11">
        <f t="shared" si="110"/>
        <v>-43285.546524743389</v>
      </c>
      <c r="AT261" s="15">
        <f t="shared" si="111"/>
        <v>-70831.738694659056</v>
      </c>
      <c r="AU261" s="17">
        <f t="shared" si="112"/>
        <v>236.01530517966586</v>
      </c>
      <c r="AV261" s="15">
        <f t="shared" si="113"/>
        <v>40820.236414864681</v>
      </c>
      <c r="AW261" s="13">
        <v>70000</v>
      </c>
      <c r="AX261" s="15">
        <f t="shared" si="114"/>
        <v>-70831.738694659056</v>
      </c>
    </row>
    <row r="262" spans="1:50" ht="30" x14ac:dyDescent="0.25">
      <c r="A262" s="2" t="s">
        <v>70</v>
      </c>
      <c r="B262" s="9">
        <f t="shared" si="93"/>
        <v>-42537.088678118685</v>
      </c>
      <c r="C262" s="9">
        <f t="shared" si="94"/>
        <v>-52823.110524496995</v>
      </c>
      <c r="D262" s="10">
        <v>7839.5242973601717</v>
      </c>
      <c r="E262" s="10">
        <v>4311.9453840107944</v>
      </c>
      <c r="F262">
        <v>60.05</v>
      </c>
      <c r="G262">
        <v>46.07</v>
      </c>
      <c r="H262">
        <v>44.01</v>
      </c>
      <c r="I262" s="11">
        <f t="shared" si="95"/>
        <v>11464.641775574499</v>
      </c>
      <c r="J262" s="12">
        <f t="shared" si="96"/>
        <v>7452.017154123424</v>
      </c>
      <c r="L262" s="10">
        <f t="shared" si="89"/>
        <v>7839.5242973601717</v>
      </c>
      <c r="M262" s="13"/>
      <c r="N262" s="13">
        <f t="shared" si="97"/>
        <v>4343.0964607375354</v>
      </c>
      <c r="O262">
        <v>0.2</v>
      </c>
      <c r="P262" s="10">
        <f t="shared" si="90"/>
        <v>4311.9453840107944</v>
      </c>
      <c r="Q262" s="13">
        <f t="shared" si="98"/>
        <v>4273.1378755546975</v>
      </c>
      <c r="R262">
        <v>0.56999999999999995</v>
      </c>
      <c r="S262" s="14">
        <v>2.04</v>
      </c>
      <c r="T262" s="14">
        <v>0.41</v>
      </c>
      <c r="U262" s="15">
        <v>6200</v>
      </c>
      <c r="V262" s="15">
        <v>1300</v>
      </c>
      <c r="W262" s="16">
        <f t="shared" si="99"/>
        <v>12940.788077675916</v>
      </c>
      <c r="X262" s="16">
        <f t="shared" si="100"/>
        <v>2654.7662312976108</v>
      </c>
      <c r="Z262" s="10">
        <v>30276</v>
      </c>
      <c r="AA262" s="10">
        <f t="shared" si="91"/>
        <v>7839.5242973601717</v>
      </c>
      <c r="AB262" s="10">
        <f t="shared" si="92"/>
        <v>4311.9453840107944</v>
      </c>
      <c r="AC262" s="10">
        <v>704.69420363855147</v>
      </c>
      <c r="AD262">
        <v>90.08</v>
      </c>
      <c r="AE262">
        <v>60.05</v>
      </c>
      <c r="AF262">
        <v>46.07</v>
      </c>
      <c r="AG262" s="15"/>
      <c r="AH262" s="15">
        <f t="shared" si="101"/>
        <v>4343.0964607375354</v>
      </c>
      <c r="AI262" s="15">
        <f t="shared" si="102"/>
        <v>4273.1378755546975</v>
      </c>
      <c r="AJ262" s="15">
        <f t="shared" si="103"/>
        <v>706.80828624946707</v>
      </c>
      <c r="AK262" s="15">
        <f t="shared" si="104"/>
        <v>2724.8399999999997</v>
      </c>
      <c r="AL262" s="11">
        <f t="shared" si="105"/>
        <v>1978.3401155374963</v>
      </c>
      <c r="AM262" s="16">
        <f t="shared" si="106"/>
        <v>1285.9210750993727</v>
      </c>
      <c r="AN262" s="11">
        <f t="shared" si="107"/>
        <v>12397.655735893544</v>
      </c>
      <c r="AO262" s="16">
        <f t="shared" si="115"/>
        <v>6180</v>
      </c>
      <c r="AP262" s="10">
        <v>-28016.235698048247</v>
      </c>
      <c r="AQ262" s="11">
        <f t="shared" si="108"/>
        <v>-78939.61883153324</v>
      </c>
      <c r="AR262" s="16">
        <f t="shared" si="109"/>
        <v>-62929.893909918028</v>
      </c>
      <c r="AS262" s="11">
        <f t="shared" si="110"/>
        <v>-2395.257261679837</v>
      </c>
      <c r="AT262" s="15">
        <f t="shared" si="111"/>
        <v>-42934.173927271047</v>
      </c>
      <c r="AU262" s="17">
        <f t="shared" si="112"/>
        <v>153.2474754638863</v>
      </c>
      <c r="AV262" s="15">
        <f t="shared" si="113"/>
        <v>14917.938229222797</v>
      </c>
      <c r="AW262" s="13">
        <v>70000</v>
      </c>
      <c r="AX262" s="15">
        <f t="shared" si="114"/>
        <v>-42934.17392727104</v>
      </c>
    </row>
    <row r="263" spans="1:50" ht="30" x14ac:dyDescent="0.25">
      <c r="A263" s="2" t="s">
        <v>70</v>
      </c>
      <c r="B263" s="9">
        <f t="shared" si="93"/>
        <v>-43512.156546388076</v>
      </c>
      <c r="C263" s="9">
        <f t="shared" si="94"/>
        <v>-60860.745786012827</v>
      </c>
      <c r="D263" s="10">
        <v>27071.092893688787</v>
      </c>
      <c r="E263" s="10">
        <v>8210.1974260139559</v>
      </c>
      <c r="F263">
        <v>60.05</v>
      </c>
      <c r="G263">
        <v>46.07</v>
      </c>
      <c r="H263">
        <v>44.01</v>
      </c>
      <c r="I263" s="11">
        <f t="shared" si="95"/>
        <v>29283.195231093392</v>
      </c>
      <c r="J263" s="12">
        <f t="shared" si="96"/>
        <v>19034.076900210704</v>
      </c>
      <c r="L263" s="10">
        <f t="shared" si="89"/>
        <v>27071.092893688787</v>
      </c>
      <c r="M263" s="13"/>
      <c r="N263" s="13">
        <f t="shared" si="97"/>
        <v>14997.385463103588</v>
      </c>
      <c r="O263">
        <v>0.2</v>
      </c>
      <c r="P263" s="10">
        <f t="shared" si="90"/>
        <v>8210.1974260139559</v>
      </c>
      <c r="Q263" s="13">
        <f t="shared" si="98"/>
        <v>8136.3056491798307</v>
      </c>
      <c r="R263">
        <v>0.56999999999999995</v>
      </c>
      <c r="S263" s="14">
        <v>2.04</v>
      </c>
      <c r="T263" s="14">
        <v>0.41</v>
      </c>
      <c r="U263" s="15">
        <v>6200</v>
      </c>
      <c r="V263" s="15">
        <v>1300</v>
      </c>
      <c r="W263" s="16">
        <f t="shared" si="99"/>
        <v>21779.829477812571</v>
      </c>
      <c r="X263" s="16">
        <f t="shared" si="100"/>
        <v>4431.2402381878201</v>
      </c>
      <c r="Z263" s="10">
        <v>18225.000000000004</v>
      </c>
      <c r="AA263" s="10">
        <f t="shared" si="91"/>
        <v>27071.092893688787</v>
      </c>
      <c r="AB263" s="10">
        <f t="shared" si="92"/>
        <v>8210.1974260139559</v>
      </c>
      <c r="AC263" s="10">
        <v>2976.4801294659137</v>
      </c>
      <c r="AD263">
        <v>90.08</v>
      </c>
      <c r="AE263">
        <v>60.05</v>
      </c>
      <c r="AF263">
        <v>46.07</v>
      </c>
      <c r="AG263" s="15"/>
      <c r="AH263" s="15">
        <f t="shared" si="101"/>
        <v>14997.385463103588</v>
      </c>
      <c r="AI263" s="15">
        <f t="shared" si="102"/>
        <v>8136.3056491798307</v>
      </c>
      <c r="AJ263" s="15">
        <f t="shared" si="103"/>
        <v>2985.409569854311</v>
      </c>
      <c r="AK263" s="15">
        <f t="shared" si="104"/>
        <v>1640.2500000000002</v>
      </c>
      <c r="AL263" s="11">
        <f t="shared" si="105"/>
        <v>2791.6221858513809</v>
      </c>
      <c r="AM263" s="16">
        <f t="shared" si="106"/>
        <v>1814.5544208033975</v>
      </c>
      <c r="AN263" s="11">
        <f t="shared" si="107"/>
        <v>34329.924612663715</v>
      </c>
      <c r="AO263" s="16">
        <f t="shared" si="115"/>
        <v>6180</v>
      </c>
      <c r="AP263" s="10">
        <v>-30503.165210873543</v>
      </c>
      <c r="AQ263" s="11">
        <f t="shared" si="108"/>
        <v>-142040.79789694311</v>
      </c>
      <c r="AR263" s="16">
        <f t="shared" si="109"/>
        <v>-84326.062924411352</v>
      </c>
      <c r="AS263" s="11">
        <f t="shared" si="110"/>
        <v>-23791.426276173159</v>
      </c>
      <c r="AT263" s="15">
        <f t="shared" si="111"/>
        <v>-57531.796531887645</v>
      </c>
      <c r="AU263" s="17">
        <f t="shared" si="112"/>
        <v>188.60926770766443</v>
      </c>
      <c r="AV263" s="15">
        <f t="shared" si="113"/>
        <v>27028.631321014102</v>
      </c>
      <c r="AW263" s="13">
        <v>70000</v>
      </c>
      <c r="AX263" s="15">
        <f t="shared" si="114"/>
        <v>-57531.796531887645</v>
      </c>
    </row>
    <row r="264" spans="1:50" ht="30" x14ac:dyDescent="0.25">
      <c r="A264" s="2" t="s">
        <v>70</v>
      </c>
      <c r="B264" s="9">
        <f t="shared" si="93"/>
        <v>89965.804315873189</v>
      </c>
      <c r="C264" s="9">
        <f t="shared" si="94"/>
        <v>40958.215033040142</v>
      </c>
      <c r="D264" s="10">
        <v>23634.844564863364</v>
      </c>
      <c r="E264" s="10">
        <v>43268.592681285249</v>
      </c>
      <c r="F264">
        <v>60.05</v>
      </c>
      <c r="G264">
        <v>46.07</v>
      </c>
      <c r="H264">
        <v>44.01</v>
      </c>
      <c r="I264" s="11">
        <f t="shared" si="95"/>
        <v>60255.580108910486</v>
      </c>
      <c r="J264" s="12">
        <f t="shared" si="96"/>
        <v>39166.127070791816</v>
      </c>
      <c r="L264" s="10">
        <f t="shared" si="89"/>
        <v>23634.844564863364</v>
      </c>
      <c r="M264" s="13"/>
      <c r="N264" s="13">
        <f t="shared" si="97"/>
        <v>13093.703888934306</v>
      </c>
      <c r="O264">
        <v>0.2</v>
      </c>
      <c r="P264" s="10">
        <f t="shared" si="90"/>
        <v>43268.592681285249</v>
      </c>
      <c r="Q264" s="13">
        <f t="shared" si="98"/>
        <v>42879.175347153679</v>
      </c>
      <c r="R264">
        <v>0.56999999999999995</v>
      </c>
      <c r="S264" s="14">
        <v>2.04</v>
      </c>
      <c r="T264" s="14">
        <v>0.41</v>
      </c>
      <c r="U264" s="15">
        <v>6200</v>
      </c>
      <c r="V264" s="15">
        <v>1300</v>
      </c>
      <c r="W264" s="16">
        <f t="shared" si="99"/>
        <v>61402.136280355488</v>
      </c>
      <c r="X264" s="16">
        <f t="shared" si="100"/>
        <v>12394.546997522426</v>
      </c>
      <c r="Z264" s="10">
        <v>46656.000000000007</v>
      </c>
      <c r="AA264" s="10">
        <f t="shared" si="91"/>
        <v>23634.844564863364</v>
      </c>
      <c r="AB264" s="10">
        <f t="shared" si="92"/>
        <v>43268.592681285249</v>
      </c>
      <c r="AC264" s="10">
        <v>527.8448929261383</v>
      </c>
      <c r="AD264">
        <v>90.08</v>
      </c>
      <c r="AE264">
        <v>60.05</v>
      </c>
      <c r="AF264">
        <v>46.07</v>
      </c>
      <c r="AG264" s="15"/>
      <c r="AH264" s="15">
        <f t="shared" si="101"/>
        <v>13093.703888934306</v>
      </c>
      <c r="AI264" s="15">
        <f t="shared" si="102"/>
        <v>42879.175347153679</v>
      </c>
      <c r="AJ264" s="15">
        <f t="shared" si="103"/>
        <v>529.42842760491669</v>
      </c>
      <c r="AK264" s="15">
        <f t="shared" si="104"/>
        <v>4199.0400000000009</v>
      </c>
      <c r="AL264" s="11">
        <f t="shared" si="105"/>
        <v>5849.7542134558407</v>
      </c>
      <c r="AM264" s="16">
        <f t="shared" si="106"/>
        <v>3802.3402387462966</v>
      </c>
      <c r="AN264" s="11">
        <f t="shared" si="107"/>
        <v>76673.307559292749</v>
      </c>
      <c r="AO264" s="16">
        <f t="shared" si="115"/>
        <v>6180</v>
      </c>
      <c r="AP264" s="10">
        <v>41914.896871157289</v>
      </c>
      <c r="AQ264" s="11">
        <f t="shared" si="108"/>
        <v>-147838.98680850543</v>
      </c>
      <c r="AR264" s="16">
        <f t="shared" si="109"/>
        <v>-10602.459035274102</v>
      </c>
      <c r="AS264" s="11">
        <f t="shared" si="110"/>
        <v>49932.177612964093</v>
      </c>
      <c r="AT264" s="15">
        <f t="shared" si="111"/>
        <v>-7233.5704383808261</v>
      </c>
      <c r="AU264" s="17">
        <f t="shared" si="112"/>
        <v>-17.257755543610632</v>
      </c>
      <c r="AV264" s="15">
        <f t="shared" si="113"/>
        <v>49148.467309538115</v>
      </c>
      <c r="AW264" s="13">
        <v>70000</v>
      </c>
      <c r="AX264" s="15">
        <f t="shared" si="114"/>
        <v>-7233.5704383808261</v>
      </c>
    </row>
    <row r="265" spans="1:50" ht="30" x14ac:dyDescent="0.25">
      <c r="A265" s="2" t="s">
        <v>70</v>
      </c>
      <c r="B265" s="9">
        <f t="shared" si="93"/>
        <v>43305.125521972906</v>
      </c>
      <c r="C265" s="9">
        <f t="shared" si="94"/>
        <v>33803.972999620091</v>
      </c>
      <c r="D265" s="10">
        <v>20444.695388593642</v>
      </c>
      <c r="E265" s="10">
        <v>986.989412506387</v>
      </c>
      <c r="F265">
        <v>60.05</v>
      </c>
      <c r="G265">
        <v>46.07</v>
      </c>
      <c r="H265">
        <v>44.01</v>
      </c>
      <c r="I265" s="11">
        <f t="shared" si="95"/>
        <v>17526.554263293903</v>
      </c>
      <c r="J265" s="12">
        <f t="shared" si="96"/>
        <v>11392.260271141038</v>
      </c>
      <c r="L265" s="10">
        <f t="shared" ref="L265:L328" si="116">D265</f>
        <v>20444.695388593642</v>
      </c>
      <c r="M265" s="13"/>
      <c r="N265" s="13">
        <f t="shared" si="97"/>
        <v>11326.361245280879</v>
      </c>
      <c r="O265">
        <v>0.2</v>
      </c>
      <c r="P265" s="10">
        <f t="shared" ref="P265:P328" si="117">E265</f>
        <v>986.989412506387</v>
      </c>
      <c r="Q265" s="13">
        <f t="shared" si="98"/>
        <v>978.10650779382945</v>
      </c>
      <c r="R265">
        <v>0.56999999999999995</v>
      </c>
      <c r="S265" s="14">
        <v>2.04</v>
      </c>
      <c r="T265" s="14">
        <v>0.41</v>
      </c>
      <c r="U265" s="15">
        <v>6200</v>
      </c>
      <c r="V265" s="15">
        <v>1300</v>
      </c>
      <c r="W265" s="16">
        <f t="shared" si="99"/>
        <v>11958.497635337264</v>
      </c>
      <c r="X265" s="16">
        <f t="shared" si="100"/>
        <v>2457.3451129844498</v>
      </c>
      <c r="Z265" s="10">
        <v>57600</v>
      </c>
      <c r="AA265" s="10">
        <f t="shared" ref="AA265:AA328" si="118">D265</f>
        <v>20444.695388593642</v>
      </c>
      <c r="AB265" s="10">
        <f t="shared" ref="AB265:AB328" si="119">E265</f>
        <v>986.989412506387</v>
      </c>
      <c r="AC265" s="10">
        <v>716.93279021910041</v>
      </c>
      <c r="AD265">
        <v>90.08</v>
      </c>
      <c r="AE265">
        <v>60.05</v>
      </c>
      <c r="AF265">
        <v>46.07</v>
      </c>
      <c r="AG265" s="15"/>
      <c r="AH265" s="15">
        <f t="shared" si="101"/>
        <v>11326.361245280879</v>
      </c>
      <c r="AI265" s="15">
        <f t="shared" si="102"/>
        <v>978.10650779382945</v>
      </c>
      <c r="AJ265" s="15">
        <f t="shared" si="103"/>
        <v>719.0835885897576</v>
      </c>
      <c r="AK265" s="15">
        <f t="shared" si="104"/>
        <v>5184</v>
      </c>
      <c r="AL265" s="11">
        <f t="shared" si="105"/>
        <v>3301.5495363641885</v>
      </c>
      <c r="AM265" s="16">
        <f t="shared" si="106"/>
        <v>2146.0071986367225</v>
      </c>
      <c r="AN265" s="11">
        <f t="shared" si="107"/>
        <v>17352.269528889698</v>
      </c>
      <c r="AO265" s="16">
        <f t="shared" si="115"/>
        <v>6180</v>
      </c>
      <c r="AP265" s="10">
        <v>33332.215254891169</v>
      </c>
      <c r="AQ265" s="11">
        <f t="shared" si="108"/>
        <v>-7106.089283342033</v>
      </c>
      <c r="AR265" s="16">
        <f t="shared" si="109"/>
        <v>19954.367615494604</v>
      </c>
      <c r="AS265" s="11">
        <f t="shared" si="110"/>
        <v>80489.004263732801</v>
      </c>
      <c r="AT265" s="15">
        <f t="shared" si="111"/>
        <v>13613.947785113409</v>
      </c>
      <c r="AU265" s="17">
        <f t="shared" si="112"/>
        <v>40.843213332830317</v>
      </c>
      <c r="AV265" s="15">
        <f t="shared" si="113"/>
        <v>19718.267469777762</v>
      </c>
      <c r="AW265" s="13">
        <v>70000</v>
      </c>
      <c r="AX265" s="15">
        <f t="shared" si="114"/>
        <v>13613.947785113407</v>
      </c>
    </row>
    <row r="266" spans="1:50" ht="30" x14ac:dyDescent="0.25">
      <c r="A266" s="2" t="s">
        <v>70</v>
      </c>
      <c r="B266" s="9">
        <f t="shared" ref="B266:B329" si="120">SUM(J266+W266+AR266)</f>
        <v>-2273.6377163539219</v>
      </c>
      <c r="C266" s="9">
        <f t="shared" ref="C266:C329" si="121">SUM(J266+X266+AR266)</f>
        <v>-16350.409229626261</v>
      </c>
      <c r="D266" s="10">
        <v>12894.20062248381</v>
      </c>
      <c r="E266" s="10">
        <v>7437.54092944484</v>
      </c>
      <c r="F266">
        <v>60.05</v>
      </c>
      <c r="G266">
        <v>46.07</v>
      </c>
      <c r="H266">
        <v>44.01</v>
      </c>
      <c r="I266" s="11">
        <f t="shared" ref="I266:I329" si="122">(D266/F266*H266)+(E266/G266*H266)+(1.6*10^3)</f>
        <v>18154.995662632831</v>
      </c>
      <c r="J266" s="12">
        <f t="shared" ref="J266:J329" si="123">I266*0.65</f>
        <v>11800.747180711342</v>
      </c>
      <c r="L266" s="10">
        <f t="shared" si="116"/>
        <v>12894.20062248381</v>
      </c>
      <c r="M266" s="13"/>
      <c r="N266" s="13">
        <f t="shared" ref="N266:N329" si="124">L266*0.554</f>
        <v>7143.3871448560312</v>
      </c>
      <c r="O266">
        <v>0.2</v>
      </c>
      <c r="P266" s="10">
        <f t="shared" si="117"/>
        <v>7437.54092944484</v>
      </c>
      <c r="Q266" s="13">
        <f t="shared" ref="Q266:Q329" si="125">P266*0.991</f>
        <v>7370.6030610798362</v>
      </c>
      <c r="R266">
        <v>0.56999999999999995</v>
      </c>
      <c r="S266" s="14">
        <v>2.04</v>
      </c>
      <c r="T266" s="14">
        <v>0.41</v>
      </c>
      <c r="U266" s="15">
        <v>6200</v>
      </c>
      <c r="V266" s="15">
        <v>1300</v>
      </c>
      <c r="W266" s="16">
        <f t="shared" ref="W266:W329" si="126">U266+S266*(N266*O266+Q266*R266)</f>
        <v>17685.039194524892</v>
      </c>
      <c r="X266" s="16">
        <f t="shared" ref="X266:X329" si="127">V266+T266*(N266*O266+Q266*R266)</f>
        <v>3608.2676812525519</v>
      </c>
      <c r="Z266" s="10">
        <v>87616</v>
      </c>
      <c r="AA266" s="10">
        <f t="shared" si="118"/>
        <v>12894.20062248381</v>
      </c>
      <c r="AB266" s="10">
        <f t="shared" si="119"/>
        <v>7437.54092944484</v>
      </c>
      <c r="AC266" s="10">
        <v>870.10009417230879</v>
      </c>
      <c r="AD266">
        <v>90.08</v>
      </c>
      <c r="AE266">
        <v>60.05</v>
      </c>
      <c r="AF266">
        <v>46.07</v>
      </c>
      <c r="AG266" s="15"/>
      <c r="AH266" s="15">
        <f t="shared" ref="AH266:AH329" si="128">AA266*0.554</f>
        <v>7143.3871448560312</v>
      </c>
      <c r="AI266" s="15">
        <f t="shared" ref="AI266:AI329" si="129">AB266*0.991</f>
        <v>7370.6030610798362</v>
      </c>
      <c r="AJ266" s="15">
        <f t="shared" ref="AJ266:AJ329" si="130">AC266*1.003</f>
        <v>872.71039445482563</v>
      </c>
      <c r="AK266" s="15">
        <f t="shared" ref="AK266:AK329" si="131">Z266*0.09</f>
        <v>7885.44</v>
      </c>
      <c r="AL266" s="11">
        <f t="shared" ref="AL266:AL329" si="132">3*((Z266/AD266)+(AA266/AE266)+(AB266/AF266)+99.2)</f>
        <v>4344.0328377728965</v>
      </c>
      <c r="AM266" s="16">
        <f t="shared" ref="AM266:AM329" si="133">AL266*0.65</f>
        <v>2823.6213445523827</v>
      </c>
      <c r="AN266" s="11">
        <f t="shared" ref="AN266:AN329" si="134">1.351*(AH266+AB266)+AC266</f>
        <v>20568.933922552787</v>
      </c>
      <c r="AO266" s="16">
        <f t="shared" si="115"/>
        <v>6180</v>
      </c>
      <c r="AP266" s="10">
        <v>-863.62665251600743</v>
      </c>
      <c r="AQ266" s="11">
        <f t="shared" ref="AQ266:AQ329" si="135">6*44.01*(AP266-AL266-I266-AN266)/180.156</f>
        <v>-64391.834916793239</v>
      </c>
      <c r="AR266" s="16">
        <f t="shared" ref="AR266:AR329" si="136">6*44.01*(AP266-AM266-J266-AO266)/180.156</f>
        <v>-31759.424091590154</v>
      </c>
      <c r="AS266" s="11">
        <f t="shared" ref="AS266:AS329" si="137">6*44.01*(AP266-AM266-J266-AO266+(4.13*10^4))/180.156</f>
        <v>28775.212556648035</v>
      </c>
      <c r="AT266" s="15">
        <f t="shared" ref="AT266:AT329" si="138">AP266-AM266-AO266-J266</f>
        <v>-21667.995177779732</v>
      </c>
      <c r="AU266" s="17">
        <f t="shared" ref="AU266:AU329" si="139">AT266/AP266*100</f>
        <v>2508.9539692475055</v>
      </c>
      <c r="AV266" s="15">
        <f t="shared" ref="AV266:AV329" si="140">SUM(AM266+J266+AO266)</f>
        <v>20804.368525263722</v>
      </c>
      <c r="AW266" s="13">
        <v>70000</v>
      </c>
      <c r="AX266" s="15">
        <f t="shared" ref="AX266:AX329" si="141">AP266-AV266</f>
        <v>-21667.995177779729</v>
      </c>
    </row>
    <row r="267" spans="1:50" ht="30" x14ac:dyDescent="0.25">
      <c r="A267" s="2" t="s">
        <v>70</v>
      </c>
      <c r="B267" s="9">
        <f t="shared" si="120"/>
        <v>-50399.415955481032</v>
      </c>
      <c r="C267" s="9">
        <f t="shared" si="121"/>
        <v>-77620.028072714864</v>
      </c>
      <c r="D267" s="10">
        <v>9702.3835645762829</v>
      </c>
      <c r="E267" s="10">
        <v>22338.950496278045</v>
      </c>
      <c r="F267">
        <v>60.05</v>
      </c>
      <c r="G267">
        <v>46.07</v>
      </c>
      <c r="H267">
        <v>44.01</v>
      </c>
      <c r="I267" s="11">
        <f t="shared" si="122"/>
        <v>30050.846747610602</v>
      </c>
      <c r="J267" s="12">
        <f t="shared" si="123"/>
        <v>19533.050385946892</v>
      </c>
      <c r="L267" s="10">
        <f t="shared" si="116"/>
        <v>9702.3835645762829</v>
      </c>
      <c r="M267" s="13"/>
      <c r="N267" s="13">
        <f t="shared" si="124"/>
        <v>5375.1204947752612</v>
      </c>
      <c r="O267">
        <v>0.2</v>
      </c>
      <c r="P267" s="10">
        <f t="shared" si="117"/>
        <v>22338.950496278045</v>
      </c>
      <c r="Q267" s="13">
        <f t="shared" si="125"/>
        <v>22137.899941811542</v>
      </c>
      <c r="R267">
        <v>0.56999999999999995</v>
      </c>
      <c r="S267" s="14">
        <v>2.04</v>
      </c>
      <c r="T267" s="14">
        <v>0.41</v>
      </c>
      <c r="U267" s="15">
        <v>6200</v>
      </c>
      <c r="V267" s="15">
        <v>1300</v>
      </c>
      <c r="W267" s="16">
        <f t="shared" si="126"/>
        <v>34134.999214206764</v>
      </c>
      <c r="X267" s="16">
        <f t="shared" si="127"/>
        <v>6914.3870969729278</v>
      </c>
      <c r="Z267" s="10">
        <v>50176.000000000007</v>
      </c>
      <c r="AA267" s="10">
        <f t="shared" si="118"/>
        <v>9702.3835645762829</v>
      </c>
      <c r="AB267" s="10">
        <f t="shared" si="119"/>
        <v>22338.950496278045</v>
      </c>
      <c r="AC267" s="10">
        <v>1141.0080914069963</v>
      </c>
      <c r="AD267">
        <v>90.08</v>
      </c>
      <c r="AE267">
        <v>60.05</v>
      </c>
      <c r="AF267">
        <v>46.07</v>
      </c>
      <c r="AG267" s="15"/>
      <c r="AH267" s="15">
        <f t="shared" si="128"/>
        <v>5375.1204947752612</v>
      </c>
      <c r="AI267" s="15">
        <f t="shared" si="129"/>
        <v>22137.899941811542</v>
      </c>
      <c r="AJ267" s="15">
        <f t="shared" si="130"/>
        <v>1144.4311156812171</v>
      </c>
      <c r="AK267" s="15">
        <f t="shared" si="131"/>
        <v>4515.84</v>
      </c>
      <c r="AL267" s="11">
        <f t="shared" si="132"/>
        <v>3908.0376470515675</v>
      </c>
      <c r="AM267" s="16">
        <f t="shared" si="133"/>
        <v>2540.2244705835192</v>
      </c>
      <c r="AN267" s="11">
        <f t="shared" si="134"/>
        <v>38582.718000320012</v>
      </c>
      <c r="AO267" s="16">
        <f t="shared" ref="AO267:AO330" si="142">(6.18*10^3)</f>
        <v>6180</v>
      </c>
      <c r="AP267" s="10">
        <v>-42747.173241026663</v>
      </c>
      <c r="AQ267" s="11">
        <f t="shared" si="135"/>
        <v>-168982.18263307633</v>
      </c>
      <c r="AR267" s="16">
        <f t="shared" si="136"/>
        <v>-104067.46555563468</v>
      </c>
      <c r="AS267" s="11">
        <f t="shared" si="137"/>
        <v>-43532.828907396484</v>
      </c>
      <c r="AT267" s="15">
        <f t="shared" si="138"/>
        <v>-71000.448097557077</v>
      </c>
      <c r="AU267" s="17">
        <f t="shared" si="139"/>
        <v>166.0939021563519</v>
      </c>
      <c r="AV267" s="15">
        <f t="shared" si="140"/>
        <v>28253.27485653041</v>
      </c>
      <c r="AW267" s="13">
        <v>70000</v>
      </c>
      <c r="AX267" s="15">
        <f t="shared" si="141"/>
        <v>-71000.448097557077</v>
      </c>
    </row>
    <row r="268" spans="1:50" ht="30" x14ac:dyDescent="0.25">
      <c r="A268" s="2" t="s">
        <v>70</v>
      </c>
      <c r="B268" s="9">
        <f t="shared" si="120"/>
        <v>-41095.386763949609</v>
      </c>
      <c r="C268" s="9">
        <f t="shared" si="121"/>
        <v>-52059.933175181315</v>
      </c>
      <c r="D268" s="10">
        <v>21933.253570791541</v>
      </c>
      <c r="E268" s="10">
        <v>2284.3771571226093</v>
      </c>
      <c r="F268">
        <v>60.05</v>
      </c>
      <c r="G268">
        <v>46.07</v>
      </c>
      <c r="H268">
        <v>44.01</v>
      </c>
      <c r="I268" s="11">
        <f t="shared" si="122"/>
        <v>19856.878182598502</v>
      </c>
      <c r="J268" s="12">
        <f t="shared" si="123"/>
        <v>12906.970818689028</v>
      </c>
      <c r="L268" s="10">
        <f t="shared" si="116"/>
        <v>21933.253570791541</v>
      </c>
      <c r="M268" s="13"/>
      <c r="N268" s="13">
        <f t="shared" si="124"/>
        <v>12151.022478218514</v>
      </c>
      <c r="O268">
        <v>0.2</v>
      </c>
      <c r="P268" s="10">
        <f t="shared" si="117"/>
        <v>2284.3771571226093</v>
      </c>
      <c r="Q268" s="13">
        <f t="shared" si="125"/>
        <v>2263.8177627085061</v>
      </c>
      <c r="R268">
        <v>0.56999999999999995</v>
      </c>
      <c r="S268" s="14">
        <v>2.04</v>
      </c>
      <c r="T268" s="14">
        <v>0.41</v>
      </c>
      <c r="U268" s="15">
        <v>6200</v>
      </c>
      <c r="V268" s="15">
        <v>1300</v>
      </c>
      <c r="W268" s="16">
        <f t="shared" si="126"/>
        <v>13789.984465590605</v>
      </c>
      <c r="X268" s="16">
        <f t="shared" si="127"/>
        <v>2825.4380543588959</v>
      </c>
      <c r="Z268" s="10">
        <v>56644</v>
      </c>
      <c r="AA268" s="10">
        <f t="shared" si="118"/>
        <v>21933.253570791541</v>
      </c>
      <c r="AB268" s="10">
        <f t="shared" si="119"/>
        <v>2284.3771571226093</v>
      </c>
      <c r="AC268" s="10">
        <v>1141.0080914069963</v>
      </c>
      <c r="AD268">
        <v>90.08</v>
      </c>
      <c r="AE268">
        <v>60.05</v>
      </c>
      <c r="AF268">
        <v>46.07</v>
      </c>
      <c r="AG268" s="15"/>
      <c r="AH268" s="15">
        <f t="shared" si="128"/>
        <v>12151.022478218514</v>
      </c>
      <c r="AI268" s="15">
        <f t="shared" si="129"/>
        <v>2263.8177627085061</v>
      </c>
      <c r="AJ268" s="15">
        <f t="shared" si="130"/>
        <v>1144.4311156812171</v>
      </c>
      <c r="AK268" s="15">
        <f t="shared" si="131"/>
        <v>5097.96</v>
      </c>
      <c r="AL268" s="11">
        <f t="shared" si="132"/>
        <v>3428.5607900517066</v>
      </c>
      <c r="AM268" s="16">
        <f t="shared" si="133"/>
        <v>2228.5645135336094</v>
      </c>
      <c r="AN268" s="11">
        <f t="shared" si="134"/>
        <v>20643.232998752854</v>
      </c>
      <c r="AO268" s="16">
        <f t="shared" si="142"/>
        <v>6180</v>
      </c>
      <c r="AP268" s="10">
        <v>-24936.063448511999</v>
      </c>
      <c r="AQ268" s="11">
        <f t="shared" si="135"/>
        <v>-100937.08805137087</v>
      </c>
      <c r="AR268" s="16">
        <f t="shared" si="136"/>
        <v>-67792.342048229242</v>
      </c>
      <c r="AS268" s="11">
        <f t="shared" si="137"/>
        <v>-7257.7053999910568</v>
      </c>
      <c r="AT268" s="15">
        <f t="shared" si="138"/>
        <v>-46251.598780734632</v>
      </c>
      <c r="AU268" s="17">
        <f t="shared" si="139"/>
        <v>185.48075511692116</v>
      </c>
      <c r="AV268" s="15">
        <f t="shared" si="140"/>
        <v>21315.535332222636</v>
      </c>
      <c r="AW268" s="13">
        <v>70000</v>
      </c>
      <c r="AX268" s="15">
        <f t="shared" si="141"/>
        <v>-46251.598780734639</v>
      </c>
    </row>
    <row r="269" spans="1:50" ht="30" x14ac:dyDescent="0.25">
      <c r="A269" s="2" t="s">
        <v>70</v>
      </c>
      <c r="B269" s="9">
        <f t="shared" si="120"/>
        <v>-71493.951808936428</v>
      </c>
      <c r="C269" s="9">
        <f t="shared" si="121"/>
        <v>-83563.599303250463</v>
      </c>
      <c r="D269" s="10">
        <v>18315.513887524794</v>
      </c>
      <c r="E269" s="10">
        <v>4194.2354988584793</v>
      </c>
      <c r="F269">
        <v>60.05</v>
      </c>
      <c r="G269">
        <v>46.07</v>
      </c>
      <c r="H269">
        <v>44.01</v>
      </c>
      <c r="I269" s="11">
        <f t="shared" si="122"/>
        <v>19029.935484221394</v>
      </c>
      <c r="J269" s="12">
        <f t="shared" si="123"/>
        <v>12369.458064743907</v>
      </c>
      <c r="L269" s="10">
        <f t="shared" si="116"/>
        <v>18315.513887524794</v>
      </c>
      <c r="M269" s="13"/>
      <c r="N269" s="13">
        <f t="shared" si="124"/>
        <v>10146.794693688737</v>
      </c>
      <c r="O269">
        <v>0.2</v>
      </c>
      <c r="P269" s="10">
        <f t="shared" si="117"/>
        <v>4194.2354988584793</v>
      </c>
      <c r="Q269" s="13">
        <f t="shared" si="125"/>
        <v>4156.487379368753</v>
      </c>
      <c r="R269">
        <v>0.56999999999999995</v>
      </c>
      <c r="S269" s="14">
        <v>2.04</v>
      </c>
      <c r="T269" s="14">
        <v>0.41</v>
      </c>
      <c r="U269" s="15">
        <v>6200</v>
      </c>
      <c r="V269" s="15">
        <v>1300</v>
      </c>
      <c r="W269" s="16">
        <f t="shared" si="126"/>
        <v>15173.055759754991</v>
      </c>
      <c r="X269" s="16">
        <f t="shared" si="127"/>
        <v>3103.408265440954</v>
      </c>
      <c r="Z269" s="10">
        <v>57600</v>
      </c>
      <c r="AA269" s="10">
        <f t="shared" si="118"/>
        <v>18315.513887524794</v>
      </c>
      <c r="AB269" s="10">
        <f t="shared" si="119"/>
        <v>4194.2354988584793</v>
      </c>
      <c r="AC269" s="10">
        <v>622.26416562105135</v>
      </c>
      <c r="AD269">
        <v>90.08</v>
      </c>
      <c r="AE269">
        <v>60.05</v>
      </c>
      <c r="AF269">
        <v>46.07</v>
      </c>
      <c r="AG269" s="15"/>
      <c r="AH269" s="15">
        <f t="shared" si="128"/>
        <v>10146.794693688737</v>
      </c>
      <c r="AI269" s="15">
        <f t="shared" si="129"/>
        <v>4156.487379368753</v>
      </c>
      <c r="AJ269" s="15">
        <f t="shared" si="130"/>
        <v>624.13095811791447</v>
      </c>
      <c r="AK269" s="15">
        <f t="shared" si="131"/>
        <v>5184</v>
      </c>
      <c r="AL269" s="11">
        <f t="shared" si="132"/>
        <v>3404.029510524208</v>
      </c>
      <c r="AM269" s="16">
        <f t="shared" si="133"/>
        <v>2212.6191818407351</v>
      </c>
      <c r="AN269" s="11">
        <f t="shared" si="134"/>
        <v>19996.99595575234</v>
      </c>
      <c r="AO269" s="16">
        <f t="shared" si="142"/>
        <v>6180</v>
      </c>
      <c r="AP269" s="10">
        <v>-46805.950863152459</v>
      </c>
      <c r="AQ269" s="11">
        <f t="shared" si="135"/>
        <v>-130797.19206416953</v>
      </c>
      <c r="AR269" s="16">
        <f t="shared" si="136"/>
        <v>-99036.46563343532</v>
      </c>
      <c r="AS269" s="11">
        <f t="shared" si="137"/>
        <v>-38501.828985197142</v>
      </c>
      <c r="AT269" s="15">
        <f t="shared" si="138"/>
        <v>-67568.02810973709</v>
      </c>
      <c r="AU269" s="17">
        <f t="shared" si="139"/>
        <v>144.35777259880297</v>
      </c>
      <c r="AV269" s="15">
        <f t="shared" si="140"/>
        <v>20762.077246584642</v>
      </c>
      <c r="AW269" s="13">
        <v>70000</v>
      </c>
      <c r="AX269" s="15">
        <f t="shared" si="141"/>
        <v>-67568.028109737104</v>
      </c>
    </row>
    <row r="270" spans="1:50" ht="30" x14ac:dyDescent="0.25">
      <c r="A270" s="2" t="s">
        <v>70</v>
      </c>
      <c r="B270" s="9">
        <f t="shared" si="120"/>
        <v>-8352.9703290530124</v>
      </c>
      <c r="C270" s="9">
        <f t="shared" si="121"/>
        <v>-17680.014343021772</v>
      </c>
      <c r="D270" s="10">
        <v>10713.003050147767</v>
      </c>
      <c r="E270" s="10">
        <v>2706.777107518275</v>
      </c>
      <c r="F270">
        <v>60.05</v>
      </c>
      <c r="G270">
        <v>46.07</v>
      </c>
      <c r="H270">
        <v>44.01</v>
      </c>
      <c r="I270" s="11">
        <f t="shared" si="122"/>
        <v>12037.189613725985</v>
      </c>
      <c r="J270" s="12">
        <f t="shared" si="123"/>
        <v>7824.1732489218903</v>
      </c>
      <c r="L270" s="10">
        <f t="shared" si="116"/>
        <v>10713.003050147767</v>
      </c>
      <c r="M270" s="13"/>
      <c r="N270" s="13">
        <f t="shared" si="124"/>
        <v>5935.0036897818636</v>
      </c>
      <c r="O270">
        <v>0.2</v>
      </c>
      <c r="P270" s="10">
        <f t="shared" si="117"/>
        <v>2706.777107518275</v>
      </c>
      <c r="Q270" s="13">
        <f t="shared" si="125"/>
        <v>2682.4161135506106</v>
      </c>
      <c r="R270">
        <v>0.56999999999999995</v>
      </c>
      <c r="S270" s="14">
        <v>2.04</v>
      </c>
      <c r="T270" s="14">
        <v>0.41</v>
      </c>
      <c r="U270" s="15">
        <v>6200</v>
      </c>
      <c r="V270" s="15">
        <v>1300</v>
      </c>
      <c r="W270" s="16">
        <f t="shared" si="126"/>
        <v>11740.594962267649</v>
      </c>
      <c r="X270" s="16">
        <f t="shared" si="127"/>
        <v>2413.5509482988905</v>
      </c>
      <c r="Z270" s="10">
        <v>42848.999999999993</v>
      </c>
      <c r="AA270" s="10">
        <f t="shared" si="118"/>
        <v>10713.003050147767</v>
      </c>
      <c r="AB270" s="10">
        <f t="shared" si="119"/>
        <v>2706.777107518275</v>
      </c>
      <c r="AC270" s="10">
        <v>420.91301429194141</v>
      </c>
      <c r="AD270">
        <v>90.08</v>
      </c>
      <c r="AE270">
        <v>60.05</v>
      </c>
      <c r="AF270">
        <v>46.07</v>
      </c>
      <c r="AG270" s="15"/>
      <c r="AH270" s="15">
        <f t="shared" si="128"/>
        <v>5935.0036897818636</v>
      </c>
      <c r="AI270" s="15">
        <f t="shared" si="129"/>
        <v>2682.4161135506106</v>
      </c>
      <c r="AJ270" s="15">
        <f t="shared" si="130"/>
        <v>422.17575333481716</v>
      </c>
      <c r="AK270" s="15">
        <f t="shared" si="131"/>
        <v>3856.4099999999994</v>
      </c>
      <c r="AL270" s="11">
        <f t="shared" si="132"/>
        <v>2436.0963955423981</v>
      </c>
      <c r="AM270" s="16">
        <f t="shared" si="133"/>
        <v>1583.4626571025588</v>
      </c>
      <c r="AN270" s="11">
        <f t="shared" si="134"/>
        <v>12095.958871444429</v>
      </c>
      <c r="AO270" s="16">
        <f t="shared" si="142"/>
        <v>6180</v>
      </c>
      <c r="AP270" s="10">
        <v>-3459.3538101610297</v>
      </c>
      <c r="AQ270" s="11">
        <f t="shared" si="135"/>
        <v>-44013.808978397312</v>
      </c>
      <c r="AR270" s="16">
        <f t="shared" si="136"/>
        <v>-27917.738540242553</v>
      </c>
      <c r="AS270" s="11">
        <f t="shared" si="137"/>
        <v>32616.898107995639</v>
      </c>
      <c r="AT270" s="15">
        <f t="shared" si="138"/>
        <v>-19046.989716185479</v>
      </c>
      <c r="AU270" s="17">
        <f t="shared" si="139"/>
        <v>550.59386120724264</v>
      </c>
      <c r="AV270" s="15">
        <f t="shared" si="140"/>
        <v>15587.635906024449</v>
      </c>
      <c r="AW270" s="13">
        <v>70000</v>
      </c>
      <c r="AX270" s="15">
        <f t="shared" si="141"/>
        <v>-19046.989716185479</v>
      </c>
    </row>
    <row r="271" spans="1:50" ht="30" x14ac:dyDescent="0.25">
      <c r="A271" s="2" t="s">
        <v>70</v>
      </c>
      <c r="B271" s="9">
        <f t="shared" si="120"/>
        <v>-7762.7186284074378</v>
      </c>
      <c r="C271" s="9">
        <f t="shared" si="121"/>
        <v>-17577.03687991968</v>
      </c>
      <c r="D271" s="10">
        <v>20444.695388593642</v>
      </c>
      <c r="E271" s="10">
        <v>1327.1140681054417</v>
      </c>
      <c r="F271">
        <v>60.05</v>
      </c>
      <c r="G271">
        <v>46.07</v>
      </c>
      <c r="H271">
        <v>44.01</v>
      </c>
      <c r="I271" s="11">
        <f t="shared" si="122"/>
        <v>17851.470392942578</v>
      </c>
      <c r="J271" s="12">
        <f t="shared" si="123"/>
        <v>11603.455755412677</v>
      </c>
      <c r="L271" s="10">
        <f t="shared" si="116"/>
        <v>20444.695388593642</v>
      </c>
      <c r="M271" s="13"/>
      <c r="N271" s="13">
        <f t="shared" si="124"/>
        <v>11326.361245280879</v>
      </c>
      <c r="O271">
        <v>0.2</v>
      </c>
      <c r="P271" s="10">
        <f t="shared" si="117"/>
        <v>1327.1140681054417</v>
      </c>
      <c r="Q271" s="13">
        <f t="shared" si="125"/>
        <v>1315.1700414924926</v>
      </c>
      <c r="R271">
        <v>0.56999999999999995</v>
      </c>
      <c r="S271" s="14">
        <v>2.04</v>
      </c>
      <c r="T271" s="14">
        <v>0.41</v>
      </c>
      <c r="U271" s="15">
        <v>6200</v>
      </c>
      <c r="V271" s="15">
        <v>1300</v>
      </c>
      <c r="W271" s="16">
        <f t="shared" si="126"/>
        <v>12350.435112322069</v>
      </c>
      <c r="X271" s="16">
        <f t="shared" si="127"/>
        <v>2536.1168608098278</v>
      </c>
      <c r="Z271" s="10">
        <v>35721</v>
      </c>
      <c r="AA271" s="10">
        <f t="shared" si="118"/>
        <v>20444.695388593642</v>
      </c>
      <c r="AB271" s="10">
        <f t="shared" si="119"/>
        <v>1327.1140681054417</v>
      </c>
      <c r="AC271" s="10">
        <v>376.39462365621944</v>
      </c>
      <c r="AD271">
        <v>90.08</v>
      </c>
      <c r="AE271">
        <v>60.05</v>
      </c>
      <c r="AF271">
        <v>46.07</v>
      </c>
      <c r="AG271" s="15"/>
      <c r="AH271" s="15">
        <f t="shared" si="128"/>
        <v>11326.361245280879</v>
      </c>
      <c r="AI271" s="15">
        <f t="shared" si="129"/>
        <v>1315.1700414924926</v>
      </c>
      <c r="AJ271" s="15">
        <f t="shared" si="130"/>
        <v>377.52380752718807</v>
      </c>
      <c r="AK271" s="15">
        <f t="shared" si="131"/>
        <v>3214.89</v>
      </c>
      <c r="AL271" s="11">
        <f t="shared" si="132"/>
        <v>2595.0455660682646</v>
      </c>
      <c r="AM271" s="16">
        <f t="shared" si="133"/>
        <v>1686.7796179443721</v>
      </c>
      <c r="AN271" s="11">
        <f t="shared" si="134"/>
        <v>17471.239772041139</v>
      </c>
      <c r="AO271" s="16">
        <f t="shared" si="142"/>
        <v>6180</v>
      </c>
      <c r="AP271" s="10">
        <v>-2168.5493739995818</v>
      </c>
      <c r="AQ271" s="11">
        <f t="shared" si="135"/>
        <v>-58755.687992850173</v>
      </c>
      <c r="AR271" s="16">
        <f t="shared" si="136"/>
        <v>-31716.609496142184</v>
      </c>
      <c r="AS271" s="11">
        <f t="shared" si="137"/>
        <v>28818.027152096009</v>
      </c>
      <c r="AT271" s="15">
        <f t="shared" si="138"/>
        <v>-21638.784747356629</v>
      </c>
      <c r="AU271" s="17">
        <f t="shared" si="139"/>
        <v>997.84607197792127</v>
      </c>
      <c r="AV271" s="15">
        <f t="shared" si="140"/>
        <v>19470.235373357049</v>
      </c>
      <c r="AW271" s="13">
        <v>70000</v>
      </c>
      <c r="AX271" s="15">
        <f t="shared" si="141"/>
        <v>-21638.784747356629</v>
      </c>
    </row>
    <row r="272" spans="1:50" ht="30" x14ac:dyDescent="0.25">
      <c r="A272" s="2" t="s">
        <v>70</v>
      </c>
      <c r="B272" s="9">
        <f t="shared" si="120"/>
        <v>-34656.361012559384</v>
      </c>
      <c r="C272" s="9">
        <f t="shared" si="121"/>
        <v>-42235.802559153533</v>
      </c>
      <c r="D272" s="10">
        <v>10609.551378328397</v>
      </c>
      <c r="E272" s="10">
        <v>829.02415948957196</v>
      </c>
      <c r="F272">
        <v>60.05</v>
      </c>
      <c r="G272">
        <v>46.07</v>
      </c>
      <c r="H272">
        <v>44.01</v>
      </c>
      <c r="I272" s="11">
        <f t="shared" si="122"/>
        <v>10167.580952459681</v>
      </c>
      <c r="J272" s="12">
        <f t="shared" si="123"/>
        <v>6608.927619098793</v>
      </c>
      <c r="L272" s="10">
        <f t="shared" si="116"/>
        <v>10609.551378328397</v>
      </c>
      <c r="M272" s="13"/>
      <c r="N272" s="13">
        <f t="shared" si="124"/>
        <v>5877.691463593932</v>
      </c>
      <c r="O272">
        <v>0.2</v>
      </c>
      <c r="P272" s="10">
        <f t="shared" si="117"/>
        <v>829.02415948957196</v>
      </c>
      <c r="Q272" s="13">
        <f t="shared" si="125"/>
        <v>821.56294205416577</v>
      </c>
      <c r="R272">
        <v>0.56999999999999995</v>
      </c>
      <c r="S272" s="14">
        <v>2.04</v>
      </c>
      <c r="T272" s="14">
        <v>0.41</v>
      </c>
      <c r="U272" s="15">
        <v>6200</v>
      </c>
      <c r="V272" s="15">
        <v>1300</v>
      </c>
      <c r="W272" s="16">
        <f t="shared" si="126"/>
        <v>9553.4115061669072</v>
      </c>
      <c r="X272" s="16">
        <f t="shared" si="127"/>
        <v>1973.9699595727609</v>
      </c>
      <c r="Z272" s="10">
        <v>55225.000000000007</v>
      </c>
      <c r="AA272" s="10">
        <f t="shared" si="118"/>
        <v>10609.551378328397</v>
      </c>
      <c r="AB272" s="10">
        <f t="shared" si="119"/>
        <v>829.02415948957196</v>
      </c>
      <c r="AC272" s="10">
        <v>4613.4278617555074</v>
      </c>
      <c r="AD272">
        <v>90.08</v>
      </c>
      <c r="AE272">
        <v>60.05</v>
      </c>
      <c r="AF272">
        <v>46.07</v>
      </c>
      <c r="AG272" s="15"/>
      <c r="AH272" s="15">
        <f t="shared" si="128"/>
        <v>5877.691463593932</v>
      </c>
      <c r="AI272" s="15">
        <f t="shared" si="129"/>
        <v>821.56294205416577</v>
      </c>
      <c r="AJ272" s="15">
        <f t="shared" si="130"/>
        <v>4627.2681453407731</v>
      </c>
      <c r="AK272" s="15">
        <f t="shared" si="131"/>
        <v>4970.2500000000009</v>
      </c>
      <c r="AL272" s="11">
        <f t="shared" si="132"/>
        <v>2720.8190050543335</v>
      </c>
      <c r="AM272" s="16">
        <f t="shared" si="133"/>
        <v>1768.5323532853167</v>
      </c>
      <c r="AN272" s="11">
        <f t="shared" si="134"/>
        <v>13674.200668541322</v>
      </c>
      <c r="AO272" s="16">
        <f t="shared" si="142"/>
        <v>6180</v>
      </c>
      <c r="AP272" s="10">
        <v>-20113.803157321319</v>
      </c>
      <c r="AQ272" s="11">
        <f t="shared" si="135"/>
        <v>-68414.991357703548</v>
      </c>
      <c r="AR272" s="16">
        <f t="shared" si="136"/>
        <v>-50818.700137825086</v>
      </c>
      <c r="AS272" s="11">
        <f t="shared" si="137"/>
        <v>9715.9365104131066</v>
      </c>
      <c r="AT272" s="15">
        <f t="shared" si="138"/>
        <v>-34671.263129705432</v>
      </c>
      <c r="AU272" s="17">
        <f t="shared" si="139"/>
        <v>172.37547200060607</v>
      </c>
      <c r="AV272" s="15">
        <f t="shared" si="140"/>
        <v>14557.459972384109</v>
      </c>
      <c r="AW272" s="13">
        <v>70000</v>
      </c>
      <c r="AX272" s="15">
        <f t="shared" si="141"/>
        <v>-34671.263129705432</v>
      </c>
    </row>
    <row r="273" spans="1:50" ht="30" x14ac:dyDescent="0.25">
      <c r="A273" s="2" t="s">
        <v>70</v>
      </c>
      <c r="B273" s="9">
        <f t="shared" si="120"/>
        <v>66244.066173666797</v>
      </c>
      <c r="C273" s="9">
        <f t="shared" si="121"/>
        <v>33364.556252478156</v>
      </c>
      <c r="D273" s="10">
        <v>23477.368626462241</v>
      </c>
      <c r="E273" s="10">
        <v>25783.013907836608</v>
      </c>
      <c r="F273">
        <v>60.05</v>
      </c>
      <c r="G273">
        <v>46.07</v>
      </c>
      <c r="H273">
        <v>44.01</v>
      </c>
      <c r="I273" s="11">
        <f t="shared" si="122"/>
        <v>43436.448956667802</v>
      </c>
      <c r="J273" s="12">
        <f t="shared" si="123"/>
        <v>28233.691821834072</v>
      </c>
      <c r="L273" s="10">
        <f t="shared" si="116"/>
        <v>23477.368626462241</v>
      </c>
      <c r="M273" s="13"/>
      <c r="N273" s="13">
        <f t="shared" si="124"/>
        <v>13006.462219060082</v>
      </c>
      <c r="O273">
        <v>0.2</v>
      </c>
      <c r="P273" s="10">
        <f t="shared" si="117"/>
        <v>25783.013907836608</v>
      </c>
      <c r="Q273" s="13">
        <f t="shared" si="125"/>
        <v>25550.966782666077</v>
      </c>
      <c r="R273">
        <v>0.56999999999999995</v>
      </c>
      <c r="S273" s="14">
        <v>2.04</v>
      </c>
      <c r="T273" s="14">
        <v>0.41</v>
      </c>
      <c r="U273" s="15">
        <v>6200</v>
      </c>
      <c r="V273" s="15">
        <v>1300</v>
      </c>
      <c r="W273" s="16">
        <f t="shared" si="126"/>
        <v>41217.300760260623</v>
      </c>
      <c r="X273" s="16">
        <f t="shared" si="127"/>
        <v>8337.7908390719876</v>
      </c>
      <c r="Z273" s="10">
        <v>34225</v>
      </c>
      <c r="AA273" s="10">
        <f t="shared" si="118"/>
        <v>23477.368626462241</v>
      </c>
      <c r="AB273" s="10">
        <f t="shared" si="119"/>
        <v>25783.013907836608</v>
      </c>
      <c r="AC273" s="10">
        <v>1767.9634133551608</v>
      </c>
      <c r="AD273">
        <v>90.08</v>
      </c>
      <c r="AE273">
        <v>60.05</v>
      </c>
      <c r="AF273">
        <v>46.07</v>
      </c>
      <c r="AG273" s="15"/>
      <c r="AH273" s="15">
        <f t="shared" si="128"/>
        <v>13006.462219060082</v>
      </c>
      <c r="AI273" s="15">
        <f t="shared" si="129"/>
        <v>25550.966782666077</v>
      </c>
      <c r="AJ273" s="15">
        <f t="shared" si="130"/>
        <v>1773.2673035952262</v>
      </c>
      <c r="AK273" s="15">
        <f t="shared" si="131"/>
        <v>3080.25</v>
      </c>
      <c r="AL273" s="11">
        <f t="shared" si="132"/>
        <v>4289.2571712190356</v>
      </c>
      <c r="AM273" s="16">
        <f t="shared" si="133"/>
        <v>2788.0171612923732</v>
      </c>
      <c r="AN273" s="11">
        <f t="shared" si="134"/>
        <v>54172.545660792588</v>
      </c>
      <c r="AO273" s="16">
        <f t="shared" si="142"/>
        <v>6180</v>
      </c>
      <c r="AP273" s="10">
        <v>35013.770506883404</v>
      </c>
      <c r="AQ273" s="11">
        <f t="shared" si="135"/>
        <v>-98034.570745748439</v>
      </c>
      <c r="AR273" s="16">
        <f t="shared" si="136"/>
        <v>-3206.9264084279048</v>
      </c>
      <c r="AS273" s="11">
        <f t="shared" si="137"/>
        <v>57327.710239810294</v>
      </c>
      <c r="AT273" s="15">
        <f t="shared" si="138"/>
        <v>-2187.9384762430418</v>
      </c>
      <c r="AU273" s="17">
        <f t="shared" si="139"/>
        <v>-6.2487942445756079</v>
      </c>
      <c r="AV273" s="15">
        <f t="shared" si="140"/>
        <v>37201.708983126446</v>
      </c>
      <c r="AW273" s="13">
        <v>70000</v>
      </c>
      <c r="AX273" s="15">
        <f t="shared" si="141"/>
        <v>-2187.9384762430418</v>
      </c>
    </row>
    <row r="274" spans="1:50" ht="30" x14ac:dyDescent="0.25">
      <c r="A274" s="2" t="s">
        <v>70</v>
      </c>
      <c r="B274" s="9">
        <f t="shared" si="120"/>
        <v>70223.567718817838</v>
      </c>
      <c r="C274" s="9">
        <f t="shared" si="121"/>
        <v>62226.704448597739</v>
      </c>
      <c r="D274" s="10">
        <v>9312.9666889329437</v>
      </c>
      <c r="E274" s="10">
        <v>1536.7065122341023</v>
      </c>
      <c r="F274">
        <v>60.05</v>
      </c>
      <c r="G274">
        <v>46.07</v>
      </c>
      <c r="H274">
        <v>44.01</v>
      </c>
      <c r="I274" s="11">
        <f t="shared" si="122"/>
        <v>9893.3666046116778</v>
      </c>
      <c r="J274" s="12">
        <f t="shared" si="123"/>
        <v>6430.6882929975909</v>
      </c>
      <c r="L274" s="10">
        <f t="shared" si="116"/>
        <v>9312.9666889329437</v>
      </c>
      <c r="M274" s="13"/>
      <c r="N274" s="13">
        <f t="shared" si="124"/>
        <v>5159.3835456688512</v>
      </c>
      <c r="O274">
        <v>0.2</v>
      </c>
      <c r="P274" s="10">
        <f t="shared" si="117"/>
        <v>1536.7065122341023</v>
      </c>
      <c r="Q274" s="13">
        <f t="shared" si="125"/>
        <v>1522.8761536239954</v>
      </c>
      <c r="R274">
        <v>0.56999999999999995</v>
      </c>
      <c r="S274" s="14">
        <v>2.04</v>
      </c>
      <c r="T274" s="14">
        <v>0.41</v>
      </c>
      <c r="U274" s="15">
        <v>6200</v>
      </c>
      <c r="V274" s="15">
        <v>1300</v>
      </c>
      <c r="W274" s="16">
        <f t="shared" si="126"/>
        <v>10075.828878066874</v>
      </c>
      <c r="X274" s="16">
        <f t="shared" si="127"/>
        <v>2078.9656078467733</v>
      </c>
      <c r="Z274" s="10">
        <v>94864</v>
      </c>
      <c r="AA274" s="10">
        <f t="shared" si="118"/>
        <v>9312.9666889329437</v>
      </c>
      <c r="AB274" s="10">
        <f t="shared" si="119"/>
        <v>1536.7065122341023</v>
      </c>
      <c r="AC274" s="10">
        <v>1500.6357483754925</v>
      </c>
      <c r="AD274">
        <v>90.08</v>
      </c>
      <c r="AE274">
        <v>60.05</v>
      </c>
      <c r="AF274">
        <v>46.07</v>
      </c>
      <c r="AG274" s="15"/>
      <c r="AH274" s="15">
        <f t="shared" si="128"/>
        <v>5159.3835456688512</v>
      </c>
      <c r="AI274" s="15">
        <f t="shared" si="129"/>
        <v>1522.8761536239954</v>
      </c>
      <c r="AJ274" s="15">
        <f t="shared" si="130"/>
        <v>1505.1376556206189</v>
      </c>
      <c r="AK274" s="15">
        <f t="shared" si="131"/>
        <v>8537.76</v>
      </c>
      <c r="AL274" s="11">
        <f t="shared" si="132"/>
        <v>4022.2533746443514</v>
      </c>
      <c r="AM274" s="16">
        <f t="shared" si="133"/>
        <v>2614.4646935188284</v>
      </c>
      <c r="AN274" s="11">
        <f t="shared" si="134"/>
        <v>10547.053416602383</v>
      </c>
      <c r="AO274" s="16">
        <f t="shared" si="142"/>
        <v>6180</v>
      </c>
      <c r="AP274" s="10">
        <v>51873.827372947744</v>
      </c>
      <c r="AQ274" s="11">
        <f t="shared" si="135"/>
        <v>40177.342520871956</v>
      </c>
      <c r="AR274" s="16">
        <f t="shared" si="136"/>
        <v>53717.050547753373</v>
      </c>
      <c r="AS274" s="11">
        <f t="shared" si="137"/>
        <v>114251.68719599156</v>
      </c>
      <c r="AT274" s="15">
        <f t="shared" si="138"/>
        <v>36648.674386431325</v>
      </c>
      <c r="AU274" s="17">
        <f t="shared" si="139"/>
        <v>70.649644035218515</v>
      </c>
      <c r="AV274" s="15">
        <f t="shared" si="140"/>
        <v>15225.152986516419</v>
      </c>
      <c r="AW274" s="13">
        <v>70000</v>
      </c>
      <c r="AX274" s="15">
        <f t="shared" si="141"/>
        <v>36648.674386431325</v>
      </c>
    </row>
    <row r="275" spans="1:50" ht="30" x14ac:dyDescent="0.25">
      <c r="A275" s="2" t="s">
        <v>70</v>
      </c>
      <c r="B275" s="9">
        <f t="shared" si="120"/>
        <v>-34491.761103267323</v>
      </c>
      <c r="C275" s="9">
        <f t="shared" si="121"/>
        <v>-43248.209540795819</v>
      </c>
      <c r="D275" s="10">
        <v>19721.177323604788</v>
      </c>
      <c r="E275" s="10">
        <v>320.09637504538881</v>
      </c>
      <c r="F275">
        <v>60.05</v>
      </c>
      <c r="G275">
        <v>46.07</v>
      </c>
      <c r="H275">
        <v>44.01</v>
      </c>
      <c r="I275" s="11">
        <f t="shared" si="122"/>
        <v>16359.222439279012</v>
      </c>
      <c r="J275" s="12">
        <f t="shared" si="123"/>
        <v>10633.494585531358</v>
      </c>
      <c r="L275" s="10">
        <f t="shared" si="116"/>
        <v>19721.177323604788</v>
      </c>
      <c r="M275" s="13"/>
      <c r="N275" s="13">
        <f t="shared" si="124"/>
        <v>10925.532237277053</v>
      </c>
      <c r="O275">
        <v>0.2</v>
      </c>
      <c r="P275" s="10">
        <f t="shared" si="117"/>
        <v>320.09637504538881</v>
      </c>
      <c r="Q275" s="13">
        <f t="shared" si="125"/>
        <v>317.2155076699803</v>
      </c>
      <c r="R275">
        <v>0.56999999999999995</v>
      </c>
      <c r="S275" s="14">
        <v>2.04</v>
      </c>
      <c r="T275" s="14">
        <v>0.41</v>
      </c>
      <c r="U275" s="15">
        <v>6200</v>
      </c>
      <c r="V275" s="15">
        <v>1300</v>
      </c>
      <c r="W275" s="16">
        <f t="shared" si="126"/>
        <v>11026.475345127692</v>
      </c>
      <c r="X275" s="16">
        <f t="shared" si="127"/>
        <v>2270.0269075991928</v>
      </c>
      <c r="Z275" s="10">
        <v>50176.000000000007</v>
      </c>
      <c r="AA275" s="10">
        <f t="shared" si="118"/>
        <v>19721.177323604788</v>
      </c>
      <c r="AB275" s="10">
        <f t="shared" si="119"/>
        <v>320.09637504538881</v>
      </c>
      <c r="AC275" s="10">
        <v>12927.886491474468</v>
      </c>
      <c r="AD275">
        <v>90.08</v>
      </c>
      <c r="AE275">
        <v>60.05</v>
      </c>
      <c r="AF275">
        <v>46.07</v>
      </c>
      <c r="AG275" s="15"/>
      <c r="AH275" s="15">
        <f t="shared" si="128"/>
        <v>10925.532237277053</v>
      </c>
      <c r="AI275" s="15">
        <f t="shared" si="129"/>
        <v>317.2155076699803</v>
      </c>
      <c r="AJ275" s="15">
        <f t="shared" si="130"/>
        <v>12966.67015094889</v>
      </c>
      <c r="AK275" s="15">
        <f t="shared" si="131"/>
        <v>4515.84</v>
      </c>
      <c r="AL275" s="11">
        <f t="shared" si="132"/>
        <v>2974.7299232389159</v>
      </c>
      <c r="AM275" s="16">
        <f t="shared" si="133"/>
        <v>1933.5744501052955</v>
      </c>
      <c r="AN275" s="11">
        <f t="shared" si="134"/>
        <v>28120.730746722089</v>
      </c>
      <c r="AO275" s="16">
        <f t="shared" si="142"/>
        <v>6180</v>
      </c>
      <c r="AP275" s="10">
        <v>-19562.675931976923</v>
      </c>
      <c r="AQ275" s="11">
        <f t="shared" si="135"/>
        <v>-98229.33362432415</v>
      </c>
      <c r="AR275" s="16">
        <f t="shared" si="136"/>
        <v>-56151.731033926371</v>
      </c>
      <c r="AS275" s="11">
        <f t="shared" si="137"/>
        <v>4382.9056143118178</v>
      </c>
      <c r="AT275" s="15">
        <f t="shared" si="138"/>
        <v>-38309.744967613573</v>
      </c>
      <c r="AU275" s="17">
        <f t="shared" si="139"/>
        <v>195.83080096416111</v>
      </c>
      <c r="AV275" s="15">
        <f t="shared" si="140"/>
        <v>18747.069035636654</v>
      </c>
      <c r="AW275" s="13">
        <v>70000</v>
      </c>
      <c r="AX275" s="15">
        <f t="shared" si="141"/>
        <v>-38309.744967613573</v>
      </c>
    </row>
    <row r="276" spans="1:50" ht="30" x14ac:dyDescent="0.25">
      <c r="A276" s="2" t="s">
        <v>70</v>
      </c>
      <c r="B276" s="9">
        <f t="shared" si="120"/>
        <v>-10165.94329731731</v>
      </c>
      <c r="C276" s="9">
        <f t="shared" si="121"/>
        <v>-55946.348630665998</v>
      </c>
      <c r="D276" s="10">
        <v>8285.5450128353659</v>
      </c>
      <c r="E276" s="10">
        <v>42774.381511800777</v>
      </c>
      <c r="F276">
        <v>60.05</v>
      </c>
      <c r="G276">
        <v>46.07</v>
      </c>
      <c r="H276">
        <v>44.01</v>
      </c>
      <c r="I276" s="11">
        <f t="shared" si="122"/>
        <v>48534.130602684425</v>
      </c>
      <c r="J276" s="12">
        <f t="shared" si="123"/>
        <v>31547.184891744877</v>
      </c>
      <c r="L276" s="10">
        <f t="shared" si="116"/>
        <v>8285.5450128353659</v>
      </c>
      <c r="M276" s="13"/>
      <c r="N276" s="13">
        <f t="shared" si="124"/>
        <v>4590.1919371107933</v>
      </c>
      <c r="O276">
        <v>0.2</v>
      </c>
      <c r="P276" s="10">
        <f t="shared" si="117"/>
        <v>42774.381511800777</v>
      </c>
      <c r="Q276" s="13">
        <f t="shared" si="125"/>
        <v>42389.412078194568</v>
      </c>
      <c r="R276">
        <v>0.56999999999999995</v>
      </c>
      <c r="S276" s="14">
        <v>2.04</v>
      </c>
      <c r="T276" s="14">
        <v>0.41</v>
      </c>
      <c r="U276" s="15">
        <v>6200</v>
      </c>
      <c r="V276" s="15">
        <v>1300</v>
      </c>
      <c r="W276" s="16">
        <f t="shared" si="126"/>
        <v>57363.206674865847</v>
      </c>
      <c r="X276" s="16">
        <f t="shared" si="127"/>
        <v>11582.801341517154</v>
      </c>
      <c r="Z276" s="10">
        <v>51075.999999999985</v>
      </c>
      <c r="AA276" s="10">
        <f t="shared" si="118"/>
        <v>8285.5450128353659</v>
      </c>
      <c r="AB276" s="10">
        <f t="shared" si="119"/>
        <v>42774.381511800777</v>
      </c>
      <c r="AC276" s="10">
        <v>688.76686682471291</v>
      </c>
      <c r="AD276">
        <v>90.08</v>
      </c>
      <c r="AE276">
        <v>60.05</v>
      </c>
      <c r="AF276">
        <v>46.07</v>
      </c>
      <c r="AG276" s="15"/>
      <c r="AH276" s="15">
        <f t="shared" si="128"/>
        <v>4590.1919371107933</v>
      </c>
      <c r="AI276" s="15">
        <f t="shared" si="129"/>
        <v>42389.412078194568</v>
      </c>
      <c r="AJ276" s="15">
        <f t="shared" si="130"/>
        <v>690.83316742518696</v>
      </c>
      <c r="AK276" s="15">
        <f t="shared" si="131"/>
        <v>4596.8399999999983</v>
      </c>
      <c r="AL276" s="11">
        <f t="shared" si="132"/>
        <v>5197.9485538340023</v>
      </c>
      <c r="AM276" s="16">
        <f t="shared" si="133"/>
        <v>3378.6665599921016</v>
      </c>
      <c r="AN276" s="11">
        <f t="shared" si="134"/>
        <v>64678.305596304242</v>
      </c>
      <c r="AO276" s="16">
        <f t="shared" si="142"/>
        <v>6180</v>
      </c>
      <c r="AP276" s="10">
        <v>-26489.37760130332</v>
      </c>
      <c r="AQ276" s="11">
        <f t="shared" si="135"/>
        <v>-212383.88533954188</v>
      </c>
      <c r="AR276" s="16">
        <f t="shared" si="136"/>
        <v>-99076.33486392803</v>
      </c>
      <c r="AS276" s="11">
        <f t="shared" si="137"/>
        <v>-38541.698215689852</v>
      </c>
      <c r="AT276" s="15">
        <f t="shared" si="138"/>
        <v>-67595.229053040297</v>
      </c>
      <c r="AU276" s="17">
        <f t="shared" si="139"/>
        <v>255.17862318408908</v>
      </c>
      <c r="AV276" s="15">
        <f t="shared" si="140"/>
        <v>41105.851451736977</v>
      </c>
      <c r="AW276" s="13">
        <v>70000</v>
      </c>
      <c r="AX276" s="15">
        <f t="shared" si="141"/>
        <v>-67595.229053040297</v>
      </c>
    </row>
    <row r="277" spans="1:50" ht="30" x14ac:dyDescent="0.25">
      <c r="A277" s="2" t="s">
        <v>70</v>
      </c>
      <c r="B277" s="9">
        <f t="shared" si="120"/>
        <v>-14363.931097040797</v>
      </c>
      <c r="C277" s="9">
        <f t="shared" si="121"/>
        <v>-34928.47958287342</v>
      </c>
      <c r="D277" s="10">
        <v>24914.761278697988</v>
      </c>
      <c r="E277" s="10">
        <v>12125.970392508638</v>
      </c>
      <c r="F277">
        <v>60.05</v>
      </c>
      <c r="G277">
        <v>46.07</v>
      </c>
      <c r="H277">
        <v>44.01</v>
      </c>
      <c r="I277" s="11">
        <f t="shared" si="122"/>
        <v>31443.523834201271</v>
      </c>
      <c r="J277" s="12">
        <f t="shared" si="123"/>
        <v>20438.290492230826</v>
      </c>
      <c r="L277" s="10">
        <f t="shared" si="116"/>
        <v>24914.761278697988</v>
      </c>
      <c r="M277" s="13"/>
      <c r="N277" s="13">
        <f t="shared" si="124"/>
        <v>13802.777748398687</v>
      </c>
      <c r="O277">
        <v>0.2</v>
      </c>
      <c r="P277" s="10">
        <f t="shared" si="117"/>
        <v>12125.970392508638</v>
      </c>
      <c r="Q277" s="13">
        <f t="shared" si="125"/>
        <v>12016.836658976061</v>
      </c>
      <c r="R277">
        <v>0.56999999999999995</v>
      </c>
      <c r="S277" s="14">
        <v>2.04</v>
      </c>
      <c r="T277" s="14">
        <v>0.41</v>
      </c>
      <c r="U277" s="15">
        <v>6200</v>
      </c>
      <c r="V277" s="15">
        <v>1300</v>
      </c>
      <c r="W277" s="16">
        <f t="shared" si="126"/>
        <v>25804.710988404026</v>
      </c>
      <c r="X277" s="16">
        <f t="shared" si="127"/>
        <v>5240.1625025713965</v>
      </c>
      <c r="Z277" s="10">
        <v>51075.999999999985</v>
      </c>
      <c r="AA277" s="10">
        <f t="shared" si="118"/>
        <v>24914.761278697988</v>
      </c>
      <c r="AB277" s="10">
        <f t="shared" si="119"/>
        <v>12125.970392508638</v>
      </c>
      <c r="AC277" s="10">
        <v>782.12865587327633</v>
      </c>
      <c r="AD277">
        <v>90.08</v>
      </c>
      <c r="AE277">
        <v>60.05</v>
      </c>
      <c r="AF277">
        <v>46.07</v>
      </c>
      <c r="AG277" s="15"/>
      <c r="AH277" s="15">
        <f t="shared" si="128"/>
        <v>13802.777748398687</v>
      </c>
      <c r="AI277" s="15">
        <f t="shared" si="129"/>
        <v>12016.836658976061</v>
      </c>
      <c r="AJ277" s="15">
        <f t="shared" si="130"/>
        <v>784.4750418408961</v>
      </c>
      <c r="AK277" s="15">
        <f t="shared" si="131"/>
        <v>4596.8399999999983</v>
      </c>
      <c r="AL277" s="11">
        <f t="shared" si="132"/>
        <v>4032.9446841350818</v>
      </c>
      <c r="AM277" s="16">
        <f t="shared" si="133"/>
        <v>2621.4140446878032</v>
      </c>
      <c r="AN277" s="11">
        <f t="shared" si="134"/>
        <v>35811.867394239067</v>
      </c>
      <c r="AO277" s="16">
        <f t="shared" si="142"/>
        <v>6180</v>
      </c>
      <c r="AP277" s="10">
        <v>-12109.619652522153</v>
      </c>
      <c r="AQ277" s="11">
        <f t="shared" si="135"/>
        <v>-122238.86046825898</v>
      </c>
      <c r="AR277" s="16">
        <f t="shared" si="136"/>
        <v>-60606.932577675645</v>
      </c>
      <c r="AS277" s="11">
        <f t="shared" si="137"/>
        <v>-72.295929437450724</v>
      </c>
      <c r="AT277" s="15">
        <f t="shared" si="138"/>
        <v>-41349.324189440784</v>
      </c>
      <c r="AU277" s="17">
        <f t="shared" si="139"/>
        <v>341.45848817661818</v>
      </c>
      <c r="AV277" s="15">
        <f t="shared" si="140"/>
        <v>29239.704536918631</v>
      </c>
      <c r="AW277" s="13">
        <v>70000</v>
      </c>
      <c r="AX277" s="15">
        <f t="shared" si="141"/>
        <v>-41349.324189440784</v>
      </c>
    </row>
    <row r="278" spans="1:50" ht="30" x14ac:dyDescent="0.25">
      <c r="A278" s="2" t="s">
        <v>70</v>
      </c>
      <c r="B278" s="9">
        <f t="shared" si="120"/>
        <v>33538.146178384442</v>
      </c>
      <c r="C278" s="9">
        <f t="shared" si="121"/>
        <v>23228.404598714435</v>
      </c>
      <c r="D278" s="10">
        <v>6108.3040990699465</v>
      </c>
      <c r="E278" s="10">
        <v>4677.2881736528325</v>
      </c>
      <c r="F278">
        <v>60.05</v>
      </c>
      <c r="G278">
        <v>46.07</v>
      </c>
      <c r="H278">
        <v>44.01</v>
      </c>
      <c r="I278" s="11">
        <f t="shared" si="122"/>
        <v>10544.855733171833</v>
      </c>
      <c r="J278" s="12">
        <f t="shared" si="123"/>
        <v>6854.1562265616913</v>
      </c>
      <c r="L278" s="10">
        <f t="shared" si="116"/>
        <v>6108.3040990699465</v>
      </c>
      <c r="M278" s="13"/>
      <c r="N278" s="13">
        <f t="shared" si="124"/>
        <v>3384.0004708847505</v>
      </c>
      <c r="O278">
        <v>0.2</v>
      </c>
      <c r="P278" s="10">
        <f t="shared" si="117"/>
        <v>4677.2881736528325</v>
      </c>
      <c r="Q278" s="13">
        <f t="shared" si="125"/>
        <v>4635.1925800899571</v>
      </c>
      <c r="R278">
        <v>0.56999999999999995</v>
      </c>
      <c r="S278" s="14">
        <v>2.04</v>
      </c>
      <c r="T278" s="14">
        <v>0.41</v>
      </c>
      <c r="U278" s="15">
        <v>6200</v>
      </c>
      <c r="V278" s="15">
        <v>1300</v>
      </c>
      <c r="W278" s="16">
        <f t="shared" si="126"/>
        <v>12970.47412424958</v>
      </c>
      <c r="X278" s="16">
        <f t="shared" si="127"/>
        <v>2660.7325445795723</v>
      </c>
      <c r="Z278" s="10">
        <v>65024.999999999993</v>
      </c>
      <c r="AA278" s="10">
        <f t="shared" si="118"/>
        <v>6108.3040990699465</v>
      </c>
      <c r="AB278" s="10">
        <f t="shared" si="119"/>
        <v>4677.2881736528325</v>
      </c>
      <c r="AC278" s="10">
        <v>1638.8391146907675</v>
      </c>
      <c r="AD278">
        <v>90.08</v>
      </c>
      <c r="AE278">
        <v>60.05</v>
      </c>
      <c r="AF278">
        <v>46.07</v>
      </c>
      <c r="AG278" s="15"/>
      <c r="AH278" s="15">
        <f t="shared" si="128"/>
        <v>3384.0004708847505</v>
      </c>
      <c r="AI278" s="15">
        <f t="shared" si="129"/>
        <v>4635.1925800899571</v>
      </c>
      <c r="AJ278" s="15">
        <f t="shared" si="130"/>
        <v>1643.7556320348397</v>
      </c>
      <c r="AK278" s="15">
        <f t="shared" si="131"/>
        <v>5852.2499999999991</v>
      </c>
      <c r="AL278" s="11">
        <f t="shared" si="132"/>
        <v>3072.9129948597674</v>
      </c>
      <c r="AM278" s="16">
        <f t="shared" si="133"/>
        <v>1997.3934466588489</v>
      </c>
      <c r="AN278" s="11">
        <f t="shared" si="134"/>
        <v>12529.640073461042</v>
      </c>
      <c r="AO278" s="16">
        <f t="shared" si="142"/>
        <v>6180</v>
      </c>
      <c r="AP278" s="10">
        <v>24387.65115558164</v>
      </c>
      <c r="AQ278" s="11">
        <f t="shared" si="135"/>
        <v>-2579.3290480431392</v>
      </c>
      <c r="AR278" s="16">
        <f t="shared" si="136"/>
        <v>13713.51582757317</v>
      </c>
      <c r="AS278" s="11">
        <f t="shared" si="137"/>
        <v>74248.152475811366</v>
      </c>
      <c r="AT278" s="15">
        <f t="shared" si="138"/>
        <v>9356.1014823611004</v>
      </c>
      <c r="AU278" s="17">
        <f t="shared" si="139"/>
        <v>38.36409428146078</v>
      </c>
      <c r="AV278" s="15">
        <f t="shared" si="140"/>
        <v>15031.549673220539</v>
      </c>
      <c r="AW278" s="13">
        <v>70000</v>
      </c>
      <c r="AX278" s="15">
        <f t="shared" si="141"/>
        <v>9356.1014823611004</v>
      </c>
    </row>
    <row r="279" spans="1:50" ht="30" x14ac:dyDescent="0.25">
      <c r="A279" s="2" t="s">
        <v>70</v>
      </c>
      <c r="B279" s="9">
        <f t="shared" si="120"/>
        <v>-24126.831452250266</v>
      </c>
      <c r="C279" s="9">
        <f t="shared" si="121"/>
        <v>-34903.905943562422</v>
      </c>
      <c r="D279" s="10">
        <v>8376.3199325323658</v>
      </c>
      <c r="E279" s="10">
        <v>4739.9772054801233</v>
      </c>
      <c r="F279">
        <v>60.05</v>
      </c>
      <c r="G279">
        <v>46.07</v>
      </c>
      <c r="H279">
        <v>44.01</v>
      </c>
      <c r="I279" s="11">
        <f t="shared" si="122"/>
        <v>12266.946095698811</v>
      </c>
      <c r="J279" s="12">
        <f t="shared" si="123"/>
        <v>7973.5149622042272</v>
      </c>
      <c r="L279" s="10">
        <f t="shared" si="116"/>
        <v>8376.3199325323658</v>
      </c>
      <c r="M279" s="13"/>
      <c r="N279" s="13">
        <f t="shared" si="124"/>
        <v>4640.4812426229309</v>
      </c>
      <c r="O279">
        <v>0.2</v>
      </c>
      <c r="P279" s="10">
        <f t="shared" si="117"/>
        <v>4739.9772054801233</v>
      </c>
      <c r="Q279" s="13">
        <f t="shared" si="125"/>
        <v>4697.3174106308024</v>
      </c>
      <c r="R279">
        <v>0.56999999999999995</v>
      </c>
      <c r="S279" s="14">
        <v>2.04</v>
      </c>
      <c r="T279" s="14">
        <v>0.41</v>
      </c>
      <c r="U279" s="15">
        <v>6200</v>
      </c>
      <c r="V279" s="15">
        <v>1300</v>
      </c>
      <c r="W279" s="16">
        <f t="shared" si="126"/>
        <v>13555.357032071654</v>
      </c>
      <c r="X279" s="16">
        <f t="shared" si="127"/>
        <v>2778.2825407594987</v>
      </c>
      <c r="Z279" s="10">
        <v>59536</v>
      </c>
      <c r="AA279" s="10">
        <f t="shared" si="118"/>
        <v>8376.3199325323658</v>
      </c>
      <c r="AB279" s="10">
        <f t="shared" si="119"/>
        <v>4739.9772054801233</v>
      </c>
      <c r="AC279" s="10">
        <v>4170.5262471067708</v>
      </c>
      <c r="AD279">
        <v>90.08</v>
      </c>
      <c r="AE279">
        <v>60.05</v>
      </c>
      <c r="AF279">
        <v>46.07</v>
      </c>
      <c r="AG279" s="15"/>
      <c r="AH279" s="15">
        <f t="shared" si="128"/>
        <v>4640.4812426229309</v>
      </c>
      <c r="AI279" s="15">
        <f t="shared" si="129"/>
        <v>4697.3174106308024</v>
      </c>
      <c r="AJ279" s="15">
        <f t="shared" si="130"/>
        <v>4183.0378258480905</v>
      </c>
      <c r="AK279" s="15">
        <f t="shared" si="131"/>
        <v>5358.24</v>
      </c>
      <c r="AL279" s="11">
        <f t="shared" si="132"/>
        <v>3007.4973935616645</v>
      </c>
      <c r="AM279" s="16">
        <f t="shared" si="133"/>
        <v>1954.8733058150819</v>
      </c>
      <c r="AN279" s="11">
        <f t="shared" si="134"/>
        <v>16843.525610493998</v>
      </c>
      <c r="AO279" s="16">
        <f t="shared" si="142"/>
        <v>6180</v>
      </c>
      <c r="AP279" s="10">
        <v>-15040.399545781966</v>
      </c>
      <c r="AQ279" s="11">
        <f t="shared" si="135"/>
        <v>-69121.421570973776</v>
      </c>
      <c r="AR279" s="16">
        <f t="shared" si="136"/>
        <v>-45655.703446526146</v>
      </c>
      <c r="AS279" s="11">
        <f t="shared" si="137"/>
        <v>14878.933201712045</v>
      </c>
      <c r="AT279" s="15">
        <f t="shared" si="138"/>
        <v>-31148.787813801275</v>
      </c>
      <c r="AU279" s="17">
        <f t="shared" si="139"/>
        <v>207.10080020804273</v>
      </c>
      <c r="AV279" s="15">
        <f t="shared" si="140"/>
        <v>16108.388268019309</v>
      </c>
      <c r="AW279" s="13">
        <v>70000</v>
      </c>
      <c r="AX279" s="15">
        <f t="shared" si="141"/>
        <v>-31148.787813801275</v>
      </c>
    </row>
    <row r="280" spans="1:50" ht="30" x14ac:dyDescent="0.25">
      <c r="A280" s="2" t="s">
        <v>70</v>
      </c>
      <c r="B280" s="9">
        <f t="shared" si="120"/>
        <v>-9076.6618744327134</v>
      </c>
      <c r="C280" s="9">
        <f t="shared" si="121"/>
        <v>-24011.369067794662</v>
      </c>
      <c r="D280" s="10">
        <v>15923.647620471465</v>
      </c>
      <c r="E280" s="10">
        <v>7775.1021039688894</v>
      </c>
      <c r="F280">
        <v>60.05</v>
      </c>
      <c r="G280">
        <v>46.07</v>
      </c>
      <c r="H280">
        <v>44.01</v>
      </c>
      <c r="I280" s="11">
        <f t="shared" si="122"/>
        <v>20697.712101533249</v>
      </c>
      <c r="J280" s="12">
        <f t="shared" si="123"/>
        <v>13453.512865996612</v>
      </c>
      <c r="L280" s="10">
        <f t="shared" si="116"/>
        <v>15923.647620471465</v>
      </c>
      <c r="M280" s="13"/>
      <c r="N280" s="13">
        <f t="shared" si="124"/>
        <v>8821.7007817411923</v>
      </c>
      <c r="O280">
        <v>0.2</v>
      </c>
      <c r="P280" s="10">
        <f t="shared" si="117"/>
        <v>7775.1021039688894</v>
      </c>
      <c r="Q280" s="13">
        <f t="shared" si="125"/>
        <v>7705.1261850331693</v>
      </c>
      <c r="R280">
        <v>0.56999999999999995</v>
      </c>
      <c r="S280" s="14">
        <v>2.04</v>
      </c>
      <c r="T280" s="14">
        <v>0.41</v>
      </c>
      <c r="U280" s="15">
        <v>6200</v>
      </c>
      <c r="V280" s="15">
        <v>1300</v>
      </c>
      <c r="W280" s="16">
        <f t="shared" si="126"/>
        <v>18758.774646906975</v>
      </c>
      <c r="X280" s="16">
        <f t="shared" si="127"/>
        <v>3824.0674535450289</v>
      </c>
      <c r="Z280" s="10">
        <v>69168.999999999985</v>
      </c>
      <c r="AA280" s="10">
        <f t="shared" si="118"/>
        <v>15923.647620471465</v>
      </c>
      <c r="AB280" s="10">
        <f t="shared" si="119"/>
        <v>7775.1021039688894</v>
      </c>
      <c r="AC280" s="10">
        <v>1367.2491203589393</v>
      </c>
      <c r="AD280">
        <v>90.08</v>
      </c>
      <c r="AE280">
        <v>60.05</v>
      </c>
      <c r="AF280">
        <v>46.07</v>
      </c>
      <c r="AG280" s="15"/>
      <c r="AH280" s="15">
        <f t="shared" si="128"/>
        <v>8821.7007817411923</v>
      </c>
      <c r="AI280" s="15">
        <f t="shared" si="129"/>
        <v>7705.1261850331693</v>
      </c>
      <c r="AJ280" s="15">
        <f t="shared" si="130"/>
        <v>1371.3508677200159</v>
      </c>
      <c r="AK280" s="15">
        <f t="shared" si="131"/>
        <v>6225.2099999999982</v>
      </c>
      <c r="AL280" s="11">
        <f t="shared" si="132"/>
        <v>3903.006567415433</v>
      </c>
      <c r="AM280" s="16">
        <f t="shared" si="133"/>
        <v>2536.9542688200313</v>
      </c>
      <c r="AN280" s="11">
        <f t="shared" si="134"/>
        <v>23789.529818953255</v>
      </c>
      <c r="AO280" s="16">
        <f t="shared" si="142"/>
        <v>6180</v>
      </c>
      <c r="AP280" s="10">
        <v>-5999.0851102222114</v>
      </c>
      <c r="AQ280" s="11">
        <f t="shared" si="135"/>
        <v>-79720.061668335562</v>
      </c>
      <c r="AR280" s="16">
        <f t="shared" si="136"/>
        <v>-41288.949387336303</v>
      </c>
      <c r="AS280" s="11">
        <f t="shared" si="137"/>
        <v>19245.687260901886</v>
      </c>
      <c r="AT280" s="15">
        <f t="shared" si="138"/>
        <v>-28169.552245038853</v>
      </c>
      <c r="AU280" s="17">
        <f t="shared" si="139"/>
        <v>469.56413732218954</v>
      </c>
      <c r="AV280" s="15">
        <f t="shared" si="140"/>
        <v>22170.467134816645</v>
      </c>
      <c r="AW280" s="13">
        <v>70000</v>
      </c>
      <c r="AX280" s="15">
        <f t="shared" si="141"/>
        <v>-28169.552245038856</v>
      </c>
    </row>
    <row r="281" spans="1:50" ht="30" x14ac:dyDescent="0.25">
      <c r="A281" s="2" t="s">
        <v>70</v>
      </c>
      <c r="B281" s="9">
        <f t="shared" si="120"/>
        <v>14876.193519814318</v>
      </c>
      <c r="C281" s="9">
        <f t="shared" si="121"/>
        <v>-9173.8960976350536</v>
      </c>
      <c r="D281" s="10">
        <v>7406.5613954184582</v>
      </c>
      <c r="E281" s="10">
        <v>19345.821578569652</v>
      </c>
      <c r="F281">
        <v>60.05</v>
      </c>
      <c r="G281">
        <v>46.07</v>
      </c>
      <c r="H281">
        <v>44.01</v>
      </c>
      <c r="I281" s="11">
        <f t="shared" si="122"/>
        <v>25508.970878588938</v>
      </c>
      <c r="J281" s="12">
        <f t="shared" si="123"/>
        <v>16580.831071082812</v>
      </c>
      <c r="L281" s="10">
        <f t="shared" si="116"/>
        <v>7406.5613954184582</v>
      </c>
      <c r="M281" s="13"/>
      <c r="N281" s="13">
        <f t="shared" si="124"/>
        <v>4103.2350130618261</v>
      </c>
      <c r="O281">
        <v>0.2</v>
      </c>
      <c r="P281" s="10">
        <f t="shared" si="117"/>
        <v>19345.821578569652</v>
      </c>
      <c r="Q281" s="13">
        <f t="shared" si="125"/>
        <v>19171.709184362524</v>
      </c>
      <c r="R281">
        <v>0.56999999999999995</v>
      </c>
      <c r="S281" s="14">
        <v>2.04</v>
      </c>
      <c r="T281" s="14">
        <v>0.41</v>
      </c>
      <c r="U281" s="15">
        <v>6200</v>
      </c>
      <c r="V281" s="15">
        <v>1300</v>
      </c>
      <c r="W281" s="16">
        <f t="shared" si="126"/>
        <v>30166.983324905963</v>
      </c>
      <c r="X281" s="16">
        <f t="shared" si="127"/>
        <v>6116.8937074565902</v>
      </c>
      <c r="Z281" s="10">
        <v>103041</v>
      </c>
      <c r="AA281" s="10">
        <f t="shared" si="118"/>
        <v>7406.5613954184582</v>
      </c>
      <c r="AB281" s="10">
        <f t="shared" si="119"/>
        <v>19345.821578569652</v>
      </c>
      <c r="AC281" s="10">
        <v>1112.5145984484388</v>
      </c>
      <c r="AD281">
        <v>90.08</v>
      </c>
      <c r="AE281">
        <v>60.05</v>
      </c>
      <c r="AF281">
        <v>46.07</v>
      </c>
      <c r="AG281" s="15"/>
      <c r="AH281" s="15">
        <f t="shared" si="128"/>
        <v>4103.2350130618261</v>
      </c>
      <c r="AI281" s="15">
        <f t="shared" si="129"/>
        <v>19171.709184362524</v>
      </c>
      <c r="AJ281" s="15">
        <f t="shared" si="130"/>
        <v>1115.8521422437841</v>
      </c>
      <c r="AK281" s="15">
        <f t="shared" si="131"/>
        <v>9273.69</v>
      </c>
      <c r="AL281" s="11">
        <f t="shared" si="132"/>
        <v>5359.0363440505298</v>
      </c>
      <c r="AM281" s="16">
        <f t="shared" si="133"/>
        <v>3483.3736236328446</v>
      </c>
      <c r="AN281" s="11">
        <f t="shared" si="134"/>
        <v>32792.190053742561</v>
      </c>
      <c r="AO281" s="16">
        <f t="shared" si="142"/>
        <v>6180</v>
      </c>
      <c r="AP281" s="10">
        <v>4499.6628081440986</v>
      </c>
      <c r="AQ281" s="11">
        <f t="shared" si="135"/>
        <v>-86713.352492744656</v>
      </c>
      <c r="AR281" s="16">
        <f t="shared" si="136"/>
        <v>-31871.620876174456</v>
      </c>
      <c r="AS281" s="11">
        <f t="shared" si="137"/>
        <v>28663.015772063733</v>
      </c>
      <c r="AT281" s="15">
        <f t="shared" si="138"/>
        <v>-21744.541886571558</v>
      </c>
      <c r="AU281" s="17">
        <f t="shared" si="139"/>
        <v>-483.24825245161361</v>
      </c>
      <c r="AV281" s="15">
        <f t="shared" si="140"/>
        <v>26244.204694715656</v>
      </c>
      <c r="AW281" s="13">
        <v>70000</v>
      </c>
      <c r="AX281" s="15">
        <f t="shared" si="141"/>
        <v>-21744.541886571558</v>
      </c>
    </row>
    <row r="282" spans="1:50" ht="30" x14ac:dyDescent="0.25">
      <c r="A282" s="2" t="s">
        <v>70</v>
      </c>
      <c r="B282" s="9">
        <f t="shared" si="120"/>
        <v>-85466.612992969298</v>
      </c>
      <c r="C282" s="9">
        <f t="shared" si="121"/>
        <v>-99185.092316479422</v>
      </c>
      <c r="D282" s="10">
        <v>16180.662880592245</v>
      </c>
      <c r="E282" s="10">
        <v>6403.7611614243442</v>
      </c>
      <c r="F282">
        <v>60.05</v>
      </c>
      <c r="G282">
        <v>46.07</v>
      </c>
      <c r="H282">
        <v>44.01</v>
      </c>
      <c r="I282" s="11">
        <f t="shared" si="122"/>
        <v>19576.053795945983</v>
      </c>
      <c r="J282" s="12">
        <f t="shared" si="123"/>
        <v>12724.43496736489</v>
      </c>
      <c r="L282" s="10">
        <f t="shared" si="116"/>
        <v>16180.662880592245</v>
      </c>
      <c r="M282" s="13"/>
      <c r="N282" s="13">
        <f t="shared" si="124"/>
        <v>8964.0872358481047</v>
      </c>
      <c r="O282">
        <v>0.2</v>
      </c>
      <c r="P282" s="10">
        <f t="shared" si="117"/>
        <v>6403.7611614243442</v>
      </c>
      <c r="Q282" s="13">
        <f t="shared" si="125"/>
        <v>6346.1273109715248</v>
      </c>
      <c r="R282">
        <v>0.56999999999999995</v>
      </c>
      <c r="S282" s="14">
        <v>2.04</v>
      </c>
      <c r="T282" s="14">
        <v>0.41</v>
      </c>
      <c r="U282" s="15">
        <v>6200</v>
      </c>
      <c r="V282" s="15">
        <v>1300</v>
      </c>
      <c r="W282" s="16">
        <f t="shared" si="126"/>
        <v>17236.624429423715</v>
      </c>
      <c r="X282" s="16">
        <f t="shared" si="127"/>
        <v>3518.1451059135898</v>
      </c>
      <c r="Z282" s="10">
        <v>88804</v>
      </c>
      <c r="AA282" s="10">
        <f t="shared" si="118"/>
        <v>16180.662880592245</v>
      </c>
      <c r="AB282" s="10">
        <f t="shared" si="119"/>
        <v>6403.7611614243442</v>
      </c>
      <c r="AC282" s="10">
        <v>3375.1375803794185</v>
      </c>
      <c r="AD282">
        <v>90.08</v>
      </c>
      <c r="AE282">
        <v>60.05</v>
      </c>
      <c r="AF282">
        <v>46.07</v>
      </c>
      <c r="AG282" s="15"/>
      <c r="AH282" s="15">
        <f t="shared" si="128"/>
        <v>8964.0872358481047</v>
      </c>
      <c r="AI282" s="15">
        <f t="shared" si="129"/>
        <v>6346.1273109715248</v>
      </c>
      <c r="AJ282" s="15">
        <f t="shared" si="130"/>
        <v>3385.2629931205565</v>
      </c>
      <c r="AK282" s="15">
        <f t="shared" si="131"/>
        <v>7992.36</v>
      </c>
      <c r="AL282" s="11">
        <f t="shared" si="132"/>
        <v>4480.4659807799526</v>
      </c>
      <c r="AM282" s="16">
        <f t="shared" si="133"/>
        <v>2912.3028875069695</v>
      </c>
      <c r="AN282" s="11">
        <f t="shared" si="134"/>
        <v>24137.100765094496</v>
      </c>
      <c r="AO282" s="16">
        <f t="shared" si="142"/>
        <v>6180</v>
      </c>
      <c r="AP282" s="10">
        <v>-56934.257172959791</v>
      </c>
      <c r="AQ282" s="11">
        <f t="shared" si="135"/>
        <v>-154089.05276185565</v>
      </c>
      <c r="AR282" s="16">
        <f t="shared" si="136"/>
        <v>-115427.67238975791</v>
      </c>
      <c r="AS282" s="11">
        <f t="shared" si="137"/>
        <v>-54893.035741519721</v>
      </c>
      <c r="AT282" s="15">
        <f t="shared" si="138"/>
        <v>-78750.995027831639</v>
      </c>
      <c r="AU282" s="17">
        <f t="shared" si="139"/>
        <v>138.31917537554776</v>
      </c>
      <c r="AV282" s="15">
        <f t="shared" si="140"/>
        <v>21816.737854871859</v>
      </c>
      <c r="AW282" s="13">
        <v>70000</v>
      </c>
      <c r="AX282" s="15">
        <f t="shared" si="141"/>
        <v>-78750.995027831654</v>
      </c>
    </row>
    <row r="283" spans="1:50" ht="30" x14ac:dyDescent="0.25">
      <c r="A283" s="2" t="s">
        <v>70</v>
      </c>
      <c r="B283" s="9">
        <f t="shared" si="120"/>
        <v>-3471.2935749663557</v>
      </c>
      <c r="C283" s="9">
        <f t="shared" si="121"/>
        <v>-15600.754157595235</v>
      </c>
      <c r="D283" s="10">
        <v>15542.211587624934</v>
      </c>
      <c r="E283" s="10">
        <v>4803.1845332103303</v>
      </c>
      <c r="F283">
        <v>60.05</v>
      </c>
      <c r="G283">
        <v>46.07</v>
      </c>
      <c r="H283">
        <v>44.01</v>
      </c>
      <c r="I283" s="11">
        <f t="shared" si="122"/>
        <v>17579.132160100897</v>
      </c>
      <c r="J283" s="12">
        <f t="shared" si="123"/>
        <v>11426.435904065584</v>
      </c>
      <c r="L283" s="10">
        <f t="shared" si="116"/>
        <v>15542.211587624934</v>
      </c>
      <c r="M283" s="13"/>
      <c r="N283" s="13">
        <f t="shared" si="124"/>
        <v>8610.3852195442141</v>
      </c>
      <c r="O283">
        <v>0.2</v>
      </c>
      <c r="P283" s="10">
        <f t="shared" si="117"/>
        <v>4803.1845332103303</v>
      </c>
      <c r="Q283" s="13">
        <f t="shared" si="125"/>
        <v>4759.9558724114377</v>
      </c>
      <c r="R283">
        <v>0.56999999999999995</v>
      </c>
      <c r="S283" s="14">
        <v>2.04</v>
      </c>
      <c r="T283" s="14">
        <v>0.41</v>
      </c>
      <c r="U283" s="15">
        <v>6200</v>
      </c>
      <c r="V283" s="15">
        <v>1300</v>
      </c>
      <c r="W283" s="16">
        <f t="shared" si="126"/>
        <v>15247.913858014059</v>
      </c>
      <c r="X283" s="16">
        <f t="shared" si="127"/>
        <v>3118.4532753851781</v>
      </c>
      <c r="Z283" s="10">
        <v>55225.000000000007</v>
      </c>
      <c r="AA283" s="10">
        <f t="shared" si="118"/>
        <v>15542.211587624934</v>
      </c>
      <c r="AB283" s="10">
        <f t="shared" si="119"/>
        <v>4803.1845332103303</v>
      </c>
      <c r="AC283" s="10">
        <v>329.28913403914709</v>
      </c>
      <c r="AD283">
        <v>90.08</v>
      </c>
      <c r="AE283">
        <v>60.05</v>
      </c>
      <c r="AF283">
        <v>46.07</v>
      </c>
      <c r="AG283" s="15"/>
      <c r="AH283" s="15">
        <f t="shared" si="128"/>
        <v>8610.3852195442141</v>
      </c>
      <c r="AI283" s="15">
        <f t="shared" si="129"/>
        <v>4759.9558724114377</v>
      </c>
      <c r="AJ283" s="15">
        <f t="shared" si="130"/>
        <v>330.27700144126447</v>
      </c>
      <c r="AK283" s="15">
        <f t="shared" si="131"/>
        <v>4970.2500000000009</v>
      </c>
      <c r="AL283" s="11">
        <f t="shared" si="132"/>
        <v>3226.0372196174703</v>
      </c>
      <c r="AM283" s="16">
        <f t="shared" si="133"/>
        <v>2096.9241927513558</v>
      </c>
      <c r="AN283" s="11">
        <f t="shared" si="134"/>
        <v>18451.021870010536</v>
      </c>
      <c r="AO283" s="16">
        <f t="shared" si="142"/>
        <v>6180</v>
      </c>
      <c r="AP283" s="10">
        <v>-863.62665251600743</v>
      </c>
      <c r="AQ283" s="11">
        <f t="shared" si="135"/>
        <v>-58804.80869505756</v>
      </c>
      <c r="AR283" s="16">
        <f t="shared" si="136"/>
        <v>-30145.643337045996</v>
      </c>
      <c r="AS283" s="11">
        <f t="shared" si="137"/>
        <v>30388.9933111922</v>
      </c>
      <c r="AT283" s="15">
        <f t="shared" si="138"/>
        <v>-20566.986749332948</v>
      </c>
      <c r="AU283" s="17">
        <f t="shared" si="139"/>
        <v>2381.4673492781926</v>
      </c>
      <c r="AV283" s="15">
        <f t="shared" si="140"/>
        <v>19703.360096816941</v>
      </c>
      <c r="AW283" s="13">
        <v>70000</v>
      </c>
      <c r="AX283" s="15">
        <f t="shared" si="141"/>
        <v>-20566.986749332948</v>
      </c>
    </row>
    <row r="284" spans="1:50" ht="30" x14ac:dyDescent="0.25">
      <c r="A284" s="2" t="s">
        <v>70</v>
      </c>
      <c r="B284" s="9">
        <f t="shared" si="120"/>
        <v>-60791.67228170624</v>
      </c>
      <c r="C284" s="9">
        <f t="shared" si="121"/>
        <v>-72484.416038353374</v>
      </c>
      <c r="D284" s="10">
        <v>13124.121036021683</v>
      </c>
      <c r="E284" s="10">
        <v>4803.1845332103303</v>
      </c>
      <c r="F284">
        <v>60.05</v>
      </c>
      <c r="G284">
        <v>46.07</v>
      </c>
      <c r="H284">
        <v>44.01</v>
      </c>
      <c r="I284" s="11">
        <f t="shared" si="122"/>
        <v>15806.939567660282</v>
      </c>
      <c r="J284" s="12">
        <f t="shared" si="123"/>
        <v>10274.510718979183</v>
      </c>
      <c r="L284" s="10">
        <f t="shared" si="116"/>
        <v>13124.121036021683</v>
      </c>
      <c r="M284" s="13"/>
      <c r="N284" s="13">
        <f t="shared" si="124"/>
        <v>7270.7630539560132</v>
      </c>
      <c r="O284">
        <v>0.2</v>
      </c>
      <c r="P284" s="10">
        <f t="shared" si="117"/>
        <v>4803.1845332103303</v>
      </c>
      <c r="Q284" s="13">
        <f t="shared" si="125"/>
        <v>4759.9558724114377</v>
      </c>
      <c r="R284">
        <v>0.56999999999999995</v>
      </c>
      <c r="S284" s="14">
        <v>2.04</v>
      </c>
      <c r="T284" s="14">
        <v>0.41</v>
      </c>
      <c r="U284" s="15">
        <v>6200</v>
      </c>
      <c r="V284" s="15">
        <v>1300</v>
      </c>
      <c r="W284" s="16">
        <f t="shared" si="126"/>
        <v>14701.348014454072</v>
      </c>
      <c r="X284" s="16">
        <f t="shared" si="127"/>
        <v>3008.6042578069455</v>
      </c>
      <c r="Z284" s="10">
        <v>108899.99999999999</v>
      </c>
      <c r="AA284" s="10">
        <f t="shared" si="118"/>
        <v>13124.121036021683</v>
      </c>
      <c r="AB284" s="10">
        <f t="shared" si="119"/>
        <v>4803.1845332103303</v>
      </c>
      <c r="AC284" s="10">
        <v>3168.2330892493364</v>
      </c>
      <c r="AD284">
        <v>90.08</v>
      </c>
      <c r="AE284">
        <v>60.05</v>
      </c>
      <c r="AF284">
        <v>46.07</v>
      </c>
      <c r="AG284" s="15"/>
      <c r="AH284" s="15">
        <f t="shared" si="128"/>
        <v>7270.7630539560132</v>
      </c>
      <c r="AI284" s="15">
        <f t="shared" si="129"/>
        <v>4759.9558724114377</v>
      </c>
      <c r="AJ284" s="15">
        <f t="shared" si="130"/>
        <v>3177.737788517084</v>
      </c>
      <c r="AK284" s="15">
        <f t="shared" si="131"/>
        <v>9800.9999999999982</v>
      </c>
      <c r="AL284" s="11">
        <f t="shared" si="132"/>
        <v>4892.8110706220978</v>
      </c>
      <c r="AM284" s="16">
        <f t="shared" si="133"/>
        <v>3180.3271959043636</v>
      </c>
      <c r="AN284" s="11">
        <f t="shared" si="134"/>
        <v>19480.136279511065</v>
      </c>
      <c r="AO284" s="16">
        <f t="shared" si="142"/>
        <v>6180</v>
      </c>
      <c r="AP284" s="10">
        <v>-38880.406035595406</v>
      </c>
      <c r="AQ284" s="11">
        <f t="shared" si="135"/>
        <v>-115881.01954568185</v>
      </c>
      <c r="AR284" s="16">
        <f t="shared" si="136"/>
        <v>-85767.531015139495</v>
      </c>
      <c r="AS284" s="11">
        <f t="shared" si="137"/>
        <v>-25232.894366901302</v>
      </c>
      <c r="AT284" s="15">
        <f t="shared" si="138"/>
        <v>-58515.243950478951</v>
      </c>
      <c r="AU284" s="17">
        <f t="shared" si="139"/>
        <v>150.50059893126542</v>
      </c>
      <c r="AV284" s="15">
        <f t="shared" si="140"/>
        <v>19634.837914883545</v>
      </c>
      <c r="AW284" s="13">
        <v>70000</v>
      </c>
      <c r="AX284" s="15">
        <f t="shared" si="141"/>
        <v>-58515.243950478951</v>
      </c>
    </row>
    <row r="285" spans="1:50" ht="30" x14ac:dyDescent="0.25">
      <c r="A285" s="2" t="s">
        <v>70</v>
      </c>
      <c r="B285" s="9">
        <f t="shared" si="120"/>
        <v>8914.1565736554021</v>
      </c>
      <c r="C285" s="9">
        <f t="shared" si="121"/>
        <v>210.78005047848819</v>
      </c>
      <c r="D285" s="10">
        <v>16832.752285189639</v>
      </c>
      <c r="E285" s="10">
        <v>829.02415948957196</v>
      </c>
      <c r="F285">
        <v>60.05</v>
      </c>
      <c r="G285">
        <v>46.07</v>
      </c>
      <c r="H285">
        <v>44.01</v>
      </c>
      <c r="I285" s="11">
        <f t="shared" si="122"/>
        <v>14728.498053391626</v>
      </c>
      <c r="J285" s="12">
        <f t="shared" si="123"/>
        <v>9573.5237347045568</v>
      </c>
      <c r="L285" s="10">
        <f t="shared" si="116"/>
        <v>16832.752285189639</v>
      </c>
      <c r="M285" s="13"/>
      <c r="N285" s="13">
        <f t="shared" si="124"/>
        <v>9325.3447659950616</v>
      </c>
      <c r="O285">
        <v>0.2</v>
      </c>
      <c r="P285" s="10">
        <f t="shared" si="117"/>
        <v>829.02415948957196</v>
      </c>
      <c r="Q285" s="13">
        <f t="shared" si="125"/>
        <v>821.56294205416577</v>
      </c>
      <c r="R285">
        <v>0.56999999999999995</v>
      </c>
      <c r="S285" s="14">
        <v>2.04</v>
      </c>
      <c r="T285" s="14">
        <v>0.41</v>
      </c>
      <c r="U285" s="15">
        <v>6200</v>
      </c>
      <c r="V285" s="15">
        <v>1300</v>
      </c>
      <c r="W285" s="16">
        <f t="shared" si="126"/>
        <v>10960.05405354657</v>
      </c>
      <c r="X285" s="16">
        <f t="shared" si="127"/>
        <v>2256.6775303696536</v>
      </c>
      <c r="Z285" s="10">
        <v>69168.999999999985</v>
      </c>
      <c r="AA285" s="10">
        <f t="shared" si="118"/>
        <v>16832.752285189639</v>
      </c>
      <c r="AB285" s="10">
        <f t="shared" si="119"/>
        <v>829.02415948957196</v>
      </c>
      <c r="AC285" s="10">
        <v>588.67623174837615</v>
      </c>
      <c r="AD285">
        <v>90.08</v>
      </c>
      <c r="AE285">
        <v>60.05</v>
      </c>
      <c r="AF285">
        <v>46.07</v>
      </c>
      <c r="AG285" s="15"/>
      <c r="AH285" s="15">
        <f t="shared" si="128"/>
        <v>9325.3447659950616</v>
      </c>
      <c r="AI285" s="15">
        <f t="shared" si="129"/>
        <v>821.56294205416577</v>
      </c>
      <c r="AJ285" s="15">
        <f t="shared" si="130"/>
        <v>590.44226044362119</v>
      </c>
      <c r="AK285" s="15">
        <f t="shared" si="131"/>
        <v>6225.2099999999982</v>
      </c>
      <c r="AL285" s="11">
        <f t="shared" si="132"/>
        <v>3496.1071776307281</v>
      </c>
      <c r="AM285" s="16">
        <f t="shared" si="133"/>
        <v>2272.4696654599734</v>
      </c>
      <c r="AN285" s="11">
        <f t="shared" si="134"/>
        <v>14307.228650078116</v>
      </c>
      <c r="AO285" s="16">
        <f t="shared" si="142"/>
        <v>6180</v>
      </c>
      <c r="AP285" s="10">
        <v>10098.596413355825</v>
      </c>
      <c r="AQ285" s="11">
        <f t="shared" si="135"/>
        <v>-32881.062444396252</v>
      </c>
      <c r="AR285" s="16">
        <f t="shared" si="136"/>
        <v>-11619.421214595723</v>
      </c>
      <c r="AS285" s="11">
        <f t="shared" si="137"/>
        <v>48915.215433642465</v>
      </c>
      <c r="AT285" s="15">
        <f t="shared" si="138"/>
        <v>-7927.3969868087061</v>
      </c>
      <c r="AU285" s="17">
        <f t="shared" si="139"/>
        <v>-78.499988140177436</v>
      </c>
      <c r="AV285" s="15">
        <f t="shared" si="140"/>
        <v>18025.993400164531</v>
      </c>
      <c r="AW285" s="13">
        <v>70000</v>
      </c>
      <c r="AX285" s="15">
        <f t="shared" si="141"/>
        <v>-7927.3969868087061</v>
      </c>
    </row>
    <row r="286" spans="1:50" ht="30" x14ac:dyDescent="0.25">
      <c r="A286" s="2" t="s">
        <v>70</v>
      </c>
      <c r="B286" s="9">
        <f t="shared" si="120"/>
        <v>-33011.335671189561</v>
      </c>
      <c r="C286" s="9">
        <f t="shared" si="121"/>
        <v>-50842.060003545994</v>
      </c>
      <c r="D286" s="10">
        <v>25077.267835036342</v>
      </c>
      <c r="E286" s="10">
        <v>9124.9286331015592</v>
      </c>
      <c r="F286">
        <v>60.05</v>
      </c>
      <c r="G286">
        <v>46.07</v>
      </c>
      <c r="H286">
        <v>44.01</v>
      </c>
      <c r="I286" s="11">
        <f t="shared" si="122"/>
        <v>28695.771660640297</v>
      </c>
      <c r="J286" s="12">
        <f t="shared" si="123"/>
        <v>18652.251579416195</v>
      </c>
      <c r="L286" s="10">
        <f t="shared" si="116"/>
        <v>25077.267835036342</v>
      </c>
      <c r="M286" s="13"/>
      <c r="N286" s="13">
        <f t="shared" si="124"/>
        <v>13892.806380610135</v>
      </c>
      <c r="O286">
        <v>0.2</v>
      </c>
      <c r="P286" s="10">
        <f t="shared" si="117"/>
        <v>9124.9286331015592</v>
      </c>
      <c r="Q286" s="13">
        <f t="shared" si="125"/>
        <v>9042.8042754036451</v>
      </c>
      <c r="R286">
        <v>0.56999999999999995</v>
      </c>
      <c r="S286" s="14">
        <v>2.04</v>
      </c>
      <c r="T286" s="14">
        <v>0.41</v>
      </c>
      <c r="U286" s="15">
        <v>6200</v>
      </c>
      <c r="V286" s="15">
        <v>1300</v>
      </c>
      <c r="W286" s="16">
        <f t="shared" si="126"/>
        <v>22383.237814728294</v>
      </c>
      <c r="X286" s="16">
        <f t="shared" si="127"/>
        <v>4552.5134823718627</v>
      </c>
      <c r="Z286" s="10">
        <v>43264.000000000007</v>
      </c>
      <c r="AA286" s="10">
        <f t="shared" si="118"/>
        <v>25077.267835036342</v>
      </c>
      <c r="AB286" s="10">
        <f t="shared" si="119"/>
        <v>9124.9286331015592</v>
      </c>
      <c r="AC286" s="10">
        <v>5485.4023277593597</v>
      </c>
      <c r="AD286">
        <v>90.08</v>
      </c>
      <c r="AE286">
        <v>60.05</v>
      </c>
      <c r="AF286">
        <v>46.07</v>
      </c>
      <c r="AG286" s="15"/>
      <c r="AH286" s="15">
        <f t="shared" si="128"/>
        <v>13892.806380610135</v>
      </c>
      <c r="AI286" s="15">
        <f t="shared" si="129"/>
        <v>9042.8042754036451</v>
      </c>
      <c r="AJ286" s="15">
        <f t="shared" si="130"/>
        <v>5501.8585347426369</v>
      </c>
      <c r="AK286" s="15">
        <f t="shared" si="131"/>
        <v>3893.7600000000007</v>
      </c>
      <c r="AL286" s="11">
        <f t="shared" si="132"/>
        <v>3585.4717752594361</v>
      </c>
      <c r="AM286" s="16">
        <f t="shared" si="133"/>
        <v>2330.5566539186334</v>
      </c>
      <c r="AN286" s="11">
        <f t="shared" si="134"/>
        <v>36582.362331283861</v>
      </c>
      <c r="AO286" s="16">
        <f t="shared" si="142"/>
        <v>6180</v>
      </c>
      <c r="AP286" s="10">
        <v>-23355.936811239593</v>
      </c>
      <c r="AQ286" s="11">
        <f t="shared" si="135"/>
        <v>-135168.92256299223</v>
      </c>
      <c r="AR286" s="16">
        <f t="shared" si="136"/>
        <v>-74046.825065334051</v>
      </c>
      <c r="AS286" s="11">
        <f t="shared" si="137"/>
        <v>-13512.188417095855</v>
      </c>
      <c r="AT286" s="15">
        <f t="shared" si="138"/>
        <v>-50518.745044574418</v>
      </c>
      <c r="AU286" s="17">
        <f t="shared" si="139"/>
        <v>216.29937370040858</v>
      </c>
      <c r="AV286" s="15">
        <f t="shared" si="140"/>
        <v>27162.808233334828</v>
      </c>
      <c r="AW286" s="13">
        <v>70000</v>
      </c>
      <c r="AX286" s="15">
        <f t="shared" si="141"/>
        <v>-50518.745044574418</v>
      </c>
    </row>
    <row r="287" spans="1:50" ht="30" x14ac:dyDescent="0.25">
      <c r="A287" s="2" t="s">
        <v>70</v>
      </c>
      <c r="B287" s="9">
        <f t="shared" si="120"/>
        <v>-27802.320510462901</v>
      </c>
      <c r="C287" s="9">
        <f t="shared" si="121"/>
        <v>-44088.618205019091</v>
      </c>
      <c r="D287" s="10">
        <v>10000</v>
      </c>
      <c r="E287" s="10">
        <v>10404.975849871089</v>
      </c>
      <c r="F287">
        <v>60.05</v>
      </c>
      <c r="G287">
        <v>46.07</v>
      </c>
      <c r="H287">
        <v>44.01</v>
      </c>
      <c r="I287" s="11">
        <f t="shared" si="122"/>
        <v>18868.61447257422</v>
      </c>
      <c r="J287" s="12">
        <f t="shared" si="123"/>
        <v>12264.599407173244</v>
      </c>
      <c r="L287" s="10">
        <f t="shared" si="116"/>
        <v>10000</v>
      </c>
      <c r="M287" s="13"/>
      <c r="N287" s="13">
        <f t="shared" si="124"/>
        <v>5540.0000000000009</v>
      </c>
      <c r="O287">
        <v>0.2</v>
      </c>
      <c r="P287" s="10">
        <f t="shared" si="117"/>
        <v>10404.975849871089</v>
      </c>
      <c r="Q287" s="13">
        <f t="shared" si="125"/>
        <v>10311.331067222249</v>
      </c>
      <c r="R287">
        <v>0.56999999999999995</v>
      </c>
      <c r="S287" s="14">
        <v>2.04</v>
      </c>
      <c r="T287" s="14">
        <v>0.41</v>
      </c>
      <c r="U287" s="15">
        <v>6200</v>
      </c>
      <c r="V287" s="15">
        <v>1300</v>
      </c>
      <c r="W287" s="16">
        <f t="shared" si="126"/>
        <v>20450.335764966032</v>
      </c>
      <c r="X287" s="16">
        <f t="shared" si="127"/>
        <v>4164.0380704098388</v>
      </c>
      <c r="Z287" s="10">
        <v>31329.000000000004</v>
      </c>
      <c r="AA287" s="10">
        <f t="shared" si="118"/>
        <v>10000</v>
      </c>
      <c r="AB287" s="10">
        <f t="shared" si="119"/>
        <v>10404.975849871089</v>
      </c>
      <c r="AC287" s="10">
        <v>1470.7723115014867</v>
      </c>
      <c r="AD287">
        <v>90.08</v>
      </c>
      <c r="AE287">
        <v>60.05</v>
      </c>
      <c r="AF287">
        <v>46.07</v>
      </c>
      <c r="AG287" s="15"/>
      <c r="AH287" s="15">
        <f t="shared" si="128"/>
        <v>5540.0000000000009</v>
      </c>
      <c r="AI287" s="15">
        <f t="shared" si="129"/>
        <v>10311.331067222249</v>
      </c>
      <c r="AJ287" s="15">
        <f t="shared" si="130"/>
        <v>1475.184628435991</v>
      </c>
      <c r="AK287" s="15">
        <f t="shared" si="131"/>
        <v>2819.61</v>
      </c>
      <c r="AL287" s="11">
        <f t="shared" si="132"/>
        <v>2518.110558583604</v>
      </c>
      <c r="AM287" s="16">
        <f t="shared" si="133"/>
        <v>1636.7718630793427</v>
      </c>
      <c r="AN287" s="11">
        <f t="shared" si="134"/>
        <v>23012.43468467733</v>
      </c>
      <c r="AO287" s="16">
        <f t="shared" si="142"/>
        <v>6180</v>
      </c>
      <c r="AP287" s="10">
        <v>-21206.770495841774</v>
      </c>
      <c r="AQ287" s="11">
        <f t="shared" si="135"/>
        <v>-96160.560468124342</v>
      </c>
      <c r="AR287" s="16">
        <f t="shared" si="136"/>
        <v>-60517.255682602176</v>
      </c>
      <c r="AS287" s="11">
        <f t="shared" si="137"/>
        <v>17.380965636018939</v>
      </c>
      <c r="AT287" s="15">
        <f t="shared" si="138"/>
        <v>-41288.141766094363</v>
      </c>
      <c r="AU287" s="17">
        <f t="shared" si="139"/>
        <v>194.69320787995582</v>
      </c>
      <c r="AV287" s="15">
        <f t="shared" si="140"/>
        <v>20081.371270252588</v>
      </c>
      <c r="AW287" s="13">
        <v>70000</v>
      </c>
      <c r="AX287" s="15">
        <f t="shared" si="141"/>
        <v>-41288.141766094363</v>
      </c>
    </row>
    <row r="288" spans="1:50" ht="30" x14ac:dyDescent="0.25">
      <c r="A288" s="2" t="s">
        <v>70</v>
      </c>
      <c r="B288" s="9">
        <f t="shared" si="120"/>
        <v>-13400.502157290422</v>
      </c>
      <c r="C288" s="9">
        <f t="shared" si="121"/>
        <v>-30297.283451938543</v>
      </c>
      <c r="D288" s="10">
        <v>12328.812087713628</v>
      </c>
      <c r="E288" s="10">
        <v>10611.213456202904</v>
      </c>
      <c r="F288">
        <v>60.05</v>
      </c>
      <c r="G288">
        <v>46.07</v>
      </c>
      <c r="H288">
        <v>44.01</v>
      </c>
      <c r="I288" s="11">
        <f t="shared" si="122"/>
        <v>20772.3916192953</v>
      </c>
      <c r="J288" s="12">
        <f t="shared" si="123"/>
        <v>13502.054552541946</v>
      </c>
      <c r="L288" s="10">
        <f t="shared" si="116"/>
        <v>12328.812087713628</v>
      </c>
      <c r="M288" s="13"/>
      <c r="N288" s="13">
        <f t="shared" si="124"/>
        <v>6830.1618965933503</v>
      </c>
      <c r="O288">
        <v>0.2</v>
      </c>
      <c r="P288" s="10">
        <f t="shared" si="117"/>
        <v>10611.213456202904</v>
      </c>
      <c r="Q288" s="13">
        <f t="shared" si="125"/>
        <v>10515.712535097078</v>
      </c>
      <c r="R288">
        <v>0.56999999999999995</v>
      </c>
      <c r="S288" s="14">
        <v>2.04</v>
      </c>
      <c r="T288" s="14">
        <v>0.41</v>
      </c>
      <c r="U288" s="15">
        <v>6200</v>
      </c>
      <c r="V288" s="15">
        <v>1300</v>
      </c>
      <c r="W288" s="16">
        <f t="shared" si="126"/>
        <v>21214.376589620966</v>
      </c>
      <c r="X288" s="16">
        <f t="shared" si="127"/>
        <v>4317.5952949728417</v>
      </c>
      <c r="Z288" s="10">
        <v>27224.999999999996</v>
      </c>
      <c r="AA288" s="10">
        <f t="shared" si="118"/>
        <v>12328.812087713628</v>
      </c>
      <c r="AB288" s="10">
        <f t="shared" si="119"/>
        <v>10611.213456202904</v>
      </c>
      <c r="AC288" s="10">
        <v>885.90292335080414</v>
      </c>
      <c r="AD288">
        <v>90.08</v>
      </c>
      <c r="AE288">
        <v>60.05</v>
      </c>
      <c r="AF288">
        <v>46.07</v>
      </c>
      <c r="AG288" s="15"/>
      <c r="AH288" s="15">
        <f t="shared" si="128"/>
        <v>6830.1618965933503</v>
      </c>
      <c r="AI288" s="15">
        <f t="shared" si="129"/>
        <v>10515.712535097078</v>
      </c>
      <c r="AJ288" s="15">
        <f t="shared" si="130"/>
        <v>888.56063212085644</v>
      </c>
      <c r="AK288" s="15">
        <f t="shared" si="131"/>
        <v>2450.2499999999995</v>
      </c>
      <c r="AL288" s="11">
        <f t="shared" si="132"/>
        <v>2511.2055438913958</v>
      </c>
      <c r="AM288" s="16">
        <f t="shared" si="133"/>
        <v>1632.2836035294074</v>
      </c>
      <c r="AN288" s="11">
        <f t="shared" si="134"/>
        <v>24449.201024978545</v>
      </c>
      <c r="AO288" s="16">
        <f t="shared" si="142"/>
        <v>6180</v>
      </c>
      <c r="AP288" s="10">
        <v>-11513.633651458424</v>
      </c>
      <c r="AQ288" s="11">
        <f t="shared" si="135"/>
        <v>-86839.254821216193</v>
      </c>
      <c r="AR288" s="16">
        <f t="shared" si="136"/>
        <v>-48116.933299453332</v>
      </c>
      <c r="AS288" s="11">
        <f t="shared" si="137"/>
        <v>12417.703348784868</v>
      </c>
      <c r="AT288" s="15">
        <f t="shared" si="138"/>
        <v>-32827.971807529779</v>
      </c>
      <c r="AU288" s="17">
        <f t="shared" si="139"/>
        <v>285.12260161562011</v>
      </c>
      <c r="AV288" s="15">
        <f t="shared" si="140"/>
        <v>21314.338156071353</v>
      </c>
      <c r="AW288" s="13">
        <v>70000</v>
      </c>
      <c r="AX288" s="15">
        <f t="shared" si="141"/>
        <v>-32827.971807529779</v>
      </c>
    </row>
    <row r="289" spans="1:50" ht="30" x14ac:dyDescent="0.25">
      <c r="A289" s="2" t="s">
        <v>70</v>
      </c>
      <c r="B289" s="9">
        <f t="shared" si="120"/>
        <v>67677.315678049694</v>
      </c>
      <c r="C289" s="9">
        <f t="shared" si="121"/>
        <v>44546.453197284907</v>
      </c>
      <c r="D289" s="10">
        <v>6108.3040990699465</v>
      </c>
      <c r="E289" s="10">
        <v>18602.117504702328</v>
      </c>
      <c r="F289">
        <v>60.05</v>
      </c>
      <c r="G289">
        <v>46.07</v>
      </c>
      <c r="H289">
        <v>44.01</v>
      </c>
      <c r="I289" s="11">
        <f t="shared" si="122"/>
        <v>23847.042380870731</v>
      </c>
      <c r="J289" s="12">
        <f t="shared" si="123"/>
        <v>15500.577547565976</v>
      </c>
      <c r="L289" s="10">
        <f t="shared" si="116"/>
        <v>6108.3040990699465</v>
      </c>
      <c r="M289" s="13"/>
      <c r="N289" s="13">
        <f t="shared" si="124"/>
        <v>3384.0004708847505</v>
      </c>
      <c r="O289">
        <v>0.2</v>
      </c>
      <c r="P289" s="10">
        <f t="shared" si="117"/>
        <v>18602.117504702328</v>
      </c>
      <c r="Q289" s="13">
        <f t="shared" si="125"/>
        <v>18434.698447160008</v>
      </c>
      <c r="R289">
        <v>0.56999999999999995</v>
      </c>
      <c r="S289" s="14">
        <v>2.04</v>
      </c>
      <c r="T289" s="14">
        <v>0.41</v>
      </c>
      <c r="U289" s="15">
        <v>6200</v>
      </c>
      <c r="V289" s="15">
        <v>1300</v>
      </c>
      <c r="W289" s="16">
        <f t="shared" si="126"/>
        <v>29016.539546478634</v>
      </c>
      <c r="X289" s="16">
        <f t="shared" si="127"/>
        <v>5885.6770657138431</v>
      </c>
      <c r="Z289" s="10">
        <v>29240.999999999996</v>
      </c>
      <c r="AA289" s="10">
        <f t="shared" si="118"/>
        <v>6108.3040990699465</v>
      </c>
      <c r="AB289" s="10">
        <f t="shared" si="119"/>
        <v>18602.117504702328</v>
      </c>
      <c r="AC289" s="10">
        <v>1340.5606235278283</v>
      </c>
      <c r="AD289">
        <v>90.08</v>
      </c>
      <c r="AE289">
        <v>60.05</v>
      </c>
      <c r="AF289">
        <v>46.07</v>
      </c>
      <c r="AG289" s="15"/>
      <c r="AH289" s="15">
        <f t="shared" si="128"/>
        <v>3384.0004708847505</v>
      </c>
      <c r="AI289" s="15">
        <f t="shared" si="129"/>
        <v>18434.698447160008</v>
      </c>
      <c r="AJ289" s="15">
        <f t="shared" si="130"/>
        <v>1344.5823053984116</v>
      </c>
      <c r="AK289" s="15">
        <f t="shared" si="131"/>
        <v>2631.6899999999996</v>
      </c>
      <c r="AL289" s="11">
        <f t="shared" si="132"/>
        <v>2787.9335092497008</v>
      </c>
      <c r="AM289" s="16">
        <f t="shared" si="133"/>
        <v>1812.1567810123056</v>
      </c>
      <c r="AN289" s="11">
        <f t="shared" si="134"/>
        <v>31043.806008545973</v>
      </c>
      <c r="AO289" s="16">
        <f t="shared" si="142"/>
        <v>6180</v>
      </c>
      <c r="AP289" s="10">
        <v>39293.873221632974</v>
      </c>
      <c r="AQ289" s="11">
        <f t="shared" si="135"/>
        <v>-26947.306696737534</v>
      </c>
      <c r="AR289" s="16">
        <f t="shared" si="136"/>
        <v>23160.198584005091</v>
      </c>
      <c r="AS289" s="11">
        <f t="shared" si="137"/>
        <v>83694.835232243291</v>
      </c>
      <c r="AT289" s="15">
        <f t="shared" si="138"/>
        <v>15801.138893054689</v>
      </c>
      <c r="AU289" s="17">
        <f t="shared" si="139"/>
        <v>40.212729358416823</v>
      </c>
      <c r="AV289" s="15">
        <f t="shared" si="140"/>
        <v>23492.734328578281</v>
      </c>
      <c r="AW289" s="13">
        <v>70000</v>
      </c>
      <c r="AX289" s="15">
        <f t="shared" si="141"/>
        <v>15801.138893054693</v>
      </c>
    </row>
    <row r="290" spans="1:50" ht="30" x14ac:dyDescent="0.25">
      <c r="A290" s="2" t="s">
        <v>70</v>
      </c>
      <c r="B290" s="9">
        <f t="shared" si="120"/>
        <v>-85487.507558607031</v>
      </c>
      <c r="C290" s="9">
        <f t="shared" si="121"/>
        <v>-97025.820628859758</v>
      </c>
      <c r="D290" s="10">
        <v>28098.364578409779</v>
      </c>
      <c r="E290" s="10">
        <v>1698.2419147568744</v>
      </c>
      <c r="F290">
        <v>60.05</v>
      </c>
      <c r="G290">
        <v>46.07</v>
      </c>
      <c r="H290">
        <v>44.01</v>
      </c>
      <c r="I290" s="11">
        <f t="shared" si="122"/>
        <v>23815.295360228025</v>
      </c>
      <c r="J290" s="12">
        <f t="shared" si="123"/>
        <v>15479.941984148216</v>
      </c>
      <c r="L290" s="10">
        <f t="shared" si="116"/>
        <v>28098.364578409779</v>
      </c>
      <c r="M290" s="13"/>
      <c r="N290" s="13">
        <f t="shared" si="124"/>
        <v>15566.493976439018</v>
      </c>
      <c r="O290">
        <v>0.2</v>
      </c>
      <c r="P290" s="10">
        <f t="shared" si="117"/>
        <v>1698.2419147568744</v>
      </c>
      <c r="Q290" s="13">
        <f t="shared" si="125"/>
        <v>1682.9577375240626</v>
      </c>
      <c r="R290">
        <v>0.56999999999999995</v>
      </c>
      <c r="S290" s="14">
        <v>2.04</v>
      </c>
      <c r="T290" s="14">
        <v>0.41</v>
      </c>
      <c r="U290" s="15">
        <v>6200</v>
      </c>
      <c r="V290" s="15">
        <v>1300</v>
      </c>
      <c r="W290" s="16">
        <f t="shared" si="126"/>
        <v>14508.072799580101</v>
      </c>
      <c r="X290" s="16">
        <f t="shared" si="127"/>
        <v>2969.759729327373</v>
      </c>
      <c r="Z290" s="10">
        <v>32041</v>
      </c>
      <c r="AA290" s="10">
        <f t="shared" si="118"/>
        <v>28098.364578409779</v>
      </c>
      <c r="AB290" s="10">
        <f t="shared" si="119"/>
        <v>1698.2419147568744</v>
      </c>
      <c r="AC290" s="10">
        <v>1594.7335228249622</v>
      </c>
      <c r="AD290">
        <v>90.08</v>
      </c>
      <c r="AE290">
        <v>60.05</v>
      </c>
      <c r="AF290">
        <v>46.07</v>
      </c>
      <c r="AG290" s="15"/>
      <c r="AH290" s="15">
        <f t="shared" si="128"/>
        <v>15566.493976439018</v>
      </c>
      <c r="AI290" s="15">
        <f t="shared" si="129"/>
        <v>1682.9577375240626</v>
      </c>
      <c r="AJ290" s="15">
        <f t="shared" si="130"/>
        <v>1599.5177233934369</v>
      </c>
      <c r="AK290" s="15">
        <f t="shared" si="131"/>
        <v>2883.69</v>
      </c>
      <c r="AL290" s="11">
        <f t="shared" si="132"/>
        <v>2879.0198755460124</v>
      </c>
      <c r="AM290" s="16">
        <f t="shared" si="133"/>
        <v>1871.3629191049081</v>
      </c>
      <c r="AN290" s="11">
        <f t="shared" si="134"/>
        <v>24919.391711830613</v>
      </c>
      <c r="AO290" s="16">
        <f t="shared" si="142"/>
        <v>6180</v>
      </c>
      <c r="AP290" s="10">
        <v>-55252.335947711676</v>
      </c>
      <c r="AQ290" s="11">
        <f t="shared" si="135"/>
        <v>-156636.73309208261</v>
      </c>
      <c r="AR290" s="16">
        <f t="shared" si="136"/>
        <v>-115475.52234233535</v>
      </c>
      <c r="AS290" s="11">
        <f t="shared" si="137"/>
        <v>-54940.885694097153</v>
      </c>
      <c r="AT290" s="15">
        <f t="shared" si="138"/>
        <v>-78783.640850964803</v>
      </c>
      <c r="AU290" s="17">
        <f t="shared" si="139"/>
        <v>142.58879647282623</v>
      </c>
      <c r="AV290" s="15">
        <f t="shared" si="140"/>
        <v>23531.304903253123</v>
      </c>
      <c r="AW290" s="13">
        <v>70000</v>
      </c>
      <c r="AX290" s="15">
        <f t="shared" si="141"/>
        <v>-78783.640850964803</v>
      </c>
    </row>
    <row r="291" spans="1:50" ht="30" x14ac:dyDescent="0.25">
      <c r="A291" s="2" t="s">
        <v>70</v>
      </c>
      <c r="B291" s="9">
        <f t="shared" si="120"/>
        <v>-20507.841236618035</v>
      </c>
      <c r="C291" s="9">
        <f t="shared" si="121"/>
        <v>-32308.456377097813</v>
      </c>
      <c r="D291" s="10">
        <v>10000</v>
      </c>
      <c r="E291" s="10">
        <v>5533.1425304109571</v>
      </c>
      <c r="F291">
        <v>60.05</v>
      </c>
      <c r="G291">
        <v>46.07</v>
      </c>
      <c r="H291">
        <v>44.01</v>
      </c>
      <c r="I291" s="11">
        <f t="shared" si="122"/>
        <v>14214.623059736357</v>
      </c>
      <c r="J291" s="12">
        <f t="shared" si="123"/>
        <v>9239.5049888286321</v>
      </c>
      <c r="L291" s="10">
        <f t="shared" si="116"/>
        <v>10000</v>
      </c>
      <c r="M291" s="13"/>
      <c r="N291" s="13">
        <f t="shared" si="124"/>
        <v>5540.0000000000009</v>
      </c>
      <c r="O291">
        <v>0.2</v>
      </c>
      <c r="P291" s="10">
        <f t="shared" si="117"/>
        <v>5533.1425304109571</v>
      </c>
      <c r="Q291" s="13">
        <f t="shared" si="125"/>
        <v>5483.3442476372584</v>
      </c>
      <c r="R291">
        <v>0.56999999999999995</v>
      </c>
      <c r="S291" s="14">
        <v>2.04</v>
      </c>
      <c r="T291" s="14">
        <v>0.41</v>
      </c>
      <c r="U291" s="15">
        <v>6200</v>
      </c>
      <c r="V291" s="15">
        <v>1300</v>
      </c>
      <c r="W291" s="16">
        <f t="shared" si="126"/>
        <v>14836.352691152604</v>
      </c>
      <c r="X291" s="16">
        <f t="shared" si="127"/>
        <v>3035.7375506728276</v>
      </c>
      <c r="Z291" s="10">
        <v>71289</v>
      </c>
      <c r="AA291" s="10">
        <f t="shared" si="118"/>
        <v>10000</v>
      </c>
      <c r="AB291" s="10">
        <f t="shared" si="119"/>
        <v>5533.1425304109571</v>
      </c>
      <c r="AC291" s="10">
        <v>3243.9733901662316</v>
      </c>
      <c r="AD291">
        <v>90.08</v>
      </c>
      <c r="AE291">
        <v>60.05</v>
      </c>
      <c r="AF291">
        <v>46.07</v>
      </c>
      <c r="AG291" s="15"/>
      <c r="AH291" s="15">
        <f t="shared" si="128"/>
        <v>5540.0000000000009</v>
      </c>
      <c r="AI291" s="15">
        <f t="shared" si="129"/>
        <v>5483.3442476372584</v>
      </c>
      <c r="AJ291" s="15">
        <f t="shared" si="130"/>
        <v>3253.7053103367298</v>
      </c>
      <c r="AK291" s="15">
        <f t="shared" si="131"/>
        <v>6416.0099999999993</v>
      </c>
      <c r="AL291" s="11">
        <f t="shared" si="132"/>
        <v>3531.6821150124006</v>
      </c>
      <c r="AM291" s="16">
        <f t="shared" si="133"/>
        <v>2295.5933747580602</v>
      </c>
      <c r="AN291" s="11">
        <f t="shared" si="134"/>
        <v>18203.788948751437</v>
      </c>
      <c r="AO291" s="16">
        <f t="shared" si="142"/>
        <v>6180</v>
      </c>
      <c r="AP291" s="10">
        <v>-12702.310036090872</v>
      </c>
      <c r="AQ291" s="11">
        <f t="shared" si="135"/>
        <v>-71311.273798161681</v>
      </c>
      <c r="AR291" s="16">
        <f t="shared" si="136"/>
        <v>-44583.698916599271</v>
      </c>
      <c r="AS291" s="11">
        <f t="shared" si="137"/>
        <v>15950.937731638924</v>
      </c>
      <c r="AT291" s="15">
        <f t="shared" si="138"/>
        <v>-30417.408399677566</v>
      </c>
      <c r="AU291" s="17">
        <f t="shared" si="139"/>
        <v>239.46359609593108</v>
      </c>
      <c r="AV291" s="15">
        <f t="shared" si="140"/>
        <v>17715.098363586694</v>
      </c>
      <c r="AW291" s="13">
        <v>70000</v>
      </c>
      <c r="AX291" s="15">
        <f t="shared" si="141"/>
        <v>-30417.408399677566</v>
      </c>
    </row>
    <row r="292" spans="1:50" ht="30" x14ac:dyDescent="0.25">
      <c r="A292" s="2" t="s">
        <v>70</v>
      </c>
      <c r="B292" s="9">
        <f t="shared" si="120"/>
        <v>-16122.763045887674</v>
      </c>
      <c r="C292" s="9">
        <f t="shared" si="121"/>
        <v>-38769.044429554822</v>
      </c>
      <c r="D292" s="10">
        <v>23634.844564863364</v>
      </c>
      <c r="E292" s="10">
        <v>14637.966991780362</v>
      </c>
      <c r="F292">
        <v>60.05</v>
      </c>
      <c r="G292">
        <v>46.07</v>
      </c>
      <c r="H292">
        <v>44.01</v>
      </c>
      <c r="I292" s="11">
        <f t="shared" si="122"/>
        <v>32905.160386854703</v>
      </c>
      <c r="J292" s="12">
        <f t="shared" si="123"/>
        <v>21388.354251455559</v>
      </c>
      <c r="L292" s="10">
        <f t="shared" si="116"/>
        <v>23634.844564863364</v>
      </c>
      <c r="M292" s="13"/>
      <c r="N292" s="13">
        <f t="shared" si="124"/>
        <v>13093.703888934306</v>
      </c>
      <c r="O292">
        <v>0.2</v>
      </c>
      <c r="P292" s="10">
        <f t="shared" si="117"/>
        <v>14637.966991780362</v>
      </c>
      <c r="Q292" s="13">
        <f t="shared" si="125"/>
        <v>14506.225288854339</v>
      </c>
      <c r="R292">
        <v>0.56999999999999995</v>
      </c>
      <c r="S292" s="14">
        <v>2.04</v>
      </c>
      <c r="T292" s="14">
        <v>0.41</v>
      </c>
      <c r="U292" s="15">
        <v>6200</v>
      </c>
      <c r="V292" s="15">
        <v>1300</v>
      </c>
      <c r="W292" s="16">
        <f t="shared" si="126"/>
        <v>28410.06995256502</v>
      </c>
      <c r="X292" s="16">
        <f t="shared" si="127"/>
        <v>5763.7885688978713</v>
      </c>
      <c r="Z292" s="10">
        <v>90000</v>
      </c>
      <c r="AA292" s="10">
        <f t="shared" si="118"/>
        <v>23634.844564863364</v>
      </c>
      <c r="AB292" s="10">
        <f t="shared" si="119"/>
        <v>14637.966991780362</v>
      </c>
      <c r="AC292" s="10">
        <v>344.15347333337917</v>
      </c>
      <c r="AD292">
        <v>90.08</v>
      </c>
      <c r="AE292">
        <v>60.05</v>
      </c>
      <c r="AF292">
        <v>46.07</v>
      </c>
      <c r="AG292" s="15"/>
      <c r="AH292" s="15">
        <f t="shared" si="128"/>
        <v>13093.703888934306</v>
      </c>
      <c r="AI292" s="15">
        <f t="shared" si="129"/>
        <v>14506.225288854339</v>
      </c>
      <c r="AJ292" s="15">
        <f t="shared" si="130"/>
        <v>345.18593375337929</v>
      </c>
      <c r="AK292" s="15">
        <f t="shared" si="131"/>
        <v>8100</v>
      </c>
      <c r="AL292" s="11">
        <f t="shared" si="132"/>
        <v>5428.8934648470258</v>
      </c>
      <c r="AM292" s="16">
        <f t="shared" si="133"/>
        <v>3528.780752150567</v>
      </c>
      <c r="AN292" s="11">
        <f t="shared" si="134"/>
        <v>37809.640833178892</v>
      </c>
      <c r="AO292" s="16">
        <f t="shared" si="142"/>
        <v>6180</v>
      </c>
      <c r="AP292" s="10">
        <v>-13877.860869280614</v>
      </c>
      <c r="AQ292" s="11">
        <f t="shared" si="135"/>
        <v>-131947.2676992818</v>
      </c>
      <c r="AR292" s="16">
        <f t="shared" si="136"/>
        <v>-65921.187249908253</v>
      </c>
      <c r="AS292" s="11">
        <f t="shared" si="137"/>
        <v>-5386.5506016700592</v>
      </c>
      <c r="AT292" s="15">
        <f t="shared" si="138"/>
        <v>-44974.995872886735</v>
      </c>
      <c r="AU292" s="17">
        <f t="shared" si="139"/>
        <v>324.07729329843107</v>
      </c>
      <c r="AV292" s="15">
        <f t="shared" si="140"/>
        <v>31097.135003606127</v>
      </c>
      <c r="AW292" s="13">
        <v>70000</v>
      </c>
      <c r="AX292" s="15">
        <f t="shared" si="141"/>
        <v>-44974.995872886742</v>
      </c>
    </row>
    <row r="293" spans="1:50" ht="30" x14ac:dyDescent="0.25">
      <c r="A293" s="2" t="s">
        <v>70</v>
      </c>
      <c r="B293" s="9">
        <f t="shared" si="120"/>
        <v>63320.080579879592</v>
      </c>
      <c r="C293" s="9">
        <f t="shared" si="121"/>
        <v>28040.625328196875</v>
      </c>
      <c r="D293" s="10">
        <v>11559.80119504345</v>
      </c>
      <c r="E293" s="10">
        <v>30727.205615422117</v>
      </c>
      <c r="F293">
        <v>60.05</v>
      </c>
      <c r="G293">
        <v>46.07</v>
      </c>
      <c r="H293">
        <v>44.01</v>
      </c>
      <c r="I293" s="11">
        <f t="shared" si="122"/>
        <v>39425.306120487323</v>
      </c>
      <c r="J293" s="12">
        <f t="shared" si="123"/>
        <v>25626.448978316759</v>
      </c>
      <c r="L293" s="10">
        <f t="shared" si="116"/>
        <v>11559.80119504345</v>
      </c>
      <c r="M293" s="13"/>
      <c r="N293" s="13">
        <f t="shared" si="124"/>
        <v>6404.129862054072</v>
      </c>
      <c r="O293">
        <v>0.2</v>
      </c>
      <c r="P293" s="10">
        <f t="shared" si="117"/>
        <v>30727.205615422117</v>
      </c>
      <c r="Q293" s="13">
        <f t="shared" si="125"/>
        <v>30450.66076488332</v>
      </c>
      <c r="R293">
        <v>0.56999999999999995</v>
      </c>
      <c r="S293" s="14">
        <v>2.04</v>
      </c>
      <c r="T293" s="14">
        <v>0.41</v>
      </c>
      <c r="U293" s="15">
        <v>6200</v>
      </c>
      <c r="V293" s="15">
        <v>1300</v>
      </c>
      <c r="W293" s="16">
        <f t="shared" si="126"/>
        <v>44220.913321124382</v>
      </c>
      <c r="X293" s="16">
        <f t="shared" si="127"/>
        <v>8941.4580694416654</v>
      </c>
      <c r="Z293" s="10">
        <v>36864</v>
      </c>
      <c r="AA293" s="10">
        <f t="shared" si="118"/>
        <v>11559.80119504345</v>
      </c>
      <c r="AB293" s="10">
        <f t="shared" si="119"/>
        <v>30727.205615422117</v>
      </c>
      <c r="AC293" s="10">
        <v>1696.0656784562655</v>
      </c>
      <c r="AD293">
        <v>90.08</v>
      </c>
      <c r="AE293">
        <v>60.05</v>
      </c>
      <c r="AF293">
        <v>46.07</v>
      </c>
      <c r="AG293" s="15"/>
      <c r="AH293" s="15">
        <f t="shared" si="128"/>
        <v>6404.129862054072</v>
      </c>
      <c r="AI293" s="15">
        <f t="shared" si="129"/>
        <v>30450.66076488332</v>
      </c>
      <c r="AJ293" s="15">
        <f t="shared" si="130"/>
        <v>1701.1538754916342</v>
      </c>
      <c r="AK293" s="15">
        <f t="shared" si="131"/>
        <v>3317.7599999999998</v>
      </c>
      <c r="AL293" s="11">
        <f t="shared" si="132"/>
        <v>4103.720845193955</v>
      </c>
      <c r="AM293" s="16">
        <f t="shared" si="133"/>
        <v>2667.418549376071</v>
      </c>
      <c r="AN293" s="11">
        <f t="shared" si="134"/>
        <v>51860.499908526603</v>
      </c>
      <c r="AO293" s="16">
        <f t="shared" si="142"/>
        <v>6180</v>
      </c>
      <c r="AP293" s="10">
        <v>30020.60324885722</v>
      </c>
      <c r="AQ293" s="11">
        <f t="shared" si="135"/>
        <v>-95813.172875230885</v>
      </c>
      <c r="AR293" s="16">
        <f t="shared" si="136"/>
        <v>-6527.2817195615517</v>
      </c>
      <c r="AS293" s="11">
        <f t="shared" si="137"/>
        <v>54007.354928676643</v>
      </c>
      <c r="AT293" s="15">
        <f t="shared" si="138"/>
        <v>-4453.2642788356097</v>
      </c>
      <c r="AU293" s="17">
        <f t="shared" si="139"/>
        <v>-14.834026624715243</v>
      </c>
      <c r="AV293" s="15">
        <f t="shared" si="140"/>
        <v>34473.867527692826</v>
      </c>
      <c r="AW293" s="13">
        <v>70000</v>
      </c>
      <c r="AX293" s="15">
        <f t="shared" si="141"/>
        <v>-4453.2642788356061</v>
      </c>
    </row>
    <row r="294" spans="1:50" ht="30" x14ac:dyDescent="0.25">
      <c r="A294" s="2" t="s">
        <v>70</v>
      </c>
      <c r="B294" s="9">
        <f t="shared" si="120"/>
        <v>20679.172842579585</v>
      </c>
      <c r="C294" s="9">
        <f t="shared" si="121"/>
        <v>2377.3222956420759</v>
      </c>
      <c r="D294" s="10">
        <v>19578.130794657915</v>
      </c>
      <c r="E294" s="10">
        <v>10715.27485709467</v>
      </c>
      <c r="F294">
        <v>60.05</v>
      </c>
      <c r="G294">
        <v>46.07</v>
      </c>
      <c r="H294">
        <v>44.01</v>
      </c>
      <c r="I294" s="11">
        <f t="shared" si="122"/>
        <v>26184.747774965577</v>
      </c>
      <c r="J294" s="12">
        <f t="shared" si="123"/>
        <v>17020.086053727628</v>
      </c>
      <c r="L294" s="10">
        <f t="shared" si="116"/>
        <v>19578.130794657915</v>
      </c>
      <c r="M294" s="13"/>
      <c r="N294" s="13">
        <f t="shared" si="124"/>
        <v>10846.284460240486</v>
      </c>
      <c r="O294">
        <v>0.2</v>
      </c>
      <c r="P294" s="10">
        <f t="shared" si="117"/>
        <v>10715.27485709467</v>
      </c>
      <c r="Q294" s="13">
        <f t="shared" si="125"/>
        <v>10618.837383380818</v>
      </c>
      <c r="R294">
        <v>0.56999999999999995</v>
      </c>
      <c r="S294" s="14">
        <v>2.04</v>
      </c>
      <c r="T294" s="14">
        <v>0.41</v>
      </c>
      <c r="U294" s="15">
        <v>6200</v>
      </c>
      <c r="V294" s="15">
        <v>1300</v>
      </c>
      <c r="W294" s="16">
        <f t="shared" si="126"/>
        <v>22972.868169173329</v>
      </c>
      <c r="X294" s="16">
        <f t="shared" si="127"/>
        <v>4671.0176222358168</v>
      </c>
      <c r="Z294" s="10">
        <v>44100</v>
      </c>
      <c r="AA294" s="10">
        <f t="shared" si="118"/>
        <v>19578.130794657915</v>
      </c>
      <c r="AB294" s="10">
        <f t="shared" si="119"/>
        <v>10715.27485709467</v>
      </c>
      <c r="AC294" s="10">
        <v>598.5170815823883</v>
      </c>
      <c r="AD294">
        <v>90.08</v>
      </c>
      <c r="AE294">
        <v>60.05</v>
      </c>
      <c r="AF294">
        <v>46.07</v>
      </c>
      <c r="AG294" s="15"/>
      <c r="AH294" s="15">
        <f t="shared" si="128"/>
        <v>10846.284460240486</v>
      </c>
      <c r="AI294" s="15">
        <f t="shared" si="129"/>
        <v>10618.837383380818</v>
      </c>
      <c r="AJ294" s="15">
        <f t="shared" si="130"/>
        <v>600.31263282713542</v>
      </c>
      <c r="AK294" s="15">
        <f t="shared" si="131"/>
        <v>3969</v>
      </c>
      <c r="AL294" s="11">
        <f t="shared" si="132"/>
        <v>3442.1464211838211</v>
      </c>
      <c r="AM294" s="16">
        <f t="shared" si="133"/>
        <v>2237.3951737694838</v>
      </c>
      <c r="AN294" s="11">
        <f t="shared" si="134"/>
        <v>29728.183719302182</v>
      </c>
      <c r="AO294" s="16">
        <f t="shared" si="142"/>
        <v>6180</v>
      </c>
      <c r="AP294" s="10">
        <v>12260.575984926572</v>
      </c>
      <c r="AQ294" s="11">
        <f t="shared" si="135"/>
        <v>-69027.810229880939</v>
      </c>
      <c r="AR294" s="16">
        <f t="shared" si="136"/>
        <v>-19313.781380321368</v>
      </c>
      <c r="AS294" s="11">
        <f t="shared" si="137"/>
        <v>41220.855267916821</v>
      </c>
      <c r="AT294" s="15">
        <f t="shared" si="138"/>
        <v>-13176.905242570539</v>
      </c>
      <c r="AU294" s="17">
        <f t="shared" si="139"/>
        <v>-107.47378637651708</v>
      </c>
      <c r="AV294" s="15">
        <f t="shared" si="140"/>
        <v>25437.481227497112</v>
      </c>
      <c r="AW294" s="13">
        <v>70000</v>
      </c>
      <c r="AX294" s="15">
        <f t="shared" si="141"/>
        <v>-13176.905242570539</v>
      </c>
    </row>
    <row r="295" spans="1:50" ht="30" x14ac:dyDescent="0.25">
      <c r="A295" s="2" t="s">
        <v>70</v>
      </c>
      <c r="B295" s="9">
        <f t="shared" si="120"/>
        <v>58618.881583964416</v>
      </c>
      <c r="C295" s="9">
        <f t="shared" si="121"/>
        <v>48889.17702954448</v>
      </c>
      <c r="D295" s="10">
        <v>5655.5017176674219</v>
      </c>
      <c r="E295" s="10">
        <v>4136.1363477869854</v>
      </c>
      <c r="F295">
        <v>60.05</v>
      </c>
      <c r="G295">
        <v>46.07</v>
      </c>
      <c r="H295">
        <v>44.01</v>
      </c>
      <c r="I295" s="11">
        <f t="shared" si="122"/>
        <v>9696.047273929069</v>
      </c>
      <c r="J295" s="12">
        <f t="shared" si="123"/>
        <v>6302.4307280538951</v>
      </c>
      <c r="L295" s="10">
        <f t="shared" si="116"/>
        <v>5655.5017176674219</v>
      </c>
      <c r="M295" s="13"/>
      <c r="N295" s="13">
        <f t="shared" si="124"/>
        <v>3133.1479515877518</v>
      </c>
      <c r="O295">
        <v>0.2</v>
      </c>
      <c r="P295" s="10">
        <f t="shared" si="117"/>
        <v>4136.1363477869854</v>
      </c>
      <c r="Q295" s="13">
        <f t="shared" si="125"/>
        <v>4098.9111206569023</v>
      </c>
      <c r="R295">
        <v>0.56999999999999995</v>
      </c>
      <c r="S295" s="14">
        <v>2.04</v>
      </c>
      <c r="T295" s="14">
        <v>0.41</v>
      </c>
      <c r="U295" s="15">
        <v>6200</v>
      </c>
      <c r="V295" s="15">
        <v>1300</v>
      </c>
      <c r="W295" s="16">
        <f t="shared" si="126"/>
        <v>12244.538215347649</v>
      </c>
      <c r="X295" s="16">
        <f t="shared" si="127"/>
        <v>2514.8336609277139</v>
      </c>
      <c r="Z295" s="10">
        <v>30625</v>
      </c>
      <c r="AA295" s="10">
        <f t="shared" si="118"/>
        <v>5655.5017176674219</v>
      </c>
      <c r="AB295" s="10">
        <f t="shared" si="119"/>
        <v>4136.1363477869854</v>
      </c>
      <c r="AC295" s="10">
        <v>1216.1976686708324</v>
      </c>
      <c r="AD295">
        <v>90.08</v>
      </c>
      <c r="AE295">
        <v>60.05</v>
      </c>
      <c r="AF295">
        <v>46.07</v>
      </c>
      <c r="AG295" s="15"/>
      <c r="AH295" s="15">
        <f t="shared" si="128"/>
        <v>3133.1479515877518</v>
      </c>
      <c r="AI295" s="15">
        <f t="shared" si="129"/>
        <v>4098.9111206569023</v>
      </c>
      <c r="AJ295" s="15">
        <f t="shared" si="130"/>
        <v>1219.8462616768447</v>
      </c>
      <c r="AK295" s="15">
        <f t="shared" si="131"/>
        <v>2756.25</v>
      </c>
      <c r="AL295" s="11">
        <f t="shared" si="132"/>
        <v>1869.4045282444768</v>
      </c>
      <c r="AM295" s="16">
        <f t="shared" si="133"/>
        <v>1215.1129433589099</v>
      </c>
      <c r="AN295" s="11">
        <f t="shared" si="134"/>
        <v>11037.000757126103</v>
      </c>
      <c r="AO295" s="16">
        <f t="shared" si="142"/>
        <v>6180</v>
      </c>
      <c r="AP295" s="10">
        <v>41036.767687444175</v>
      </c>
      <c r="AQ295" s="11">
        <f t="shared" si="135"/>
        <v>27019.723199548411</v>
      </c>
      <c r="AR295" s="16">
        <f t="shared" si="136"/>
        <v>40071.91264056287</v>
      </c>
      <c r="AS295" s="11">
        <f t="shared" si="137"/>
        <v>100606.54928880105</v>
      </c>
      <c r="AT295" s="15">
        <f t="shared" si="138"/>
        <v>27339.22401603137</v>
      </c>
      <c r="AU295" s="17">
        <f t="shared" si="139"/>
        <v>66.62129002035465</v>
      </c>
      <c r="AV295" s="15">
        <f t="shared" si="140"/>
        <v>13697.543671412805</v>
      </c>
      <c r="AW295" s="13">
        <v>70000</v>
      </c>
      <c r="AX295" s="15">
        <f t="shared" si="141"/>
        <v>27339.22401603137</v>
      </c>
    </row>
    <row r="296" spans="1:50" ht="30" x14ac:dyDescent="0.25">
      <c r="A296" s="2" t="s">
        <v>70</v>
      </c>
      <c r="B296" s="9">
        <f t="shared" si="120"/>
        <v>111257.48148148971</v>
      </c>
      <c r="C296" s="9">
        <f t="shared" si="121"/>
        <v>95921.403368419516</v>
      </c>
      <c r="D296" s="10">
        <v>9312.9666889329437</v>
      </c>
      <c r="E296" s="10">
        <v>9507.7189454657637</v>
      </c>
      <c r="F296">
        <v>60.05</v>
      </c>
      <c r="G296">
        <v>46.07</v>
      </c>
      <c r="H296">
        <v>44.01</v>
      </c>
      <c r="I296" s="11">
        <f t="shared" si="122"/>
        <v>17507.958685934129</v>
      </c>
      <c r="J296" s="12">
        <f t="shared" si="123"/>
        <v>11380.173145857185</v>
      </c>
      <c r="L296" s="10">
        <f t="shared" si="116"/>
        <v>9312.9666889329437</v>
      </c>
      <c r="M296" s="13"/>
      <c r="N296" s="13">
        <f t="shared" si="124"/>
        <v>5159.3835456688512</v>
      </c>
      <c r="O296">
        <v>0.2</v>
      </c>
      <c r="P296" s="10">
        <f t="shared" si="117"/>
        <v>9507.7189454657637</v>
      </c>
      <c r="Q296" s="13">
        <f t="shared" si="125"/>
        <v>9422.1494749565718</v>
      </c>
      <c r="R296">
        <v>0.56999999999999995</v>
      </c>
      <c r="S296" s="14">
        <v>2.04</v>
      </c>
      <c r="T296" s="14">
        <v>0.41</v>
      </c>
      <c r="U296" s="15">
        <v>6200</v>
      </c>
      <c r="V296" s="15">
        <v>1300</v>
      </c>
      <c r="W296" s="16">
        <f t="shared" si="126"/>
        <v>19261.103896112392</v>
      </c>
      <c r="X296" s="16">
        <f t="shared" si="127"/>
        <v>3925.0257830421961</v>
      </c>
      <c r="Z296" s="10">
        <v>50625</v>
      </c>
      <c r="AA296" s="10">
        <f t="shared" si="118"/>
        <v>9312.9666889329437</v>
      </c>
      <c r="AB296" s="10">
        <f t="shared" si="119"/>
        <v>9507.7189454657637</v>
      </c>
      <c r="AC296" s="10">
        <v>677.10662572736419</v>
      </c>
      <c r="AD296">
        <v>90.08</v>
      </c>
      <c r="AE296">
        <v>60.05</v>
      </c>
      <c r="AF296">
        <v>46.07</v>
      </c>
      <c r="AG296" s="15"/>
      <c r="AH296" s="15">
        <f t="shared" si="128"/>
        <v>5159.3835456688512</v>
      </c>
      <c r="AI296" s="15">
        <f t="shared" si="129"/>
        <v>9422.1494749565718</v>
      </c>
      <c r="AJ296" s="15">
        <f t="shared" si="130"/>
        <v>679.13794560454619</v>
      </c>
      <c r="AK296" s="15">
        <f t="shared" si="131"/>
        <v>4556.25</v>
      </c>
      <c r="AL296" s="11">
        <f t="shared" si="132"/>
        <v>3067.988427304902</v>
      </c>
      <c r="AM296" s="16">
        <f t="shared" si="133"/>
        <v>1994.1924777481863</v>
      </c>
      <c r="AN296" s="11">
        <f t="shared" si="134"/>
        <v>20492.362091250227</v>
      </c>
      <c r="AO296" s="16">
        <f t="shared" si="142"/>
        <v>6180</v>
      </c>
      <c r="AP296" s="10">
        <v>74555.09624167018</v>
      </c>
      <c r="AQ296" s="11">
        <f t="shared" si="135"/>
        <v>49082.578348975308</v>
      </c>
      <c r="AR296" s="16">
        <f t="shared" si="136"/>
        <v>80616.204439520137</v>
      </c>
      <c r="AS296" s="11">
        <f t="shared" si="137"/>
        <v>141150.84108775834</v>
      </c>
      <c r="AT296" s="15">
        <f t="shared" si="138"/>
        <v>55000.730618064801</v>
      </c>
      <c r="AU296" s="17">
        <f t="shared" si="139"/>
        <v>73.771926254082018</v>
      </c>
      <c r="AV296" s="15">
        <f t="shared" si="140"/>
        <v>19554.365623605372</v>
      </c>
      <c r="AW296" s="13">
        <v>70000</v>
      </c>
      <c r="AX296" s="15">
        <f t="shared" si="141"/>
        <v>55000.730618064808</v>
      </c>
    </row>
    <row r="297" spans="1:50" ht="30" x14ac:dyDescent="0.25">
      <c r="A297" s="2" t="s">
        <v>70</v>
      </c>
      <c r="B297" s="9">
        <f t="shared" si="120"/>
        <v>-7996.8902106314708</v>
      </c>
      <c r="C297" s="9">
        <f t="shared" si="121"/>
        <v>-24004.799108899173</v>
      </c>
      <c r="D297" s="10">
        <v>30755.454153485884</v>
      </c>
      <c r="E297" s="10">
        <v>6031.412033814544</v>
      </c>
      <c r="F297">
        <v>60.05</v>
      </c>
      <c r="G297">
        <v>46.07</v>
      </c>
      <c r="H297">
        <v>44.01</v>
      </c>
      <c r="I297" s="11">
        <f t="shared" si="122"/>
        <v>29902.062072882887</v>
      </c>
      <c r="J297" s="12">
        <f t="shared" si="123"/>
        <v>19436.340347373876</v>
      </c>
      <c r="L297" s="10">
        <f t="shared" si="116"/>
        <v>30755.454153485884</v>
      </c>
      <c r="M297" s="13"/>
      <c r="N297" s="13">
        <f t="shared" si="124"/>
        <v>17038.521601031181</v>
      </c>
      <c r="O297">
        <v>0.2</v>
      </c>
      <c r="P297" s="10">
        <f t="shared" si="117"/>
        <v>6031.412033814544</v>
      </c>
      <c r="Q297" s="13">
        <f t="shared" si="125"/>
        <v>5977.1293255102128</v>
      </c>
      <c r="R297">
        <v>0.56999999999999995</v>
      </c>
      <c r="S297" s="14">
        <v>2.04</v>
      </c>
      <c r="T297" s="14">
        <v>0.41</v>
      </c>
      <c r="U297" s="15">
        <v>6200</v>
      </c>
      <c r="V297" s="15">
        <v>1300</v>
      </c>
      <c r="W297" s="16">
        <f t="shared" si="126"/>
        <v>20101.922792924001</v>
      </c>
      <c r="X297" s="16">
        <f t="shared" si="127"/>
        <v>4094.0138946562934</v>
      </c>
      <c r="Z297" s="10">
        <v>58564</v>
      </c>
      <c r="AA297" s="10">
        <f t="shared" si="118"/>
        <v>30755.454153485884</v>
      </c>
      <c r="AB297" s="10">
        <f t="shared" si="119"/>
        <v>6031.412033814544</v>
      </c>
      <c r="AC297" s="10">
        <v>647.1608675761446</v>
      </c>
      <c r="AD297">
        <v>90.08</v>
      </c>
      <c r="AE297">
        <v>60.05</v>
      </c>
      <c r="AF297">
        <v>46.07</v>
      </c>
      <c r="AG297" s="15"/>
      <c r="AH297" s="15">
        <f t="shared" si="128"/>
        <v>17038.521601031181</v>
      </c>
      <c r="AI297" s="15">
        <f t="shared" si="129"/>
        <v>5977.1293255102128</v>
      </c>
      <c r="AJ297" s="15">
        <f t="shared" si="130"/>
        <v>649.10235017887294</v>
      </c>
      <c r="AK297" s="15">
        <f t="shared" si="131"/>
        <v>5270.76</v>
      </c>
      <c r="AL297" s="11">
        <f t="shared" si="132"/>
        <v>4177.2472298238054</v>
      </c>
      <c r="AM297" s="16">
        <f t="shared" si="133"/>
        <v>2715.2106993854736</v>
      </c>
      <c r="AN297" s="11">
        <f t="shared" si="134"/>
        <v>31814.64120825272</v>
      </c>
      <c r="AO297" s="16">
        <f t="shared" si="142"/>
        <v>6180</v>
      </c>
      <c r="AP297" s="10">
        <v>-4099.4990444700188</v>
      </c>
      <c r="AQ297" s="11">
        <f t="shared" si="135"/>
        <v>-102591.47788364913</v>
      </c>
      <c r="AR297" s="16">
        <f t="shared" si="136"/>
        <v>-47535.153350929344</v>
      </c>
      <c r="AS297" s="11">
        <f t="shared" si="137"/>
        <v>12999.483297308849</v>
      </c>
      <c r="AT297" s="15">
        <f t="shared" si="138"/>
        <v>-32431.050091229368</v>
      </c>
      <c r="AU297" s="17">
        <f t="shared" si="139"/>
        <v>791.09788145888058</v>
      </c>
      <c r="AV297" s="15">
        <f t="shared" si="140"/>
        <v>28331.551046759349</v>
      </c>
      <c r="AW297" s="13">
        <v>70000</v>
      </c>
      <c r="AX297" s="15">
        <f t="shared" si="141"/>
        <v>-32431.050091229368</v>
      </c>
    </row>
    <row r="298" spans="1:50" ht="30" x14ac:dyDescent="0.25">
      <c r="A298" s="2" t="s">
        <v>70</v>
      </c>
      <c r="B298" s="9">
        <f t="shared" si="120"/>
        <v>24906.116737427583</v>
      </c>
      <c r="C298" s="9">
        <f t="shared" si="121"/>
        <v>18621.821983711132</v>
      </c>
      <c r="D298" s="10">
        <v>7664.7746643861301</v>
      </c>
      <c r="E298" s="10">
        <v>6.2886825888229482E-3</v>
      </c>
      <c r="F298">
        <v>60.05</v>
      </c>
      <c r="G298">
        <v>46.07</v>
      </c>
      <c r="H298">
        <v>44.01</v>
      </c>
      <c r="I298" s="11">
        <f t="shared" si="122"/>
        <v>7217.4370312942701</v>
      </c>
      <c r="J298" s="12">
        <f t="shared" si="123"/>
        <v>4691.3340703412759</v>
      </c>
      <c r="L298" s="10">
        <f t="shared" si="116"/>
        <v>7664.7746643861301</v>
      </c>
      <c r="M298" s="13"/>
      <c r="N298" s="13">
        <f t="shared" si="124"/>
        <v>4246.2851640699164</v>
      </c>
      <c r="O298">
        <v>0.2</v>
      </c>
      <c r="P298" s="10">
        <f t="shared" si="117"/>
        <v>6.2886825888229482E-3</v>
      </c>
      <c r="Q298" s="13">
        <f t="shared" si="125"/>
        <v>6.2320844455235414E-3</v>
      </c>
      <c r="R298">
        <v>0.56999999999999995</v>
      </c>
      <c r="S298" s="14">
        <v>2.04</v>
      </c>
      <c r="T298" s="14">
        <v>0.41</v>
      </c>
      <c r="U298" s="15">
        <v>6200</v>
      </c>
      <c r="V298" s="15">
        <v>1300</v>
      </c>
      <c r="W298" s="16">
        <f t="shared" si="126"/>
        <v>7932.4915936083189</v>
      </c>
      <c r="X298" s="16">
        <f t="shared" si="127"/>
        <v>1648.196839891868</v>
      </c>
      <c r="Z298" s="10">
        <v>72361</v>
      </c>
      <c r="AA298" s="10">
        <f t="shared" si="118"/>
        <v>7664.7746643861301</v>
      </c>
      <c r="AB298" s="10">
        <f t="shared" si="119"/>
        <v>6.2886825888229482E-3</v>
      </c>
      <c r="AC298" s="10">
        <v>1013.0508468486959</v>
      </c>
      <c r="AD298">
        <v>90.08</v>
      </c>
      <c r="AE298">
        <v>60.05</v>
      </c>
      <c r="AF298">
        <v>46.07</v>
      </c>
      <c r="AG298" s="15"/>
      <c r="AH298" s="15">
        <f t="shared" si="128"/>
        <v>4246.2851640699164</v>
      </c>
      <c r="AI298" s="15">
        <f t="shared" si="129"/>
        <v>6.2320844455235414E-3</v>
      </c>
      <c r="AJ298" s="15">
        <f t="shared" si="130"/>
        <v>1016.0899993892418</v>
      </c>
      <c r="AK298" s="15">
        <f t="shared" si="131"/>
        <v>6512.49</v>
      </c>
      <c r="AL298" s="11">
        <f t="shared" si="132"/>
        <v>3090.4112508482863</v>
      </c>
      <c r="AM298" s="16">
        <f t="shared" si="133"/>
        <v>2008.7673130513861</v>
      </c>
      <c r="AN298" s="11">
        <f t="shared" si="134"/>
        <v>6749.7905995173305</v>
      </c>
      <c r="AO298" s="16">
        <f t="shared" si="142"/>
        <v>6180</v>
      </c>
      <c r="AP298" s="10">
        <v>21259.744004893459</v>
      </c>
      <c r="AQ298" s="11">
        <f t="shared" si="135"/>
        <v>6159.1502855361832</v>
      </c>
      <c r="AR298" s="16">
        <f t="shared" si="136"/>
        <v>12282.291073477987</v>
      </c>
      <c r="AS298" s="11">
        <f t="shared" si="137"/>
        <v>72816.927721716173</v>
      </c>
      <c r="AT298" s="15">
        <f t="shared" si="138"/>
        <v>8379.6426215007959</v>
      </c>
      <c r="AU298" s="17">
        <f t="shared" si="139"/>
        <v>39.415538679920189</v>
      </c>
      <c r="AV298" s="15">
        <f t="shared" si="140"/>
        <v>12880.101383392663</v>
      </c>
      <c r="AW298" s="13">
        <v>70000</v>
      </c>
      <c r="AX298" s="15">
        <f t="shared" si="141"/>
        <v>8379.6426215007959</v>
      </c>
    </row>
    <row r="299" spans="1:50" ht="30" x14ac:dyDescent="0.25">
      <c r="A299" s="2" t="s">
        <v>70</v>
      </c>
      <c r="B299" s="9">
        <f t="shared" si="120"/>
        <v>7814.1172407869599</v>
      </c>
      <c r="C299" s="9">
        <f t="shared" si="121"/>
        <v>-40773.872371844263</v>
      </c>
      <c r="D299" s="10">
        <v>17498.512171613671</v>
      </c>
      <c r="E299" s="10">
        <v>44016.521441210156</v>
      </c>
      <c r="F299">
        <v>60.05</v>
      </c>
      <c r="G299">
        <v>46.07</v>
      </c>
      <c r="H299">
        <v>44.01</v>
      </c>
      <c r="I299" s="11">
        <f t="shared" si="122"/>
        <v>56472.81345947439</v>
      </c>
      <c r="J299" s="12">
        <f t="shared" si="123"/>
        <v>36707.328748658358</v>
      </c>
      <c r="L299" s="10">
        <f t="shared" si="116"/>
        <v>17498.512171613671</v>
      </c>
      <c r="M299" s="13"/>
      <c r="N299" s="13">
        <f t="shared" si="124"/>
        <v>9694.1757430739744</v>
      </c>
      <c r="O299">
        <v>0.2</v>
      </c>
      <c r="P299" s="10">
        <f t="shared" si="117"/>
        <v>44016.521441210156</v>
      </c>
      <c r="Q299" s="13">
        <f t="shared" si="125"/>
        <v>43620.372748239264</v>
      </c>
      <c r="R299">
        <v>0.56999999999999995</v>
      </c>
      <c r="S299" s="14">
        <v>2.04</v>
      </c>
      <c r="T299" s="14">
        <v>0.41</v>
      </c>
      <c r="U299" s="15">
        <v>6200</v>
      </c>
      <c r="V299" s="15">
        <v>1300</v>
      </c>
      <c r="W299" s="16">
        <f t="shared" si="126"/>
        <v>60876.993134826793</v>
      </c>
      <c r="X299" s="16">
        <f t="shared" si="127"/>
        <v>12289.00352219558</v>
      </c>
      <c r="Z299" s="10">
        <v>32041</v>
      </c>
      <c r="AA299" s="10">
        <f t="shared" si="118"/>
        <v>17498.512171613671</v>
      </c>
      <c r="AB299" s="10">
        <f t="shared" si="119"/>
        <v>44016.521441210156</v>
      </c>
      <c r="AC299" s="10">
        <v>3143.4630051862673</v>
      </c>
      <c r="AD299">
        <v>90.08</v>
      </c>
      <c r="AE299">
        <v>60.05</v>
      </c>
      <c r="AF299">
        <v>46.07</v>
      </c>
      <c r="AG299" s="15"/>
      <c r="AH299" s="15">
        <f t="shared" si="128"/>
        <v>9694.1757430739744</v>
      </c>
      <c r="AI299" s="15">
        <f t="shared" si="129"/>
        <v>43620.372748239264</v>
      </c>
      <c r="AJ299" s="15">
        <f t="shared" si="130"/>
        <v>3152.8933942018257</v>
      </c>
      <c r="AK299" s="15">
        <f t="shared" si="131"/>
        <v>2883.69</v>
      </c>
      <c r="AL299" s="11">
        <f t="shared" si="132"/>
        <v>5105.1628952628753</v>
      </c>
      <c r="AM299" s="16">
        <f t="shared" si="133"/>
        <v>3318.3558819208693</v>
      </c>
      <c r="AN299" s="11">
        <f t="shared" si="134"/>
        <v>75706.614901154127</v>
      </c>
      <c r="AO299" s="16">
        <f t="shared" si="142"/>
        <v>6180</v>
      </c>
      <c r="AP299" s="10">
        <v>-15040.399545781966</v>
      </c>
      <c r="AQ299" s="11">
        <f t="shared" si="135"/>
        <v>-223267.2632112717</v>
      </c>
      <c r="AR299" s="16">
        <f t="shared" si="136"/>
        <v>-89770.204642698198</v>
      </c>
      <c r="AS299" s="11">
        <f t="shared" si="137"/>
        <v>-29235.567994460009</v>
      </c>
      <c r="AT299" s="15">
        <f t="shared" si="138"/>
        <v>-61246.084176361197</v>
      </c>
      <c r="AU299" s="17">
        <f t="shared" si="139"/>
        <v>407.21048659599921</v>
      </c>
      <c r="AV299" s="15">
        <f t="shared" si="140"/>
        <v>46205.684630579228</v>
      </c>
      <c r="AW299" s="13">
        <v>70000</v>
      </c>
      <c r="AX299" s="15">
        <f t="shared" si="141"/>
        <v>-61246.084176361197</v>
      </c>
    </row>
    <row r="300" spans="1:50" ht="30" x14ac:dyDescent="0.25">
      <c r="A300" s="2" t="s">
        <v>70</v>
      </c>
      <c r="B300" s="9">
        <f t="shared" si="120"/>
        <v>-10293.445344522286</v>
      </c>
      <c r="C300" s="9">
        <f t="shared" si="121"/>
        <v>-18765.832262077958</v>
      </c>
      <c r="D300" s="10">
        <v>19721.177323604788</v>
      </c>
      <c r="E300" s="10">
        <v>11.581369559217931</v>
      </c>
      <c r="F300">
        <v>60.05</v>
      </c>
      <c r="G300">
        <v>46.07</v>
      </c>
      <c r="H300">
        <v>44.01</v>
      </c>
      <c r="I300" s="11">
        <f t="shared" si="122"/>
        <v>16064.502547995175</v>
      </c>
      <c r="J300" s="12">
        <f t="shared" si="123"/>
        <v>10441.926656196863</v>
      </c>
      <c r="L300" s="10">
        <f t="shared" si="116"/>
        <v>19721.177323604788</v>
      </c>
      <c r="M300" s="13"/>
      <c r="N300" s="13">
        <f t="shared" si="124"/>
        <v>10925.532237277053</v>
      </c>
      <c r="O300">
        <v>0.2</v>
      </c>
      <c r="P300" s="10">
        <f t="shared" si="117"/>
        <v>11.581369559217931</v>
      </c>
      <c r="Q300" s="13">
        <f t="shared" si="125"/>
        <v>11.477137233184969</v>
      </c>
      <c r="R300">
        <v>0.56999999999999995</v>
      </c>
      <c r="S300" s="14">
        <v>2.04</v>
      </c>
      <c r="T300" s="14">
        <v>0.41</v>
      </c>
      <c r="U300" s="15">
        <v>6200</v>
      </c>
      <c r="V300" s="15">
        <v>1300</v>
      </c>
      <c r="W300" s="16">
        <f t="shared" si="126"/>
        <v>10670.962767983787</v>
      </c>
      <c r="X300" s="16">
        <f t="shared" si="127"/>
        <v>2198.5758504281139</v>
      </c>
      <c r="Z300" s="10">
        <v>53361</v>
      </c>
      <c r="AA300" s="10">
        <f t="shared" si="118"/>
        <v>19721.177323604788</v>
      </c>
      <c r="AB300" s="10">
        <f t="shared" si="119"/>
        <v>11.581369559217931</v>
      </c>
      <c r="AC300" s="10">
        <v>1541.6035417393691</v>
      </c>
      <c r="AD300">
        <v>90.08</v>
      </c>
      <c r="AE300">
        <v>60.05</v>
      </c>
      <c r="AF300">
        <v>46.07</v>
      </c>
      <c r="AG300" s="15"/>
      <c r="AH300" s="15">
        <f t="shared" si="128"/>
        <v>10925.532237277053</v>
      </c>
      <c r="AI300" s="15">
        <f t="shared" si="129"/>
        <v>11.477137233184969</v>
      </c>
      <c r="AJ300" s="15">
        <f t="shared" si="130"/>
        <v>1546.228352364587</v>
      </c>
      <c r="AK300" s="15">
        <f t="shared" si="131"/>
        <v>4802.49</v>
      </c>
      <c r="AL300" s="11">
        <f t="shared" si="132"/>
        <v>3060.7123312061667</v>
      </c>
      <c r="AM300" s="16">
        <f t="shared" si="133"/>
        <v>1989.4630152840084</v>
      </c>
      <c r="AN300" s="11">
        <f t="shared" si="134"/>
        <v>16317.644024575173</v>
      </c>
      <c r="AO300" s="16">
        <f t="shared" si="142"/>
        <v>6180</v>
      </c>
      <c r="AP300" s="10">
        <v>-2815.7088916882776</v>
      </c>
      <c r="AQ300" s="11">
        <f t="shared" si="135"/>
        <v>-56076.719132698505</v>
      </c>
      <c r="AR300" s="16">
        <f t="shared" si="136"/>
        <v>-31406.334768702935</v>
      </c>
      <c r="AS300" s="11">
        <f t="shared" si="137"/>
        <v>29128.301879535258</v>
      </c>
      <c r="AT300" s="15">
        <f t="shared" si="138"/>
        <v>-21427.098563169151</v>
      </c>
      <c r="AU300" s="17">
        <f t="shared" si="139"/>
        <v>760.98415665128027</v>
      </c>
      <c r="AV300" s="15">
        <f t="shared" si="140"/>
        <v>18611.389671480872</v>
      </c>
      <c r="AW300" s="13">
        <v>70000</v>
      </c>
      <c r="AX300" s="15">
        <f t="shared" si="141"/>
        <v>-21427.098563169151</v>
      </c>
    </row>
    <row r="301" spans="1:50" ht="30" x14ac:dyDescent="0.25">
      <c r="A301" s="2" t="s">
        <v>70</v>
      </c>
      <c r="B301" s="9">
        <f t="shared" si="120"/>
        <v>53272.059628340299</v>
      </c>
      <c r="C301" s="9">
        <f t="shared" si="121"/>
        <v>30682.254964426771</v>
      </c>
      <c r="D301" s="10">
        <v>11132.134762655542</v>
      </c>
      <c r="E301" s="10">
        <v>17029.051580725169</v>
      </c>
      <c r="F301">
        <v>60.05</v>
      </c>
      <c r="G301">
        <v>46.07</v>
      </c>
      <c r="H301">
        <v>44.01</v>
      </c>
      <c r="I301" s="11">
        <f t="shared" si="122"/>
        <v>26026.226947204374</v>
      </c>
      <c r="J301" s="12">
        <f t="shared" si="123"/>
        <v>16917.047515682843</v>
      </c>
      <c r="L301" s="10">
        <f t="shared" si="116"/>
        <v>11132.134762655542</v>
      </c>
      <c r="M301" s="13"/>
      <c r="N301" s="13">
        <f t="shared" si="124"/>
        <v>6167.2026585111707</v>
      </c>
      <c r="O301">
        <v>0.2</v>
      </c>
      <c r="P301" s="10">
        <f t="shared" si="117"/>
        <v>17029.051580725169</v>
      </c>
      <c r="Q301" s="13">
        <f t="shared" si="125"/>
        <v>16875.790116498643</v>
      </c>
      <c r="R301">
        <v>0.56999999999999995</v>
      </c>
      <c r="S301" s="14">
        <v>2.04</v>
      </c>
      <c r="T301" s="14">
        <v>0.41</v>
      </c>
      <c r="U301" s="15">
        <v>6200</v>
      </c>
      <c r="V301" s="15">
        <v>1300</v>
      </c>
      <c r="W301" s="16">
        <f t="shared" si="126"/>
        <v>28339.387432137177</v>
      </c>
      <c r="X301" s="16">
        <f t="shared" si="127"/>
        <v>5749.5827682236486</v>
      </c>
      <c r="Z301" s="10">
        <v>46224.999999999993</v>
      </c>
      <c r="AA301" s="10">
        <f t="shared" si="118"/>
        <v>11132.134762655542</v>
      </c>
      <c r="AB301" s="10">
        <f t="shared" si="119"/>
        <v>17029.051580725169</v>
      </c>
      <c r="AC301" s="10">
        <v>1256.036993176989</v>
      </c>
      <c r="AD301">
        <v>90.08</v>
      </c>
      <c r="AE301">
        <v>60.05</v>
      </c>
      <c r="AF301">
        <v>46.07</v>
      </c>
      <c r="AG301" s="15"/>
      <c r="AH301" s="15">
        <f t="shared" si="128"/>
        <v>6167.2026585111707</v>
      </c>
      <c r="AI301" s="15">
        <f t="shared" si="129"/>
        <v>16875.790116498643</v>
      </c>
      <c r="AJ301" s="15">
        <f t="shared" si="130"/>
        <v>1259.8051041565197</v>
      </c>
      <c r="AK301" s="15">
        <f t="shared" si="131"/>
        <v>4160.2499999999991</v>
      </c>
      <c r="AL301" s="11">
        <f t="shared" si="132"/>
        <v>3502.1110650747542</v>
      </c>
      <c r="AM301" s="16">
        <f t="shared" si="133"/>
        <v>2276.3721922985901</v>
      </c>
      <c r="AN301" s="11">
        <f t="shared" si="134"/>
        <v>32594.176470385282</v>
      </c>
      <c r="AO301" s="16">
        <f t="shared" si="142"/>
        <v>6180</v>
      </c>
      <c r="AP301" s="10">
        <v>30842.111974677682</v>
      </c>
      <c r="AQ301" s="11">
        <f t="shared" si="135"/>
        <v>-45848.61501287204</v>
      </c>
      <c r="AR301" s="16">
        <f t="shared" si="136"/>
        <v>8015.62468052028</v>
      </c>
      <c r="AS301" s="11">
        <f t="shared" si="137"/>
        <v>68550.261328758468</v>
      </c>
      <c r="AT301" s="15">
        <f t="shared" si="138"/>
        <v>5468.6922666962491</v>
      </c>
      <c r="AU301" s="17">
        <f t="shared" si="139"/>
        <v>17.731250931149635</v>
      </c>
      <c r="AV301" s="15">
        <f t="shared" si="140"/>
        <v>25373.419707981433</v>
      </c>
      <c r="AW301" s="13">
        <v>70000</v>
      </c>
      <c r="AX301" s="15">
        <f t="shared" si="141"/>
        <v>5468.6922666962491</v>
      </c>
    </row>
    <row r="302" spans="1:50" ht="30" x14ac:dyDescent="0.25">
      <c r="A302" s="2" t="s">
        <v>70</v>
      </c>
      <c r="B302" s="9">
        <f t="shared" si="120"/>
        <v>-13178.670771338744</v>
      </c>
      <c r="C302" s="9">
        <f t="shared" si="121"/>
        <v>-42570.339249986107</v>
      </c>
      <c r="D302" s="10">
        <v>5080.431865161926</v>
      </c>
      <c r="E302" s="10">
        <v>25603.504581891055</v>
      </c>
      <c r="F302">
        <v>60.05</v>
      </c>
      <c r="G302">
        <v>46.07</v>
      </c>
      <c r="H302">
        <v>44.01</v>
      </c>
      <c r="I302" s="11">
        <f t="shared" si="122"/>
        <v>29782.048962152654</v>
      </c>
      <c r="J302" s="12">
        <f t="shared" si="123"/>
        <v>19358.331825399226</v>
      </c>
      <c r="L302" s="10">
        <f t="shared" si="116"/>
        <v>5080.431865161926</v>
      </c>
      <c r="M302" s="13"/>
      <c r="N302" s="13">
        <f t="shared" si="124"/>
        <v>2814.5592532997071</v>
      </c>
      <c r="O302">
        <v>0.2</v>
      </c>
      <c r="P302" s="10">
        <f t="shared" si="117"/>
        <v>25603.504581891055</v>
      </c>
      <c r="Q302" s="13">
        <f t="shared" si="125"/>
        <v>25373.073040654035</v>
      </c>
      <c r="R302">
        <v>0.56999999999999995</v>
      </c>
      <c r="S302" s="14">
        <v>2.04</v>
      </c>
      <c r="T302" s="14">
        <v>0.41</v>
      </c>
      <c r="U302" s="15">
        <v>6200</v>
      </c>
      <c r="V302" s="15">
        <v>1300</v>
      </c>
      <c r="W302" s="16">
        <f t="shared" si="126"/>
        <v>36852.149507018788</v>
      </c>
      <c r="X302" s="16">
        <f t="shared" si="127"/>
        <v>7460.4810283714223</v>
      </c>
      <c r="Z302" s="10">
        <v>88209.000000000015</v>
      </c>
      <c r="AA302" s="10">
        <f t="shared" si="118"/>
        <v>5080.431865161926</v>
      </c>
      <c r="AB302" s="10">
        <f t="shared" si="119"/>
        <v>25603.504581891055</v>
      </c>
      <c r="AC302" s="10">
        <v>492.36540225272381</v>
      </c>
      <c r="AD302">
        <v>90.08</v>
      </c>
      <c r="AE302">
        <v>60.05</v>
      </c>
      <c r="AF302">
        <v>46.07</v>
      </c>
      <c r="AG302" s="15"/>
      <c r="AH302" s="15">
        <f t="shared" si="128"/>
        <v>2814.5592532997071</v>
      </c>
      <c r="AI302" s="15">
        <f t="shared" si="129"/>
        <v>25373.073040654035</v>
      </c>
      <c r="AJ302" s="15">
        <f t="shared" si="130"/>
        <v>493.84249845948193</v>
      </c>
      <c r="AK302" s="15">
        <f t="shared" si="131"/>
        <v>7938.8100000000013</v>
      </c>
      <c r="AL302" s="11">
        <f t="shared" si="132"/>
        <v>5156.3554533898468</v>
      </c>
      <c r="AM302" s="16">
        <f t="shared" si="133"/>
        <v>3351.6310447034007</v>
      </c>
      <c r="AN302" s="11">
        <f t="shared" si="134"/>
        <v>38885.169643595444</v>
      </c>
      <c r="AO302" s="16">
        <f t="shared" si="142"/>
        <v>6180</v>
      </c>
      <c r="AP302" s="10">
        <v>-18451.066011228897</v>
      </c>
      <c r="AQ302" s="11">
        <f t="shared" si="135"/>
        <v>-135249.68059338056</v>
      </c>
      <c r="AR302" s="16">
        <f t="shared" si="136"/>
        <v>-69389.152103756758</v>
      </c>
      <c r="AS302" s="11">
        <f t="shared" si="137"/>
        <v>-8854.5154555185673</v>
      </c>
      <c r="AT302" s="15">
        <f t="shared" si="138"/>
        <v>-47341.028881331527</v>
      </c>
      <c r="AU302" s="17">
        <f t="shared" si="139"/>
        <v>256.57611789216327</v>
      </c>
      <c r="AV302" s="15">
        <f t="shared" si="140"/>
        <v>28889.962870102627</v>
      </c>
      <c r="AW302" s="13">
        <v>70000</v>
      </c>
      <c r="AX302" s="15">
        <f t="shared" si="141"/>
        <v>-47341.028881331527</v>
      </c>
    </row>
    <row r="303" spans="1:50" ht="30" x14ac:dyDescent="0.25">
      <c r="A303" s="2" t="s">
        <v>70</v>
      </c>
      <c r="B303" s="9">
        <f t="shared" si="120"/>
        <v>-17742.370870322309</v>
      </c>
      <c r="C303" s="9">
        <f t="shared" si="121"/>
        <v>-69890.249433345132</v>
      </c>
      <c r="D303" s="10">
        <v>13473.042734938956</v>
      </c>
      <c r="E303" s="10">
        <v>48672.465224282452</v>
      </c>
      <c r="F303">
        <v>60.05</v>
      </c>
      <c r="G303">
        <v>46.07</v>
      </c>
      <c r="H303">
        <v>44.01</v>
      </c>
      <c r="I303" s="11">
        <f t="shared" si="122"/>
        <v>57970.345430213376</v>
      </c>
      <c r="J303" s="12">
        <f t="shared" si="123"/>
        <v>37680.724529638697</v>
      </c>
      <c r="L303" s="10">
        <f t="shared" si="116"/>
        <v>13473.042734938956</v>
      </c>
      <c r="M303" s="13"/>
      <c r="N303" s="13">
        <f t="shared" si="124"/>
        <v>7464.0656751561819</v>
      </c>
      <c r="O303">
        <v>0.2</v>
      </c>
      <c r="P303" s="10">
        <f t="shared" si="117"/>
        <v>48672.465224282452</v>
      </c>
      <c r="Q303" s="13">
        <f t="shared" si="125"/>
        <v>48234.413037263912</v>
      </c>
      <c r="R303">
        <v>0.56999999999999995</v>
      </c>
      <c r="S303" s="14">
        <v>2.04</v>
      </c>
      <c r="T303" s="14">
        <v>0.41</v>
      </c>
      <c r="U303" s="15">
        <v>6200</v>
      </c>
      <c r="V303" s="15">
        <v>1300</v>
      </c>
      <c r="W303" s="16">
        <f t="shared" si="126"/>
        <v>65332.3142751942</v>
      </c>
      <c r="X303" s="16">
        <f t="shared" si="127"/>
        <v>13184.435712171382</v>
      </c>
      <c r="Z303" s="10">
        <v>26244.000000000004</v>
      </c>
      <c r="AA303" s="10">
        <f t="shared" si="118"/>
        <v>13473.042734938956</v>
      </c>
      <c r="AB303" s="10">
        <f t="shared" si="119"/>
        <v>48672.465224282452</v>
      </c>
      <c r="AC303" s="10">
        <v>497.63157626538003</v>
      </c>
      <c r="AD303">
        <v>90.08</v>
      </c>
      <c r="AE303">
        <v>60.05</v>
      </c>
      <c r="AF303">
        <v>46.07</v>
      </c>
      <c r="AG303" s="15"/>
      <c r="AH303" s="15">
        <f t="shared" si="128"/>
        <v>7464.0656751561819</v>
      </c>
      <c r="AI303" s="15">
        <f t="shared" si="129"/>
        <v>48234.413037263912</v>
      </c>
      <c r="AJ303" s="15">
        <f t="shared" si="130"/>
        <v>499.12447099417614</v>
      </c>
      <c r="AK303" s="15">
        <f t="shared" si="131"/>
        <v>2361.96</v>
      </c>
      <c r="AL303" s="11">
        <f t="shared" si="132"/>
        <v>5014.1824246156884</v>
      </c>
      <c r="AM303" s="16">
        <f t="shared" si="133"/>
        <v>3259.2185760001976</v>
      </c>
      <c r="AN303" s="11">
        <f t="shared" si="134"/>
        <v>76338.084821406985</v>
      </c>
      <c r="AO303" s="16">
        <f t="shared" si="142"/>
        <v>6180</v>
      </c>
      <c r="AP303" s="10">
        <v>-35265.922172848055</v>
      </c>
      <c r="AQ303" s="11">
        <f t="shared" si="135"/>
        <v>-255899.60096943288</v>
      </c>
      <c r="AR303" s="16">
        <f t="shared" si="136"/>
        <v>-120755.40967515521</v>
      </c>
      <c r="AS303" s="11">
        <f t="shared" si="137"/>
        <v>-60220.773026917028</v>
      </c>
      <c r="AT303" s="15">
        <f t="shared" si="138"/>
        <v>-82385.865278486948</v>
      </c>
      <c r="AU303" s="17">
        <f t="shared" si="139"/>
        <v>233.61324531566478</v>
      </c>
      <c r="AV303" s="15">
        <f t="shared" si="140"/>
        <v>47119.943105638893</v>
      </c>
      <c r="AW303" s="13">
        <v>70000</v>
      </c>
      <c r="AX303" s="15">
        <f t="shared" si="141"/>
        <v>-82385.865278486948</v>
      </c>
    </row>
    <row r="304" spans="1:50" ht="30" x14ac:dyDescent="0.25">
      <c r="A304" s="2" t="s">
        <v>70</v>
      </c>
      <c r="B304" s="9">
        <f t="shared" si="120"/>
        <v>3994.2165273313221</v>
      </c>
      <c r="C304" s="9">
        <f t="shared" si="121"/>
        <v>-21486.161136029219</v>
      </c>
      <c r="D304" s="10">
        <v>19864.775894135051</v>
      </c>
      <c r="E304" s="10">
        <v>18455.540916332426</v>
      </c>
      <c r="F304">
        <v>60.05</v>
      </c>
      <c r="G304">
        <v>46.07</v>
      </c>
      <c r="H304">
        <v>44.01</v>
      </c>
      <c r="I304" s="11">
        <f t="shared" si="122"/>
        <v>33788.990320522455</v>
      </c>
      <c r="J304" s="12">
        <f t="shared" si="123"/>
        <v>21962.843708339595</v>
      </c>
      <c r="L304" s="10">
        <f t="shared" si="116"/>
        <v>19864.775894135051</v>
      </c>
      <c r="M304" s="13"/>
      <c r="N304" s="13">
        <f t="shared" si="124"/>
        <v>11005.085845350819</v>
      </c>
      <c r="O304">
        <v>0.2</v>
      </c>
      <c r="P304" s="10">
        <f t="shared" si="117"/>
        <v>18455.540916332426</v>
      </c>
      <c r="Q304" s="13">
        <f t="shared" si="125"/>
        <v>18289.441048085435</v>
      </c>
      <c r="R304">
        <v>0.56999999999999995</v>
      </c>
      <c r="S304" s="14">
        <v>2.04</v>
      </c>
      <c r="T304" s="14">
        <v>0.41</v>
      </c>
      <c r="U304" s="15">
        <v>6200</v>
      </c>
      <c r="V304" s="15">
        <v>1300</v>
      </c>
      <c r="W304" s="16">
        <f t="shared" si="126"/>
        <v>31957.037075616878</v>
      </c>
      <c r="X304" s="16">
        <f t="shared" si="127"/>
        <v>6476.6594122563329</v>
      </c>
      <c r="Z304" s="10">
        <v>38809</v>
      </c>
      <c r="AA304" s="10">
        <f t="shared" si="118"/>
        <v>19864.775894135051</v>
      </c>
      <c r="AB304" s="10">
        <f t="shared" si="119"/>
        <v>18455.540916332426</v>
      </c>
      <c r="AC304" s="10">
        <v>1767.9634133551608</v>
      </c>
      <c r="AD304">
        <v>90.08</v>
      </c>
      <c r="AE304">
        <v>60.05</v>
      </c>
      <c r="AF304">
        <v>46.07</v>
      </c>
      <c r="AG304" s="15"/>
      <c r="AH304" s="15">
        <f t="shared" si="128"/>
        <v>11005.085845350819</v>
      </c>
      <c r="AI304" s="15">
        <f t="shared" si="129"/>
        <v>18289.441048085435</v>
      </c>
      <c r="AJ304" s="15">
        <f t="shared" si="130"/>
        <v>1773.2673035952262</v>
      </c>
      <c r="AK304" s="15">
        <f t="shared" si="131"/>
        <v>3492.81</v>
      </c>
      <c r="AL304" s="11">
        <f t="shared" si="132"/>
        <v>3784.289660748927</v>
      </c>
      <c r="AM304" s="16">
        <f t="shared" si="133"/>
        <v>2459.7882794868028</v>
      </c>
      <c r="AN304" s="11">
        <f t="shared" si="134"/>
        <v>41569.270168389223</v>
      </c>
      <c r="AO304" s="16">
        <f t="shared" si="142"/>
        <v>6180</v>
      </c>
      <c r="AP304" s="10">
        <v>-3459.3538101610297</v>
      </c>
      <c r="AQ304" s="11">
        <f t="shared" si="135"/>
        <v>-121072.06398693632</v>
      </c>
      <c r="AR304" s="16">
        <f t="shared" si="136"/>
        <v>-49925.664256625147</v>
      </c>
      <c r="AS304" s="11">
        <f t="shared" si="137"/>
        <v>10608.972391613044</v>
      </c>
      <c r="AT304" s="15">
        <f t="shared" si="138"/>
        <v>-34061.985797987429</v>
      </c>
      <c r="AU304" s="17">
        <f t="shared" si="139"/>
        <v>984.63434696787692</v>
      </c>
      <c r="AV304" s="15">
        <f t="shared" si="140"/>
        <v>30602.631987826397</v>
      </c>
      <c r="AW304" s="13">
        <v>70000</v>
      </c>
      <c r="AX304" s="15">
        <f t="shared" si="141"/>
        <v>-34061.985797987429</v>
      </c>
    </row>
    <row r="305" spans="1:50" ht="30" x14ac:dyDescent="0.25">
      <c r="A305" s="2" t="s">
        <v>70</v>
      </c>
      <c r="B305" s="9">
        <f t="shared" si="120"/>
        <v>56429.466180085888</v>
      </c>
      <c r="C305" s="9">
        <f t="shared" si="121"/>
        <v>42291.365830317773</v>
      </c>
      <c r="D305" s="10">
        <v>7927.6824114132469</v>
      </c>
      <c r="E305" s="10">
        <v>8478.3384064776237</v>
      </c>
      <c r="F305">
        <v>60.05</v>
      </c>
      <c r="G305">
        <v>46.07</v>
      </c>
      <c r="H305">
        <v>44.01</v>
      </c>
      <c r="I305" s="11">
        <f t="shared" si="122"/>
        <v>15509.34648216522</v>
      </c>
      <c r="J305" s="12">
        <f t="shared" si="123"/>
        <v>10081.075213407394</v>
      </c>
      <c r="L305" s="10">
        <f t="shared" si="116"/>
        <v>7927.6824114132469</v>
      </c>
      <c r="M305" s="13"/>
      <c r="N305" s="13">
        <f t="shared" si="124"/>
        <v>4391.936055922939</v>
      </c>
      <c r="O305">
        <v>0.2</v>
      </c>
      <c r="P305" s="10">
        <f t="shared" si="117"/>
        <v>8478.3384064776237</v>
      </c>
      <c r="Q305" s="13">
        <f t="shared" si="125"/>
        <v>8402.033360819325</v>
      </c>
      <c r="R305">
        <v>0.56999999999999995</v>
      </c>
      <c r="S305" s="14">
        <v>2.04</v>
      </c>
      <c r="T305" s="14">
        <v>0.41</v>
      </c>
      <c r="U305" s="15">
        <v>6200</v>
      </c>
      <c r="V305" s="15">
        <v>1300</v>
      </c>
      <c r="W305" s="16">
        <f t="shared" si="126"/>
        <v>17761.794302777271</v>
      </c>
      <c r="X305" s="16">
        <f t="shared" si="127"/>
        <v>3623.6939530091568</v>
      </c>
      <c r="Z305" s="10">
        <v>6400.0000000000009</v>
      </c>
      <c r="AA305" s="10">
        <f t="shared" si="118"/>
        <v>7927.6824114132469</v>
      </c>
      <c r="AB305" s="10">
        <f t="shared" si="119"/>
        <v>8478.3384064776237</v>
      </c>
      <c r="AC305" s="10">
        <v>1119.5564762155366</v>
      </c>
      <c r="AD305">
        <v>90.08</v>
      </c>
      <c r="AE305">
        <v>60.05</v>
      </c>
      <c r="AF305">
        <v>46.07</v>
      </c>
      <c r="AG305" s="15"/>
      <c r="AH305" s="15">
        <f t="shared" si="128"/>
        <v>4391.936055922939</v>
      </c>
      <c r="AI305" s="15">
        <f t="shared" si="129"/>
        <v>8402.033360819325</v>
      </c>
      <c r="AJ305" s="15">
        <f t="shared" si="130"/>
        <v>1122.915145644183</v>
      </c>
      <c r="AK305" s="15">
        <f t="shared" si="131"/>
        <v>576.00000000000011</v>
      </c>
      <c r="AL305" s="11">
        <f t="shared" si="132"/>
        <v>1458.8929165693837</v>
      </c>
      <c r="AM305" s="16">
        <f t="shared" si="133"/>
        <v>948.2803957700994</v>
      </c>
      <c r="AN305" s="11">
        <f t="shared" si="134"/>
        <v>18507.297274918696</v>
      </c>
      <c r="AO305" s="16">
        <f t="shared" si="142"/>
        <v>6180</v>
      </c>
      <c r="AP305" s="10">
        <v>36712.676477850473</v>
      </c>
      <c r="AQ305" s="11">
        <f t="shared" si="135"/>
        <v>1813.312555209405</v>
      </c>
      <c r="AR305" s="16">
        <f t="shared" si="136"/>
        <v>28586.596663901222</v>
      </c>
      <c r="AS305" s="11">
        <f t="shared" si="137"/>
        <v>89121.233312139404</v>
      </c>
      <c r="AT305" s="15">
        <f t="shared" si="138"/>
        <v>19503.320868672985</v>
      </c>
      <c r="AU305" s="17">
        <f t="shared" si="139"/>
        <v>53.12421414014787</v>
      </c>
      <c r="AV305" s="15">
        <f t="shared" si="140"/>
        <v>17209.355609177495</v>
      </c>
      <c r="AW305" s="13">
        <v>70000</v>
      </c>
      <c r="AX305" s="15">
        <f t="shared" si="141"/>
        <v>19503.320868672978</v>
      </c>
    </row>
    <row r="306" spans="1:50" ht="30" x14ac:dyDescent="0.25">
      <c r="A306" s="2" t="s">
        <v>70</v>
      </c>
      <c r="B306" s="9">
        <f t="shared" si="120"/>
        <v>134604.16980894812</v>
      </c>
      <c r="C306" s="9">
        <f t="shared" si="121"/>
        <v>124943.54750605676</v>
      </c>
      <c r="D306" s="10">
        <v>13008.891613652644</v>
      </c>
      <c r="E306" s="10">
        <v>2618.7299536092214</v>
      </c>
      <c r="F306">
        <v>60.05</v>
      </c>
      <c r="G306">
        <v>46.07</v>
      </c>
      <c r="H306">
        <v>44.01</v>
      </c>
      <c r="I306" s="11">
        <f t="shared" si="122"/>
        <v>13635.711517926089</v>
      </c>
      <c r="J306" s="12">
        <f t="shared" si="123"/>
        <v>8863.2124866519589</v>
      </c>
      <c r="L306" s="10">
        <f t="shared" si="116"/>
        <v>13008.891613652644</v>
      </c>
      <c r="M306" s="13"/>
      <c r="N306" s="13">
        <f t="shared" si="124"/>
        <v>7206.925953963565</v>
      </c>
      <c r="O306">
        <v>0.2</v>
      </c>
      <c r="P306" s="10">
        <f t="shared" si="117"/>
        <v>2618.7299536092214</v>
      </c>
      <c r="Q306" s="13">
        <f t="shared" si="125"/>
        <v>2595.1613840267382</v>
      </c>
      <c r="R306">
        <v>0.56999999999999995</v>
      </c>
      <c r="S306" s="14">
        <v>2.04</v>
      </c>
      <c r="T306" s="14">
        <v>0.41</v>
      </c>
      <c r="U306" s="15">
        <v>6200</v>
      </c>
      <c r="V306" s="15">
        <v>1300</v>
      </c>
      <c r="W306" s="16">
        <f t="shared" si="126"/>
        <v>12158.079446563424</v>
      </c>
      <c r="X306" s="16">
        <f t="shared" si="127"/>
        <v>2497.4571436720607</v>
      </c>
      <c r="Z306" s="10">
        <v>42436</v>
      </c>
      <c r="AA306" s="10">
        <f t="shared" si="118"/>
        <v>13008.891613652644</v>
      </c>
      <c r="AB306" s="10">
        <f t="shared" si="119"/>
        <v>2618.7299536092214</v>
      </c>
      <c r="AC306" s="10">
        <v>2354.3459154756424</v>
      </c>
      <c r="AD306">
        <v>90.08</v>
      </c>
      <c r="AE306">
        <v>60.05</v>
      </c>
      <c r="AF306">
        <v>46.07</v>
      </c>
      <c r="AG306" s="15"/>
      <c r="AH306" s="15">
        <f t="shared" si="128"/>
        <v>7206.925953963565</v>
      </c>
      <c r="AI306" s="15">
        <f t="shared" si="129"/>
        <v>2595.1613840267382</v>
      </c>
      <c r="AJ306" s="15">
        <f t="shared" si="130"/>
        <v>2361.4089532220692</v>
      </c>
      <c r="AK306" s="15">
        <f t="shared" si="131"/>
        <v>3819.24</v>
      </c>
      <c r="AL306" s="11">
        <f t="shared" si="132"/>
        <v>2531.3073200212116</v>
      </c>
      <c r="AM306" s="16">
        <f t="shared" si="133"/>
        <v>1645.3497580137876</v>
      </c>
      <c r="AN306" s="11">
        <f t="shared" si="134"/>
        <v>15628.807046606475</v>
      </c>
      <c r="AO306" s="16">
        <f t="shared" si="142"/>
        <v>6180</v>
      </c>
      <c r="AP306" s="10">
        <v>94180.938774925948</v>
      </c>
      <c r="AQ306" s="11">
        <f t="shared" si="135"/>
        <v>91439.712859031482</v>
      </c>
      <c r="AR306" s="16">
        <f t="shared" si="136"/>
        <v>113582.87787573274</v>
      </c>
      <c r="AS306" s="11">
        <f t="shared" si="137"/>
        <v>174117.51452397092</v>
      </c>
      <c r="AT306" s="15">
        <f t="shared" si="138"/>
        <v>77492.376530260197</v>
      </c>
      <c r="AU306" s="17">
        <f t="shared" si="139"/>
        <v>82.28031864860877</v>
      </c>
      <c r="AV306" s="15">
        <f t="shared" si="140"/>
        <v>16688.562244665747</v>
      </c>
      <c r="AW306" s="13">
        <v>70000</v>
      </c>
      <c r="AX306" s="15">
        <f t="shared" si="141"/>
        <v>77492.376530260197</v>
      </c>
    </row>
    <row r="307" spans="1:50" ht="30" x14ac:dyDescent="0.25">
      <c r="A307" s="2" t="s">
        <v>70</v>
      </c>
      <c r="B307" s="9">
        <f t="shared" si="120"/>
        <v>109137.23258911404</v>
      </c>
      <c r="C307" s="9">
        <f t="shared" si="121"/>
        <v>99187.132629856802</v>
      </c>
      <c r="D307" s="10">
        <v>6579.6302135374917</v>
      </c>
      <c r="E307" s="10">
        <v>4194.2354988584793</v>
      </c>
      <c r="F307">
        <v>60.05</v>
      </c>
      <c r="G307">
        <v>46.07</v>
      </c>
      <c r="H307">
        <v>44.01</v>
      </c>
      <c r="I307" s="11">
        <f t="shared" si="122"/>
        <v>10428.832395259175</v>
      </c>
      <c r="J307" s="12">
        <f t="shared" si="123"/>
        <v>6778.741056918464</v>
      </c>
      <c r="L307" s="10">
        <f t="shared" si="116"/>
        <v>6579.6302135374917</v>
      </c>
      <c r="M307" s="13"/>
      <c r="N307" s="13">
        <f t="shared" si="124"/>
        <v>3645.1151382997709</v>
      </c>
      <c r="O307">
        <v>0.2</v>
      </c>
      <c r="P307" s="10">
        <f t="shared" si="117"/>
        <v>4194.2354988584793</v>
      </c>
      <c r="Q307" s="13">
        <f t="shared" si="125"/>
        <v>4156.487379368753</v>
      </c>
      <c r="R307">
        <v>0.56999999999999995</v>
      </c>
      <c r="S307" s="14">
        <v>2.04</v>
      </c>
      <c r="T307" s="14">
        <v>0.41</v>
      </c>
      <c r="U307" s="15">
        <v>6200</v>
      </c>
      <c r="V307" s="15">
        <v>1300</v>
      </c>
      <c r="W307" s="16">
        <f t="shared" si="126"/>
        <v>12520.370501156292</v>
      </c>
      <c r="X307" s="16">
        <f t="shared" si="127"/>
        <v>2570.2705418990586</v>
      </c>
      <c r="Z307" s="10">
        <v>35344</v>
      </c>
      <c r="AA307" s="10">
        <f t="shared" si="118"/>
        <v>6579.6302135374917</v>
      </c>
      <c r="AB307" s="10">
        <f t="shared" si="119"/>
        <v>4194.2354988584793</v>
      </c>
      <c r="AC307" s="10">
        <v>2461.4579880850029</v>
      </c>
      <c r="AD307">
        <v>90.08</v>
      </c>
      <c r="AE307">
        <v>60.05</v>
      </c>
      <c r="AF307">
        <v>46.07</v>
      </c>
      <c r="AG307" s="15"/>
      <c r="AH307" s="15">
        <f t="shared" si="128"/>
        <v>3645.1151382997709</v>
      </c>
      <c r="AI307" s="15">
        <f t="shared" si="129"/>
        <v>4156.487379368753</v>
      </c>
      <c r="AJ307" s="15">
        <f t="shared" si="130"/>
        <v>2468.8423620492576</v>
      </c>
      <c r="AK307" s="15">
        <f t="shared" si="131"/>
        <v>3180.96</v>
      </c>
      <c r="AL307" s="11">
        <f t="shared" si="132"/>
        <v>2076.5160995459514</v>
      </c>
      <c r="AM307" s="16">
        <f t="shared" si="133"/>
        <v>1349.7354647048685</v>
      </c>
      <c r="AN307" s="11">
        <f t="shared" si="134"/>
        <v>13052.420698885799</v>
      </c>
      <c r="AO307" s="16">
        <f t="shared" si="142"/>
        <v>6180</v>
      </c>
      <c r="AP307" s="10">
        <v>75600.896927848851</v>
      </c>
      <c r="AQ307" s="11">
        <f t="shared" si="135"/>
        <v>73349.698647182129</v>
      </c>
      <c r="AR307" s="16">
        <f t="shared" si="136"/>
        <v>89838.121031039278</v>
      </c>
      <c r="AS307" s="11">
        <f t="shared" si="137"/>
        <v>150372.75767927748</v>
      </c>
      <c r="AT307" s="15">
        <f t="shared" si="138"/>
        <v>61292.420406225523</v>
      </c>
      <c r="AU307" s="17">
        <f t="shared" si="139"/>
        <v>81.073668298831308</v>
      </c>
      <c r="AV307" s="15">
        <f t="shared" si="140"/>
        <v>14308.476521623332</v>
      </c>
      <c r="AW307" s="13">
        <v>70000</v>
      </c>
      <c r="AX307" s="15">
        <f t="shared" si="141"/>
        <v>61292.420406225516</v>
      </c>
    </row>
    <row r="308" spans="1:50" ht="30" x14ac:dyDescent="0.25">
      <c r="A308" s="2" t="s">
        <v>70</v>
      </c>
      <c r="B308" s="9">
        <f t="shared" si="120"/>
        <v>99854.948796459241</v>
      </c>
      <c r="C308" s="9">
        <f t="shared" si="121"/>
        <v>87123.292947121285</v>
      </c>
      <c r="D308" s="10">
        <v>25898.205828004953</v>
      </c>
      <c r="E308" s="10">
        <v>3425.8778733897811</v>
      </c>
      <c r="F308">
        <v>60.05</v>
      </c>
      <c r="G308">
        <v>46.07</v>
      </c>
      <c r="H308">
        <v>44.01</v>
      </c>
      <c r="I308" s="11">
        <f t="shared" si="122"/>
        <v>23853.208112691955</v>
      </c>
      <c r="J308" s="12">
        <f t="shared" si="123"/>
        <v>15504.585273249771</v>
      </c>
      <c r="L308" s="10">
        <f t="shared" si="116"/>
        <v>25898.205828004953</v>
      </c>
      <c r="M308" s="13"/>
      <c r="N308" s="13">
        <f t="shared" si="124"/>
        <v>14347.606028714745</v>
      </c>
      <c r="O308">
        <v>0.2</v>
      </c>
      <c r="P308" s="10">
        <f t="shared" si="117"/>
        <v>3425.8778733897811</v>
      </c>
      <c r="Q308" s="13">
        <f t="shared" si="125"/>
        <v>3395.0449725292733</v>
      </c>
      <c r="R308">
        <v>0.56999999999999995</v>
      </c>
      <c r="S308" s="14">
        <v>2.04</v>
      </c>
      <c r="T308" s="14">
        <v>0.41</v>
      </c>
      <c r="U308" s="15">
        <v>6200</v>
      </c>
      <c r="V308" s="15">
        <v>1300</v>
      </c>
      <c r="W308" s="16">
        <f t="shared" si="126"/>
        <v>16001.581553772654</v>
      </c>
      <c r="X308" s="16">
        <f t="shared" si="127"/>
        <v>3269.9257044347</v>
      </c>
      <c r="Z308" s="10">
        <v>42848.999999999993</v>
      </c>
      <c r="AA308" s="10">
        <f t="shared" si="118"/>
        <v>25898.205828004953</v>
      </c>
      <c r="AB308" s="10">
        <f t="shared" si="119"/>
        <v>3425.8778733897811</v>
      </c>
      <c r="AC308" s="10">
        <v>1403.8412149872197</v>
      </c>
      <c r="AD308">
        <v>90.08</v>
      </c>
      <c r="AE308">
        <v>60.05</v>
      </c>
      <c r="AF308">
        <v>46.07</v>
      </c>
      <c r="AG308" s="15"/>
      <c r="AH308" s="15">
        <f t="shared" si="128"/>
        <v>14347.606028714745</v>
      </c>
      <c r="AI308" s="15">
        <f t="shared" si="129"/>
        <v>3395.0449725292733</v>
      </c>
      <c r="AJ308" s="15">
        <f t="shared" si="130"/>
        <v>1408.0527386321812</v>
      </c>
      <c r="AK308" s="15">
        <f t="shared" si="131"/>
        <v>3856.4099999999994</v>
      </c>
      <c r="AL308" s="11">
        <f t="shared" si="132"/>
        <v>3241.5509626157427</v>
      </c>
      <c r="AM308" s="16">
        <f t="shared" si="133"/>
        <v>2107.008125700233</v>
      </c>
      <c r="AN308" s="11">
        <f t="shared" si="134"/>
        <v>25415.817966730436</v>
      </c>
      <c r="AO308" s="16">
        <f t="shared" si="142"/>
        <v>6180</v>
      </c>
      <c r="AP308" s="10">
        <v>70422.825560147685</v>
      </c>
      <c r="AQ308" s="11">
        <f t="shared" si="135"/>
        <v>26254.514663358474</v>
      </c>
      <c r="AR308" s="16">
        <f t="shared" si="136"/>
        <v>68348.781969436808</v>
      </c>
      <c r="AS308" s="11">
        <f t="shared" si="137"/>
        <v>128883.41861767501</v>
      </c>
      <c r="AT308" s="15">
        <f t="shared" si="138"/>
        <v>46631.23216119768</v>
      </c>
      <c r="AU308" s="17">
        <f t="shared" si="139"/>
        <v>66.216076663056128</v>
      </c>
      <c r="AV308" s="15">
        <f t="shared" si="140"/>
        <v>23791.593398950004</v>
      </c>
      <c r="AW308" s="13">
        <v>70000</v>
      </c>
      <c r="AX308" s="15">
        <f t="shared" si="141"/>
        <v>46631.23216119768</v>
      </c>
    </row>
    <row r="309" spans="1:50" ht="30" x14ac:dyDescent="0.25">
      <c r="A309" s="2" t="s">
        <v>70</v>
      </c>
      <c r="B309" s="9">
        <f t="shared" si="120"/>
        <v>61967.081822314736</v>
      </c>
      <c r="C309" s="9">
        <f t="shared" si="121"/>
        <v>49915.608000267704</v>
      </c>
      <c r="D309" s="10">
        <v>12780.047776507483</v>
      </c>
      <c r="E309" s="10">
        <v>5260.2863652744145</v>
      </c>
      <c r="F309">
        <v>60.05</v>
      </c>
      <c r="G309">
        <v>46.07</v>
      </c>
      <c r="H309">
        <v>44.01</v>
      </c>
      <c r="I309" s="11">
        <f t="shared" si="122"/>
        <v>15991.434694047497</v>
      </c>
      <c r="J309" s="12">
        <f t="shared" si="123"/>
        <v>10394.432551130873</v>
      </c>
      <c r="L309" s="10">
        <f t="shared" si="116"/>
        <v>12780.047776507483</v>
      </c>
      <c r="M309" s="13"/>
      <c r="N309" s="13">
        <f t="shared" si="124"/>
        <v>7080.1464681851457</v>
      </c>
      <c r="O309">
        <v>0.2</v>
      </c>
      <c r="P309" s="10">
        <f t="shared" si="117"/>
        <v>5260.2863652744145</v>
      </c>
      <c r="Q309" s="13">
        <f t="shared" si="125"/>
        <v>5212.9437879869447</v>
      </c>
      <c r="R309">
        <v>0.56999999999999995</v>
      </c>
      <c r="S309" s="14">
        <v>2.04</v>
      </c>
      <c r="T309" s="14">
        <v>0.41</v>
      </c>
      <c r="U309" s="15">
        <v>6200</v>
      </c>
      <c r="V309" s="15">
        <v>1300</v>
      </c>
      <c r="W309" s="16">
        <f t="shared" si="126"/>
        <v>15150.310795690759</v>
      </c>
      <c r="X309" s="16">
        <f t="shared" si="127"/>
        <v>3098.8369736437307</v>
      </c>
      <c r="Z309" s="10">
        <v>66048.999999999985</v>
      </c>
      <c r="AA309" s="10">
        <f t="shared" si="118"/>
        <v>12780.047776507483</v>
      </c>
      <c r="AB309" s="10">
        <f t="shared" si="119"/>
        <v>5260.2863652744145</v>
      </c>
      <c r="AC309" s="10">
        <v>9421.1762443827447</v>
      </c>
      <c r="AD309">
        <v>90.08</v>
      </c>
      <c r="AE309">
        <v>60.05</v>
      </c>
      <c r="AF309">
        <v>46.07</v>
      </c>
      <c r="AG309" s="15"/>
      <c r="AH309" s="15">
        <f t="shared" si="128"/>
        <v>7080.1464681851457</v>
      </c>
      <c r="AI309" s="15">
        <f t="shared" si="129"/>
        <v>5212.9437879869447</v>
      </c>
      <c r="AJ309" s="15">
        <f t="shared" si="130"/>
        <v>9449.4397731158915</v>
      </c>
      <c r="AK309" s="15">
        <f t="shared" si="131"/>
        <v>5944.409999999998</v>
      </c>
      <c r="AL309" s="11">
        <f t="shared" si="132"/>
        <v>3478.2892905312656</v>
      </c>
      <c r="AM309" s="16">
        <f t="shared" si="133"/>
        <v>2260.8880388453226</v>
      </c>
      <c r="AN309" s="11">
        <f t="shared" si="134"/>
        <v>26093.101002386611</v>
      </c>
      <c r="AO309" s="16">
        <f t="shared" si="142"/>
        <v>6180</v>
      </c>
      <c r="AP309" s="10">
        <v>43684.60791252007</v>
      </c>
      <c r="AQ309" s="11">
        <f t="shared" si="135"/>
        <v>-2752.9585508005712</v>
      </c>
      <c r="AR309" s="16">
        <f t="shared" si="136"/>
        <v>36422.338475493103</v>
      </c>
      <c r="AS309" s="11">
        <f t="shared" si="137"/>
        <v>96956.975123731303</v>
      </c>
      <c r="AT309" s="15">
        <f t="shared" si="138"/>
        <v>24849.287322543874</v>
      </c>
      <c r="AU309" s="17">
        <f t="shared" si="139"/>
        <v>56.883393281920782</v>
      </c>
      <c r="AV309" s="15">
        <f t="shared" si="140"/>
        <v>18835.320589976196</v>
      </c>
      <c r="AW309" s="13">
        <v>70000</v>
      </c>
      <c r="AX309" s="15">
        <f t="shared" si="141"/>
        <v>24849.287322543874</v>
      </c>
    </row>
    <row r="310" spans="1:50" ht="30" x14ac:dyDescent="0.25">
      <c r="A310" s="2" t="s">
        <v>70</v>
      </c>
      <c r="B310" s="9">
        <f t="shared" si="120"/>
        <v>-31444.53583889101</v>
      </c>
      <c r="C310" s="9">
        <f t="shared" si="121"/>
        <v>-64544.052036768247</v>
      </c>
      <c r="D310" s="10">
        <v>18177.974394587447</v>
      </c>
      <c r="E310" s="10">
        <v>27061.442673347774</v>
      </c>
      <c r="F310">
        <v>60.05</v>
      </c>
      <c r="G310">
        <v>46.07</v>
      </c>
      <c r="H310">
        <v>44.01</v>
      </c>
      <c r="I310" s="11">
        <f t="shared" si="122"/>
        <v>40773.844224823406</v>
      </c>
      <c r="J310" s="12">
        <f t="shared" si="123"/>
        <v>26502.998746135214</v>
      </c>
      <c r="L310" s="10">
        <f t="shared" si="116"/>
        <v>18177.974394587447</v>
      </c>
      <c r="M310" s="13"/>
      <c r="N310" s="13">
        <f t="shared" si="124"/>
        <v>10070.597814601446</v>
      </c>
      <c r="O310">
        <v>0.2</v>
      </c>
      <c r="P310" s="10">
        <f t="shared" si="117"/>
        <v>27061.442673347774</v>
      </c>
      <c r="Q310" s="13">
        <f t="shared" si="125"/>
        <v>26817.889689287644</v>
      </c>
      <c r="R310">
        <v>0.56999999999999995</v>
      </c>
      <c r="S310" s="14">
        <v>2.04</v>
      </c>
      <c r="T310" s="14">
        <v>0.41</v>
      </c>
      <c r="U310" s="15">
        <v>6200</v>
      </c>
      <c r="V310" s="15">
        <v>1300</v>
      </c>
      <c r="W310" s="16">
        <f t="shared" si="126"/>
        <v>41492.646039061066</v>
      </c>
      <c r="X310" s="16">
        <f t="shared" si="127"/>
        <v>8393.1298411838397</v>
      </c>
      <c r="Z310" s="10">
        <v>36481</v>
      </c>
      <c r="AA310" s="10">
        <f t="shared" si="118"/>
        <v>18177.974394587447</v>
      </c>
      <c r="AB310" s="10">
        <f t="shared" si="119"/>
        <v>27061.442673347774</v>
      </c>
      <c r="AC310" s="10">
        <v>1038.4839528676923</v>
      </c>
      <c r="AD310">
        <v>90.08</v>
      </c>
      <c r="AE310">
        <v>60.05</v>
      </c>
      <c r="AF310">
        <v>46.07</v>
      </c>
      <c r="AG310" s="15"/>
      <c r="AH310" s="15">
        <f t="shared" si="128"/>
        <v>10070.597814601446</v>
      </c>
      <c r="AI310" s="15">
        <f t="shared" si="129"/>
        <v>26817.889689287644</v>
      </c>
      <c r="AJ310" s="15">
        <f t="shared" si="130"/>
        <v>1041.5994047262952</v>
      </c>
      <c r="AK310" s="15">
        <f t="shared" si="131"/>
        <v>3283.29</v>
      </c>
      <c r="AL310" s="11">
        <f t="shared" si="132"/>
        <v>4182.89040441829</v>
      </c>
      <c r="AM310" s="16">
        <f t="shared" si="133"/>
        <v>2718.8787628718887</v>
      </c>
      <c r="AN310" s="11">
        <f t="shared" si="134"/>
        <v>51203.870652087084</v>
      </c>
      <c r="AO310" s="16">
        <f t="shared" si="142"/>
        <v>6180</v>
      </c>
      <c r="AP310" s="10">
        <v>-32441.586781355207</v>
      </c>
      <c r="AQ310" s="11">
        <f t="shared" si="135"/>
        <v>-188496.05251044835</v>
      </c>
      <c r="AR310" s="16">
        <f t="shared" si="136"/>
        <v>-99440.180624087297</v>
      </c>
      <c r="AS310" s="11">
        <f t="shared" si="137"/>
        <v>-38905.543975849119</v>
      </c>
      <c r="AT310" s="15">
        <f t="shared" si="138"/>
        <v>-67843.464290362317</v>
      </c>
      <c r="AU310" s="17">
        <f t="shared" si="139"/>
        <v>209.12498746625192</v>
      </c>
      <c r="AV310" s="15">
        <f t="shared" si="140"/>
        <v>35401.877509007099</v>
      </c>
      <c r="AW310" s="13">
        <v>70000</v>
      </c>
      <c r="AX310" s="15">
        <f t="shared" si="141"/>
        <v>-67843.464290362303</v>
      </c>
    </row>
    <row r="311" spans="1:50" ht="30" x14ac:dyDescent="0.25">
      <c r="A311" s="2" t="s">
        <v>70</v>
      </c>
      <c r="B311" s="9">
        <f t="shared" si="120"/>
        <v>-14916.563585852171</v>
      </c>
      <c r="C311" s="9">
        <f t="shared" si="121"/>
        <v>-30855.19744412315</v>
      </c>
      <c r="D311" s="10">
        <v>2689.0430135075353</v>
      </c>
      <c r="E311" s="10">
        <v>11461.437225047453</v>
      </c>
      <c r="F311">
        <v>60.05</v>
      </c>
      <c r="G311">
        <v>46.07</v>
      </c>
      <c r="H311">
        <v>44.01</v>
      </c>
      <c r="I311" s="11">
        <f t="shared" si="122"/>
        <v>14519.714789087089</v>
      </c>
      <c r="J311" s="12">
        <f t="shared" si="123"/>
        <v>9437.8146129066081</v>
      </c>
      <c r="L311" s="10">
        <f t="shared" si="116"/>
        <v>2689.0430135075353</v>
      </c>
      <c r="M311" s="13"/>
      <c r="N311" s="13">
        <f t="shared" si="124"/>
        <v>1489.7298294831746</v>
      </c>
      <c r="O311">
        <v>0.2</v>
      </c>
      <c r="P311" s="10">
        <f t="shared" si="117"/>
        <v>11461.437225047453</v>
      </c>
      <c r="Q311" s="13">
        <f t="shared" si="125"/>
        <v>11358.284290022026</v>
      </c>
      <c r="R311">
        <v>0.56999999999999995</v>
      </c>
      <c r="S311" s="14">
        <v>2.04</v>
      </c>
      <c r="T311" s="14">
        <v>0.41</v>
      </c>
      <c r="U311" s="15">
        <v>6200</v>
      </c>
      <c r="V311" s="15">
        <v>1300</v>
      </c>
      <c r="W311" s="16">
        <f t="shared" si="126"/>
        <v>20015.222742866747</v>
      </c>
      <c r="X311" s="16">
        <f t="shared" si="127"/>
        <v>4076.5888845957675</v>
      </c>
      <c r="Z311" s="10">
        <v>54755.999999999993</v>
      </c>
      <c r="AA311" s="10">
        <f t="shared" si="118"/>
        <v>2689.0430135075353</v>
      </c>
      <c r="AB311" s="10">
        <f t="shared" si="119"/>
        <v>11461.437225047453</v>
      </c>
      <c r="AC311" s="10">
        <v>970.33158384335206</v>
      </c>
      <c r="AD311">
        <v>90.08</v>
      </c>
      <c r="AE311">
        <v>60.05</v>
      </c>
      <c r="AF311">
        <v>46.07</v>
      </c>
      <c r="AG311" s="15"/>
      <c r="AH311" s="15">
        <f t="shared" si="128"/>
        <v>1489.7298294831746</v>
      </c>
      <c r="AI311" s="15">
        <f t="shared" si="129"/>
        <v>11358.284290022026</v>
      </c>
      <c r="AJ311" s="15">
        <f t="shared" si="130"/>
        <v>973.24257859488205</v>
      </c>
      <c r="AK311" s="15">
        <f t="shared" si="131"/>
        <v>4928.0399999999991</v>
      </c>
      <c r="AL311" s="11">
        <f t="shared" si="132"/>
        <v>3001.8685288612387</v>
      </c>
      <c r="AM311" s="16">
        <f t="shared" si="133"/>
        <v>1951.2145437598051</v>
      </c>
      <c r="AN311" s="11">
        <f t="shared" si="134"/>
        <v>18467.35827451423</v>
      </c>
      <c r="AO311" s="16">
        <f t="shared" si="142"/>
        <v>6180</v>
      </c>
      <c r="AP311" s="10">
        <v>-12702.310036090872</v>
      </c>
      <c r="AQ311" s="11">
        <f t="shared" si="135"/>
        <v>-71368.213687225623</v>
      </c>
      <c r="AR311" s="16">
        <f t="shared" si="136"/>
        <v>-44369.600941625526</v>
      </c>
      <c r="AS311" s="11">
        <f t="shared" si="137"/>
        <v>16165.035706612665</v>
      </c>
      <c r="AT311" s="15">
        <f t="shared" si="138"/>
        <v>-30271.339192757285</v>
      </c>
      <c r="AU311" s="17">
        <f t="shared" si="139"/>
        <v>238.31365402629766</v>
      </c>
      <c r="AV311" s="15">
        <f t="shared" si="140"/>
        <v>17569.029156666413</v>
      </c>
      <c r="AW311" s="13">
        <v>70000</v>
      </c>
      <c r="AX311" s="15">
        <f t="shared" si="141"/>
        <v>-30271.339192757285</v>
      </c>
    </row>
    <row r="312" spans="1:50" ht="30" x14ac:dyDescent="0.25">
      <c r="A312" s="2" t="s">
        <v>70</v>
      </c>
      <c r="B312" s="9">
        <f t="shared" si="120"/>
        <v>17619.770382225433</v>
      </c>
      <c r="C312" s="9">
        <f t="shared" si="121"/>
        <v>-18133.889700263353</v>
      </c>
      <c r="D312" s="10">
        <v>14185.461926843773</v>
      </c>
      <c r="E312" s="10">
        <v>30727.205615422117</v>
      </c>
      <c r="F312">
        <v>60.05</v>
      </c>
      <c r="G312">
        <v>46.07</v>
      </c>
      <c r="H312">
        <v>44.01</v>
      </c>
      <c r="I312" s="11">
        <f t="shared" si="122"/>
        <v>41349.624668472876</v>
      </c>
      <c r="J312" s="12">
        <f t="shared" si="123"/>
        <v>26877.256034507369</v>
      </c>
      <c r="L312" s="10">
        <f t="shared" si="116"/>
        <v>14185.461926843773</v>
      </c>
      <c r="M312" s="13"/>
      <c r="N312" s="13">
        <f t="shared" si="124"/>
        <v>7858.7459074714507</v>
      </c>
      <c r="O312">
        <v>0.2</v>
      </c>
      <c r="P312" s="10">
        <f t="shared" si="117"/>
        <v>30727.205615422117</v>
      </c>
      <c r="Q312" s="13">
        <f t="shared" si="125"/>
        <v>30450.66076488332</v>
      </c>
      <c r="R312">
        <v>0.56999999999999995</v>
      </c>
      <c r="S312" s="14">
        <v>2.04</v>
      </c>
      <c r="T312" s="14">
        <v>0.41</v>
      </c>
      <c r="U312" s="15">
        <v>6200</v>
      </c>
      <c r="V312" s="15">
        <v>1300</v>
      </c>
      <c r="W312" s="16">
        <f t="shared" si="126"/>
        <v>44814.396667654677</v>
      </c>
      <c r="X312" s="16">
        <f t="shared" si="127"/>
        <v>9060.7365851658906</v>
      </c>
      <c r="Z312" s="10">
        <v>77283.999999999985</v>
      </c>
      <c r="AA312" s="10">
        <f t="shared" si="118"/>
        <v>14185.461926843773</v>
      </c>
      <c r="AB312" s="10">
        <f t="shared" si="119"/>
        <v>30727.205615422117</v>
      </c>
      <c r="AC312" s="10">
        <v>8142.390464705044</v>
      </c>
      <c r="AD312">
        <v>90.08</v>
      </c>
      <c r="AE312">
        <v>60.05</v>
      </c>
      <c r="AF312">
        <v>46.07</v>
      </c>
      <c r="AG312" s="15"/>
      <c r="AH312" s="15">
        <f t="shared" si="128"/>
        <v>7858.7459074714507</v>
      </c>
      <c r="AI312" s="15">
        <f t="shared" si="129"/>
        <v>30450.66076488332</v>
      </c>
      <c r="AJ312" s="15">
        <f t="shared" si="130"/>
        <v>8166.8176360991583</v>
      </c>
      <c r="AK312" s="15">
        <f t="shared" si="131"/>
        <v>6955.5599999999986</v>
      </c>
      <c r="AL312" s="11">
        <f t="shared" si="132"/>
        <v>5581.0313376642835</v>
      </c>
      <c r="AM312" s="16">
        <f t="shared" si="133"/>
        <v>3627.6703694817843</v>
      </c>
      <c r="AN312" s="11">
        <f t="shared" si="134"/>
        <v>60272.01097213426</v>
      </c>
      <c r="AO312" s="16">
        <f t="shared" si="142"/>
        <v>6180</v>
      </c>
      <c r="AP312" s="10">
        <v>-205.83339011256641</v>
      </c>
      <c r="AQ312" s="11">
        <f t="shared" si="135"/>
        <v>-157431.829121847</v>
      </c>
      <c r="AR312" s="16">
        <f t="shared" si="136"/>
        <v>-54071.882319936609</v>
      </c>
      <c r="AS312" s="11">
        <f t="shared" si="137"/>
        <v>6462.7543283015884</v>
      </c>
      <c r="AT312" s="15">
        <f t="shared" si="138"/>
        <v>-36890.759794101716</v>
      </c>
      <c r="AU312" s="17">
        <f t="shared" si="139"/>
        <v>17922.631393248128</v>
      </c>
      <c r="AV312" s="15">
        <f t="shared" si="140"/>
        <v>36684.926403989157</v>
      </c>
      <c r="AW312" s="13">
        <v>70000</v>
      </c>
      <c r="AX312" s="15">
        <f t="shared" si="141"/>
        <v>-36890.759794101723</v>
      </c>
    </row>
    <row r="313" spans="1:50" ht="30" x14ac:dyDescent="0.25">
      <c r="A313" s="2" t="s">
        <v>70</v>
      </c>
      <c r="B313" s="9">
        <f t="shared" si="120"/>
        <v>128934.96743262415</v>
      </c>
      <c r="C313" s="9">
        <f t="shared" si="121"/>
        <v>113612.44753756547</v>
      </c>
      <c r="D313" s="10">
        <v>17633.307418807683</v>
      </c>
      <c r="E313" s="10">
        <v>7860.9476918488981</v>
      </c>
      <c r="F313">
        <v>60.05</v>
      </c>
      <c r="G313">
        <v>46.07</v>
      </c>
      <c r="H313">
        <v>44.01</v>
      </c>
      <c r="I313" s="11">
        <f t="shared" si="122"/>
        <v>22032.710443972559</v>
      </c>
      <c r="J313" s="12">
        <f t="shared" si="123"/>
        <v>14321.261788582164</v>
      </c>
      <c r="L313" s="10">
        <f t="shared" si="116"/>
        <v>17633.307418807683</v>
      </c>
      <c r="M313" s="13"/>
      <c r="N313" s="13">
        <f t="shared" si="124"/>
        <v>9768.8523100194561</v>
      </c>
      <c r="O313">
        <v>0.2</v>
      </c>
      <c r="P313" s="10">
        <f t="shared" si="117"/>
        <v>7860.9476918488981</v>
      </c>
      <c r="Q313" s="13">
        <f t="shared" si="125"/>
        <v>7790.199162622258</v>
      </c>
      <c r="R313">
        <v>0.56999999999999995</v>
      </c>
      <c r="S313" s="14">
        <v>2.04</v>
      </c>
      <c r="T313" s="14">
        <v>0.41</v>
      </c>
      <c r="U313" s="15">
        <v>6200</v>
      </c>
      <c r="V313" s="15">
        <v>1300</v>
      </c>
      <c r="W313" s="16">
        <f t="shared" si="126"/>
        <v>19244.135328785098</v>
      </c>
      <c r="X313" s="16">
        <f t="shared" si="127"/>
        <v>3921.6154337264165</v>
      </c>
      <c r="Z313" s="10">
        <v>36100</v>
      </c>
      <c r="AA313" s="10">
        <f t="shared" si="118"/>
        <v>17633.307418807683</v>
      </c>
      <c r="AB313" s="10">
        <f t="shared" si="119"/>
        <v>7860.9476918488981</v>
      </c>
      <c r="AC313" s="10">
        <v>1340.5606235278283</v>
      </c>
      <c r="AD313">
        <v>90.08</v>
      </c>
      <c r="AE313">
        <v>60.05</v>
      </c>
      <c r="AF313">
        <v>46.07</v>
      </c>
      <c r="AG313" s="15"/>
      <c r="AH313" s="15">
        <f t="shared" si="128"/>
        <v>9768.8523100194561</v>
      </c>
      <c r="AI313" s="15">
        <f t="shared" si="129"/>
        <v>7790.199162622258</v>
      </c>
      <c r="AJ313" s="15">
        <f t="shared" si="130"/>
        <v>1344.5823053984116</v>
      </c>
      <c r="AK313" s="15">
        <f t="shared" si="131"/>
        <v>3249</v>
      </c>
      <c r="AL313" s="11">
        <f t="shared" si="132"/>
        <v>2892.6874514580149</v>
      </c>
      <c r="AM313" s="16">
        <f t="shared" si="133"/>
        <v>1880.2468434477098</v>
      </c>
      <c r="AN313" s="11">
        <f t="shared" si="134"/>
        <v>25158.420426051973</v>
      </c>
      <c r="AO313" s="16">
        <f t="shared" si="142"/>
        <v>6180</v>
      </c>
      <c r="AP313" s="10">
        <v>87447.782621711842</v>
      </c>
      <c r="AQ313" s="11">
        <f t="shared" si="135"/>
        <v>54765.472219179755</v>
      </c>
      <c r="AR313" s="16">
        <f t="shared" si="136"/>
        <v>95369.570315256889</v>
      </c>
      <c r="AS313" s="11">
        <f t="shared" si="137"/>
        <v>155904.20696349509</v>
      </c>
      <c r="AT313" s="15">
        <f t="shared" si="138"/>
        <v>65066.273989681969</v>
      </c>
      <c r="AU313" s="17">
        <f t="shared" si="139"/>
        <v>74.405859175584283</v>
      </c>
      <c r="AV313" s="15">
        <f t="shared" si="140"/>
        <v>22381.508632029872</v>
      </c>
      <c r="AW313" s="13">
        <v>70000</v>
      </c>
      <c r="AX313" s="15">
        <f t="shared" si="141"/>
        <v>65066.273989681969</v>
      </c>
    </row>
    <row r="314" spans="1:50" ht="30" x14ac:dyDescent="0.25">
      <c r="A314" s="2" t="s">
        <v>70</v>
      </c>
      <c r="B314" s="9">
        <f t="shared" si="120"/>
        <v>-56684.936828760539</v>
      </c>
      <c r="C314" s="9">
        <f t="shared" si="121"/>
        <v>-65532.415031627235</v>
      </c>
      <c r="D314" s="10">
        <v>15795.957625092075</v>
      </c>
      <c r="E314" s="10">
        <v>1188.8995056732931</v>
      </c>
      <c r="F314">
        <v>60.05</v>
      </c>
      <c r="G314">
        <v>46.07</v>
      </c>
      <c r="H314">
        <v>44.01</v>
      </c>
      <c r="I314" s="11">
        <f t="shared" si="122"/>
        <v>14312.426059967989</v>
      </c>
      <c r="J314" s="12">
        <f t="shared" si="123"/>
        <v>9303.0769389791931</v>
      </c>
      <c r="L314" s="10">
        <f t="shared" si="116"/>
        <v>15795.957625092075</v>
      </c>
      <c r="M314" s="13"/>
      <c r="N314" s="13">
        <f t="shared" si="124"/>
        <v>8750.9605243010101</v>
      </c>
      <c r="O314">
        <v>0.2</v>
      </c>
      <c r="P314" s="10">
        <f t="shared" si="117"/>
        <v>1188.8995056732931</v>
      </c>
      <c r="Q314" s="13">
        <f t="shared" si="125"/>
        <v>1178.1994101222335</v>
      </c>
      <c r="R314">
        <v>0.56999999999999995</v>
      </c>
      <c r="S314" s="14">
        <v>2.04</v>
      </c>
      <c r="T314" s="14">
        <v>0.41</v>
      </c>
      <c r="U314" s="15">
        <v>6200</v>
      </c>
      <c r="V314" s="15">
        <v>1300</v>
      </c>
      <c r="W314" s="16">
        <f t="shared" si="126"/>
        <v>11140.402168004945</v>
      </c>
      <c r="X314" s="16">
        <f t="shared" si="127"/>
        <v>2292.9239651382486</v>
      </c>
      <c r="Z314" s="10">
        <v>51529</v>
      </c>
      <c r="AA314" s="10">
        <f t="shared" si="118"/>
        <v>15795.957625092075</v>
      </c>
      <c r="AB314" s="10">
        <f t="shared" si="119"/>
        <v>1188.8995056732931</v>
      </c>
      <c r="AC314" s="10">
        <v>1247.9442588823968</v>
      </c>
      <c r="AD314">
        <v>90.08</v>
      </c>
      <c r="AE314">
        <v>60.05</v>
      </c>
      <c r="AF314">
        <v>46.07</v>
      </c>
      <c r="AG314" s="15"/>
      <c r="AH314" s="15">
        <f t="shared" si="128"/>
        <v>8750.9605243010101</v>
      </c>
      <c r="AI314" s="15">
        <f t="shared" si="129"/>
        <v>1178.1994101222335</v>
      </c>
      <c r="AJ314" s="15">
        <f t="shared" si="130"/>
        <v>1251.6880916590437</v>
      </c>
      <c r="AK314" s="15">
        <f t="shared" si="131"/>
        <v>4637.6099999999997</v>
      </c>
      <c r="AL314" s="11">
        <f t="shared" si="132"/>
        <v>2880.2672810428576</v>
      </c>
      <c r="AM314" s="16">
        <f t="shared" si="133"/>
        <v>1872.1737326778575</v>
      </c>
      <c r="AN314" s="11">
        <f t="shared" si="134"/>
        <v>14676.695159377679</v>
      </c>
      <c r="AO314" s="16">
        <f t="shared" si="142"/>
        <v>6180</v>
      </c>
      <c r="AP314" s="10">
        <v>-35265.922172848055</v>
      </c>
      <c r="AQ314" s="11">
        <f t="shared" si="135"/>
        <v>-98402.21883464804</v>
      </c>
      <c r="AR314" s="16">
        <f t="shared" si="136"/>
        <v>-77128.415935744677</v>
      </c>
      <c r="AS314" s="11">
        <f t="shared" si="137"/>
        <v>-16593.779287506492</v>
      </c>
      <c r="AT314" s="15">
        <f t="shared" si="138"/>
        <v>-52621.172844505112</v>
      </c>
      <c r="AU314" s="17">
        <f t="shared" si="139"/>
        <v>149.21252473306714</v>
      </c>
      <c r="AV314" s="15">
        <f t="shared" si="140"/>
        <v>17355.25067165705</v>
      </c>
      <c r="AW314" s="13">
        <v>70000</v>
      </c>
      <c r="AX314" s="15">
        <f t="shared" si="141"/>
        <v>-52621.172844505105</v>
      </c>
    </row>
    <row r="315" spans="1:50" ht="30" x14ac:dyDescent="0.25">
      <c r="A315" s="2" t="s">
        <v>70</v>
      </c>
      <c r="B315" s="9">
        <f t="shared" si="120"/>
        <v>176475.6722502452</v>
      </c>
      <c r="C315" s="9">
        <f t="shared" si="121"/>
        <v>156841.79807367388</v>
      </c>
      <c r="D315" s="10">
        <v>13239.889174564232</v>
      </c>
      <c r="E315" s="10">
        <v>13405.220477015482</v>
      </c>
      <c r="F315">
        <v>60.05</v>
      </c>
      <c r="G315">
        <v>46.07</v>
      </c>
      <c r="H315">
        <v>44.01</v>
      </c>
      <c r="I315" s="11">
        <f t="shared" si="122"/>
        <v>24109.184443173537</v>
      </c>
      <c r="J315" s="12">
        <f t="shared" si="123"/>
        <v>15670.9698880628</v>
      </c>
      <c r="L315" s="10">
        <f t="shared" si="116"/>
        <v>13239.889174564232</v>
      </c>
      <c r="M315" s="13"/>
      <c r="N315" s="13">
        <f t="shared" si="124"/>
        <v>7334.8986027085857</v>
      </c>
      <c r="O315">
        <v>0.2</v>
      </c>
      <c r="P315" s="10">
        <f t="shared" si="117"/>
        <v>13405.220477015482</v>
      </c>
      <c r="Q315" s="13">
        <f t="shared" si="125"/>
        <v>13284.573492722342</v>
      </c>
      <c r="R315">
        <v>0.56999999999999995</v>
      </c>
      <c r="S315" s="14">
        <v>2.04</v>
      </c>
      <c r="T315" s="14">
        <v>0.41</v>
      </c>
      <c r="U315" s="15">
        <v>6200</v>
      </c>
      <c r="V315" s="15">
        <v>1300</v>
      </c>
      <c r="W315" s="16">
        <f t="shared" si="126"/>
        <v>24639.940687242641</v>
      </c>
      <c r="X315" s="16">
        <f t="shared" si="127"/>
        <v>5006.066510671315</v>
      </c>
      <c r="Z315" s="10">
        <v>40804</v>
      </c>
      <c r="AA315" s="10">
        <f t="shared" si="118"/>
        <v>13239.889174564232</v>
      </c>
      <c r="AB315" s="10">
        <f t="shared" si="119"/>
        <v>13405.220477015482</v>
      </c>
      <c r="AC315" s="10">
        <v>824.69657144164034</v>
      </c>
      <c r="AD315">
        <v>90.08</v>
      </c>
      <c r="AE315">
        <v>60.05</v>
      </c>
      <c r="AF315">
        <v>46.07</v>
      </c>
      <c r="AG315" s="15"/>
      <c r="AH315" s="15">
        <f t="shared" si="128"/>
        <v>7334.8986027085857</v>
      </c>
      <c r="AI315" s="15">
        <f t="shared" si="129"/>
        <v>13284.573492722342</v>
      </c>
      <c r="AJ315" s="15">
        <f t="shared" si="130"/>
        <v>827.17066115596515</v>
      </c>
      <c r="AK315" s="15">
        <f t="shared" si="131"/>
        <v>3672.3599999999997</v>
      </c>
      <c r="AL315" s="11">
        <f t="shared" si="132"/>
        <v>3190.8938006790845</v>
      </c>
      <c r="AM315" s="16">
        <f t="shared" si="133"/>
        <v>2074.080970441405</v>
      </c>
      <c r="AN315" s="11">
        <f t="shared" si="134"/>
        <v>28844.597448148856</v>
      </c>
      <c r="AO315" s="16">
        <f t="shared" si="142"/>
        <v>6180</v>
      </c>
      <c r="AP315" s="10">
        <v>116824.0086874463</v>
      </c>
      <c r="AQ315" s="11">
        <f t="shared" si="135"/>
        <v>88939.500603794266</v>
      </c>
      <c r="AR315" s="16">
        <f t="shared" si="136"/>
        <v>136164.76167493977</v>
      </c>
      <c r="AS315" s="11">
        <f t="shared" si="137"/>
        <v>196699.398323178</v>
      </c>
      <c r="AT315" s="15">
        <f t="shared" si="138"/>
        <v>92898.957828942104</v>
      </c>
      <c r="AU315" s="17">
        <f t="shared" si="139"/>
        <v>79.520433233451314</v>
      </c>
      <c r="AV315" s="15">
        <f t="shared" si="140"/>
        <v>23925.050858504204</v>
      </c>
      <c r="AW315" s="13">
        <v>70000</v>
      </c>
      <c r="AX315" s="15">
        <f t="shared" si="141"/>
        <v>92898.957828942104</v>
      </c>
    </row>
    <row r="316" spans="1:50" ht="30" x14ac:dyDescent="0.25">
      <c r="A316" s="2" t="s">
        <v>70</v>
      </c>
      <c r="B316" s="9">
        <f t="shared" si="120"/>
        <v>-11392.93392674451</v>
      </c>
      <c r="C316" s="9">
        <f t="shared" si="121"/>
        <v>-26117.73457265264</v>
      </c>
      <c r="D316" s="10">
        <v>27582.194040494451</v>
      </c>
      <c r="E316" s="10">
        <v>5260.2863652744145</v>
      </c>
      <c r="F316">
        <v>60.05</v>
      </c>
      <c r="G316">
        <v>46.07</v>
      </c>
      <c r="H316">
        <v>44.01</v>
      </c>
      <c r="I316" s="11">
        <f t="shared" si="122"/>
        <v>26839.768700343357</v>
      </c>
      <c r="J316" s="12">
        <f t="shared" si="123"/>
        <v>17445.849655223181</v>
      </c>
      <c r="L316" s="10">
        <f t="shared" si="116"/>
        <v>27582.194040494451</v>
      </c>
      <c r="M316" s="13"/>
      <c r="N316" s="13">
        <f t="shared" si="124"/>
        <v>15280.535498433926</v>
      </c>
      <c r="O316">
        <v>0.2</v>
      </c>
      <c r="P316" s="10">
        <f t="shared" si="117"/>
        <v>5260.2863652744145</v>
      </c>
      <c r="Q316" s="13">
        <f t="shared" si="125"/>
        <v>5212.9437879869447</v>
      </c>
      <c r="R316">
        <v>0.56999999999999995</v>
      </c>
      <c r="S316" s="14">
        <v>2.04</v>
      </c>
      <c r="T316" s="14">
        <v>0.41</v>
      </c>
      <c r="U316" s="15">
        <v>6200</v>
      </c>
      <c r="V316" s="15">
        <v>1300</v>
      </c>
      <c r="W316" s="16">
        <f t="shared" si="126"/>
        <v>18496.069520032259</v>
      </c>
      <c r="X316" s="16">
        <f t="shared" si="127"/>
        <v>3771.2688741241309</v>
      </c>
      <c r="Z316" s="10">
        <v>91809</v>
      </c>
      <c r="AA316" s="10">
        <f t="shared" si="118"/>
        <v>27582.194040494451</v>
      </c>
      <c r="AB316" s="10">
        <f t="shared" si="119"/>
        <v>5260.2863652744145</v>
      </c>
      <c r="AC316" s="10">
        <v>484.59198097314805</v>
      </c>
      <c r="AD316">
        <v>90.08</v>
      </c>
      <c r="AE316">
        <v>60.05</v>
      </c>
      <c r="AF316">
        <v>46.07</v>
      </c>
      <c r="AG316" s="15"/>
      <c r="AH316" s="15">
        <f t="shared" si="128"/>
        <v>15280.535498433926</v>
      </c>
      <c r="AI316" s="15">
        <f t="shared" si="129"/>
        <v>5212.9437879869447</v>
      </c>
      <c r="AJ316" s="15">
        <f t="shared" si="130"/>
        <v>486.04575691606743</v>
      </c>
      <c r="AK316" s="15">
        <f t="shared" si="131"/>
        <v>8262.81</v>
      </c>
      <c r="AL316" s="11">
        <f t="shared" si="132"/>
        <v>5075.6844464292972</v>
      </c>
      <c r="AM316" s="16">
        <f t="shared" si="133"/>
        <v>3299.1948901790433</v>
      </c>
      <c r="AN316" s="11">
        <f t="shared" si="134"/>
        <v>28235.242318843117</v>
      </c>
      <c r="AO316" s="16">
        <f t="shared" si="142"/>
        <v>6180</v>
      </c>
      <c r="AP316" s="10">
        <v>-5369.3498931492559</v>
      </c>
      <c r="AQ316" s="11">
        <f t="shared" si="135"/>
        <v>-96034.676488351717</v>
      </c>
      <c r="AR316" s="16">
        <f t="shared" si="136"/>
        <v>-47334.85310199995</v>
      </c>
      <c r="AS316" s="11">
        <f t="shared" si="137"/>
        <v>13199.783546238237</v>
      </c>
      <c r="AT316" s="15">
        <f t="shared" si="138"/>
        <v>-32294.394438551481</v>
      </c>
      <c r="AU316" s="17">
        <f t="shared" si="139"/>
        <v>601.4581854640511</v>
      </c>
      <c r="AV316" s="15">
        <f t="shared" si="140"/>
        <v>26925.044545402223</v>
      </c>
      <c r="AW316" s="13">
        <v>70000</v>
      </c>
      <c r="AX316" s="15">
        <f t="shared" si="141"/>
        <v>-32294.394438551477</v>
      </c>
    </row>
    <row r="317" spans="1:50" ht="30" x14ac:dyDescent="0.25">
      <c r="A317" s="2" t="s">
        <v>70</v>
      </c>
      <c r="B317" s="9">
        <f t="shared" si="120"/>
        <v>215.1353962886642</v>
      </c>
      <c r="C317" s="9">
        <f t="shared" si="121"/>
        <v>-14508.794583844723</v>
      </c>
      <c r="D317" s="10">
        <v>35860.123493255029</v>
      </c>
      <c r="E317" s="10">
        <v>3635.6139023220167</v>
      </c>
      <c r="F317">
        <v>60.05</v>
      </c>
      <c r="G317">
        <v>46.07</v>
      </c>
      <c r="H317">
        <v>44.01</v>
      </c>
      <c r="I317" s="11">
        <f t="shared" si="122"/>
        <v>31354.548341783884</v>
      </c>
      <c r="J317" s="12">
        <f t="shared" si="123"/>
        <v>20380.456422159525</v>
      </c>
      <c r="L317" s="10">
        <f t="shared" si="116"/>
        <v>35860.123493255029</v>
      </c>
      <c r="M317" s="13"/>
      <c r="N317" s="13">
        <f t="shared" si="124"/>
        <v>19866.508415263288</v>
      </c>
      <c r="O317">
        <v>0.2</v>
      </c>
      <c r="P317" s="10">
        <f t="shared" si="117"/>
        <v>3635.6139023220167</v>
      </c>
      <c r="Q317" s="13">
        <f t="shared" si="125"/>
        <v>3602.8933772011183</v>
      </c>
      <c r="R317">
        <v>0.56999999999999995</v>
      </c>
      <c r="S317" s="14">
        <v>2.04</v>
      </c>
      <c r="T317" s="14">
        <v>0.41</v>
      </c>
      <c r="U317" s="15">
        <v>6200</v>
      </c>
      <c r="V317" s="15">
        <v>1300</v>
      </c>
      <c r="W317" s="16">
        <f t="shared" si="126"/>
        <v>18494.979852436882</v>
      </c>
      <c r="X317" s="16">
        <f t="shared" si="127"/>
        <v>3771.0498723034907</v>
      </c>
      <c r="Z317" s="10">
        <v>66564</v>
      </c>
      <c r="AA317" s="10">
        <f t="shared" si="118"/>
        <v>35860.123493255029</v>
      </c>
      <c r="AB317" s="10">
        <f t="shared" si="119"/>
        <v>3635.6139023220167</v>
      </c>
      <c r="AC317" s="10">
        <v>1148.2689296296126</v>
      </c>
      <c r="AD317">
        <v>90.08</v>
      </c>
      <c r="AE317">
        <v>60.05</v>
      </c>
      <c r="AF317">
        <v>46.07</v>
      </c>
      <c r="AG317" s="15"/>
      <c r="AH317" s="15">
        <f t="shared" si="128"/>
        <v>19866.508415263288</v>
      </c>
      <c r="AI317" s="15">
        <f t="shared" si="129"/>
        <v>3602.8933772011183</v>
      </c>
      <c r="AJ317" s="15">
        <f t="shared" si="130"/>
        <v>1151.7137364185012</v>
      </c>
      <c r="AK317" s="15">
        <f t="shared" si="131"/>
        <v>5990.76</v>
      </c>
      <c r="AL317" s="11">
        <f t="shared" si="132"/>
        <v>4542.6877222427247</v>
      </c>
      <c r="AM317" s="16">
        <f t="shared" si="133"/>
        <v>2952.7470194577713</v>
      </c>
      <c r="AN317" s="11">
        <f t="shared" si="134"/>
        <v>32899.636180687361</v>
      </c>
      <c r="AO317" s="16">
        <f t="shared" si="142"/>
        <v>6180</v>
      </c>
      <c r="AP317" s="10">
        <v>3137.0572436607345</v>
      </c>
      <c r="AQ317" s="11">
        <f t="shared" si="135"/>
        <v>-96239.541004341343</v>
      </c>
      <c r="AR317" s="16">
        <f t="shared" si="136"/>
        <v>-38660.300878307738</v>
      </c>
      <c r="AS317" s="11">
        <f t="shared" si="137"/>
        <v>21874.335769930451</v>
      </c>
      <c r="AT317" s="15">
        <f t="shared" si="138"/>
        <v>-26376.146197956561</v>
      </c>
      <c r="AU317" s="17">
        <f t="shared" si="139"/>
        <v>-840.79263300842331</v>
      </c>
      <c r="AV317" s="15">
        <f t="shared" si="140"/>
        <v>29513.203441617297</v>
      </c>
      <c r="AW317" s="13">
        <v>70000</v>
      </c>
      <c r="AX317" s="15">
        <f t="shared" si="141"/>
        <v>-26376.146197956565</v>
      </c>
    </row>
    <row r="318" spans="1:50" ht="30" x14ac:dyDescent="0.25">
      <c r="A318" s="2" t="s">
        <v>70</v>
      </c>
      <c r="B318" s="9">
        <f t="shared" si="120"/>
        <v>911.15327311919464</v>
      </c>
      <c r="C318" s="9">
        <f t="shared" si="121"/>
        <v>-8245.775630831391</v>
      </c>
      <c r="D318" s="10">
        <v>9312.9666889329437</v>
      </c>
      <c r="E318" s="10">
        <v>2796.6365984665354</v>
      </c>
      <c r="F318">
        <v>60.05</v>
      </c>
      <c r="G318">
        <v>46.07</v>
      </c>
      <c r="H318">
        <v>44.01</v>
      </c>
      <c r="I318" s="11">
        <f t="shared" si="122"/>
        <v>11096.959465368991</v>
      </c>
      <c r="J318" s="12">
        <f t="shared" si="123"/>
        <v>7213.0236524898446</v>
      </c>
      <c r="L318" s="10">
        <f t="shared" si="116"/>
        <v>9312.9666889329437</v>
      </c>
      <c r="M318" s="13"/>
      <c r="N318" s="13">
        <f t="shared" si="124"/>
        <v>5159.3835456688512</v>
      </c>
      <c r="O318">
        <v>0.2</v>
      </c>
      <c r="P318" s="10">
        <f t="shared" si="117"/>
        <v>2796.6365984665354</v>
      </c>
      <c r="Q318" s="13">
        <f t="shared" si="125"/>
        <v>2771.4668690803364</v>
      </c>
      <c r="R318">
        <v>0.56999999999999995</v>
      </c>
      <c r="S318" s="14">
        <v>2.04</v>
      </c>
      <c r="T318" s="14">
        <v>0.41</v>
      </c>
      <c r="U318" s="15">
        <v>6200</v>
      </c>
      <c r="V318" s="15">
        <v>1300</v>
      </c>
      <c r="W318" s="16">
        <f t="shared" si="126"/>
        <v>11527.690161999506</v>
      </c>
      <c r="X318" s="16">
        <f t="shared" si="127"/>
        <v>2370.7612580489204</v>
      </c>
      <c r="Z318" s="10">
        <v>28560.999999999996</v>
      </c>
      <c r="AA318" s="10">
        <f t="shared" si="118"/>
        <v>9312.9666889329437</v>
      </c>
      <c r="AB318" s="10">
        <f t="shared" si="119"/>
        <v>2796.6365984665354</v>
      </c>
      <c r="AC318" s="10">
        <v>6272.5909624985179</v>
      </c>
      <c r="AD318">
        <v>90.08</v>
      </c>
      <c r="AE318">
        <v>60.05</v>
      </c>
      <c r="AF318">
        <v>46.07</v>
      </c>
      <c r="AG318" s="15"/>
      <c r="AH318" s="15">
        <f t="shared" si="128"/>
        <v>5159.3835456688512</v>
      </c>
      <c r="AI318" s="15">
        <f t="shared" si="129"/>
        <v>2771.4668690803364</v>
      </c>
      <c r="AJ318" s="15">
        <f t="shared" si="130"/>
        <v>6291.4087353860132</v>
      </c>
      <c r="AK318" s="15">
        <f t="shared" si="131"/>
        <v>2570.4899999999998</v>
      </c>
      <c r="AL318" s="11">
        <f t="shared" si="132"/>
        <v>1896.1606663957864</v>
      </c>
      <c r="AM318" s="16">
        <f t="shared" si="133"/>
        <v>1232.5044331572612</v>
      </c>
      <c r="AN318" s="11">
        <f t="shared" si="134"/>
        <v>17021.174177225425</v>
      </c>
      <c r="AO318" s="16">
        <f t="shared" si="142"/>
        <v>6180</v>
      </c>
      <c r="AP318" s="10">
        <v>2461.2384965723422</v>
      </c>
      <c r="AQ318" s="11">
        <f t="shared" si="135"/>
        <v>-40385.332255528876</v>
      </c>
      <c r="AR318" s="16">
        <f t="shared" si="136"/>
        <v>-17829.560541370156</v>
      </c>
      <c r="AS318" s="11">
        <f t="shared" si="137"/>
        <v>42705.076106868037</v>
      </c>
      <c r="AT318" s="15">
        <f t="shared" si="138"/>
        <v>-12164.289589074764</v>
      </c>
      <c r="AU318" s="17">
        <f t="shared" si="139"/>
        <v>-494.2344923507182</v>
      </c>
      <c r="AV318" s="15">
        <f t="shared" si="140"/>
        <v>14625.528085647105</v>
      </c>
      <c r="AW318" s="13">
        <v>70000</v>
      </c>
      <c r="AX318" s="15">
        <f t="shared" si="141"/>
        <v>-12164.289589074764</v>
      </c>
    </row>
    <row r="319" spans="1:50" ht="30" x14ac:dyDescent="0.25">
      <c r="A319" s="2" t="s">
        <v>70</v>
      </c>
      <c r="B319" s="9">
        <f t="shared" si="120"/>
        <v>78911.815237616232</v>
      </c>
      <c r="C319" s="9">
        <f t="shared" si="121"/>
        <v>72032.942999844498</v>
      </c>
      <c r="D319" s="10">
        <v>10404.243378189833</v>
      </c>
      <c r="E319" s="10">
        <v>108.41765611430085</v>
      </c>
      <c r="F319">
        <v>60.05</v>
      </c>
      <c r="G319">
        <v>46.07</v>
      </c>
      <c r="H319">
        <v>44.01</v>
      </c>
      <c r="I319" s="11">
        <f t="shared" si="122"/>
        <v>9328.7280271913914</v>
      </c>
      <c r="J319" s="12">
        <f t="shared" si="123"/>
        <v>6063.6732176744044</v>
      </c>
      <c r="L319" s="10">
        <f t="shared" si="116"/>
        <v>10404.243378189833</v>
      </c>
      <c r="M319" s="13"/>
      <c r="N319" s="13">
        <f t="shared" si="124"/>
        <v>5763.9508315171679</v>
      </c>
      <c r="O319">
        <v>0.2</v>
      </c>
      <c r="P319" s="10">
        <f t="shared" si="117"/>
        <v>108.41765611430085</v>
      </c>
      <c r="Q319" s="13">
        <f t="shared" si="125"/>
        <v>107.44189720927214</v>
      </c>
      <c r="R319">
        <v>0.56999999999999995</v>
      </c>
      <c r="S319" s="14">
        <v>2.04</v>
      </c>
      <c r="T319" s="14">
        <v>0.41</v>
      </c>
      <c r="U319" s="15">
        <v>6200</v>
      </c>
      <c r="V319" s="15">
        <v>1300</v>
      </c>
      <c r="W319" s="16">
        <f t="shared" si="126"/>
        <v>8676.6253773339449</v>
      </c>
      <c r="X319" s="16">
        <f t="shared" si="127"/>
        <v>1797.7531395622145</v>
      </c>
      <c r="Z319" s="10">
        <v>45368.999999999993</v>
      </c>
      <c r="AA319" s="10">
        <f t="shared" si="118"/>
        <v>10404.243378189833</v>
      </c>
      <c r="AB319" s="10">
        <f t="shared" si="119"/>
        <v>108.41765611430085</v>
      </c>
      <c r="AC319" s="10">
        <v>1155.58575014445</v>
      </c>
      <c r="AD319">
        <v>90.08</v>
      </c>
      <c r="AE319">
        <v>60.05</v>
      </c>
      <c r="AF319">
        <v>46.07</v>
      </c>
      <c r="AG319" s="15"/>
      <c r="AH319" s="15">
        <f t="shared" si="128"/>
        <v>5763.9508315171679</v>
      </c>
      <c r="AI319" s="15">
        <f t="shared" si="129"/>
        <v>107.44189720927214</v>
      </c>
      <c r="AJ319" s="15">
        <f t="shared" si="130"/>
        <v>1159.0525073948832</v>
      </c>
      <c r="AK319" s="15">
        <f t="shared" si="131"/>
        <v>4083.2099999999991</v>
      </c>
      <c r="AL319" s="11">
        <f t="shared" si="132"/>
        <v>2335.3959201677585</v>
      </c>
      <c r="AM319" s="16">
        <f t="shared" si="133"/>
        <v>1518.0073481090431</v>
      </c>
      <c r="AN319" s="11">
        <f t="shared" si="134"/>
        <v>9089.155576934565</v>
      </c>
      <c r="AO319" s="16">
        <f t="shared" si="142"/>
        <v>6180</v>
      </c>
      <c r="AP319" s="10">
        <v>57542.956610113019</v>
      </c>
      <c r="AQ319" s="11">
        <f t="shared" si="135"/>
        <v>53923.722392157055</v>
      </c>
      <c r="AR319" s="16">
        <f t="shared" si="136"/>
        <v>64171.516642607879</v>
      </c>
      <c r="AS319" s="11">
        <f t="shared" si="137"/>
        <v>124706.15329084606</v>
      </c>
      <c r="AT319" s="15">
        <f t="shared" si="138"/>
        <v>43781.27604432957</v>
      </c>
      <c r="AU319" s="17">
        <f t="shared" si="139"/>
        <v>76.084509075494964</v>
      </c>
      <c r="AV319" s="15">
        <f t="shared" si="140"/>
        <v>13761.680565783448</v>
      </c>
      <c r="AW319" s="13">
        <v>70000</v>
      </c>
      <c r="AX319" s="15">
        <f t="shared" si="141"/>
        <v>43781.27604432957</v>
      </c>
    </row>
    <row r="320" spans="1:50" ht="30" x14ac:dyDescent="0.25">
      <c r="A320" s="2" t="s">
        <v>70</v>
      </c>
      <c r="B320" s="9">
        <f t="shared" si="120"/>
        <v>43848.419116651559</v>
      </c>
      <c r="C320" s="9">
        <f t="shared" si="121"/>
        <v>33092.46815035191</v>
      </c>
      <c r="D320" s="10">
        <v>21182.044326167597</v>
      </c>
      <c r="E320" s="10">
        <v>2205.1754269932771</v>
      </c>
      <c r="F320">
        <v>60.05</v>
      </c>
      <c r="G320">
        <v>46.07</v>
      </c>
      <c r="H320">
        <v>44.01</v>
      </c>
      <c r="I320" s="11">
        <f t="shared" si="122"/>
        <v>19230.664736753242</v>
      </c>
      <c r="J320" s="12">
        <f t="shared" si="123"/>
        <v>12499.932078889608</v>
      </c>
      <c r="L320" s="10">
        <f t="shared" si="116"/>
        <v>21182.044326167597</v>
      </c>
      <c r="M320" s="13"/>
      <c r="N320" s="13">
        <f t="shared" si="124"/>
        <v>11734.852556696849</v>
      </c>
      <c r="O320">
        <v>0.2</v>
      </c>
      <c r="P320" s="10">
        <f t="shared" si="117"/>
        <v>2205.1754269932771</v>
      </c>
      <c r="Q320" s="13">
        <f t="shared" si="125"/>
        <v>2185.3288481503378</v>
      </c>
      <c r="R320">
        <v>0.56999999999999995</v>
      </c>
      <c r="S320" s="14">
        <v>2.04</v>
      </c>
      <c r="T320" s="14">
        <v>0.41</v>
      </c>
      <c r="U320" s="15">
        <v>6200</v>
      </c>
      <c r="V320" s="15">
        <v>1300</v>
      </c>
      <c r="W320" s="16">
        <f t="shared" si="126"/>
        <v>13528.920227761526</v>
      </c>
      <c r="X320" s="16">
        <f t="shared" si="127"/>
        <v>2772.9692614618752</v>
      </c>
      <c r="Z320" s="10">
        <v>70225</v>
      </c>
      <c r="AA320" s="10">
        <f t="shared" si="118"/>
        <v>21182.044326167597</v>
      </c>
      <c r="AB320" s="10">
        <f t="shared" si="119"/>
        <v>2205.1754269932771</v>
      </c>
      <c r="AC320" s="10">
        <v>1272.41381166326</v>
      </c>
      <c r="AD320">
        <v>90.08</v>
      </c>
      <c r="AE320">
        <v>60.05</v>
      </c>
      <c r="AF320">
        <v>46.07</v>
      </c>
      <c r="AG320" s="15"/>
      <c r="AH320" s="15">
        <f t="shared" si="128"/>
        <v>11734.852556696849</v>
      </c>
      <c r="AI320" s="15">
        <f t="shared" si="129"/>
        <v>2185.3288481503378</v>
      </c>
      <c r="AJ320" s="15">
        <f t="shared" si="130"/>
        <v>1276.2310530982497</v>
      </c>
      <c r="AK320" s="15">
        <f t="shared" si="131"/>
        <v>6320.25</v>
      </c>
      <c r="AL320" s="11">
        <f t="shared" si="132"/>
        <v>3838.1720776311631</v>
      </c>
      <c r="AM320" s="16">
        <f t="shared" si="133"/>
        <v>2494.8118504602562</v>
      </c>
      <c r="AN320" s="11">
        <f t="shared" si="134"/>
        <v>20105.391617628622</v>
      </c>
      <c r="AO320" s="16">
        <f t="shared" si="142"/>
        <v>6180</v>
      </c>
      <c r="AP320" s="10">
        <v>33332.215254891169</v>
      </c>
      <c r="AQ320" s="11">
        <f t="shared" si="135"/>
        <v>-14425.731030611236</v>
      </c>
      <c r="AR320" s="16">
        <f t="shared" si="136"/>
        <v>17819.566810000426</v>
      </c>
      <c r="AS320" s="11">
        <f t="shared" si="137"/>
        <v>78354.203458238626</v>
      </c>
      <c r="AT320" s="15">
        <f t="shared" si="138"/>
        <v>12157.471325541304</v>
      </c>
      <c r="AU320" s="17">
        <f t="shared" si="139"/>
        <v>36.473637388254048</v>
      </c>
      <c r="AV320" s="15">
        <f t="shared" si="140"/>
        <v>21174.743929349865</v>
      </c>
      <c r="AW320" s="13">
        <v>70000</v>
      </c>
      <c r="AX320" s="15">
        <f t="shared" si="141"/>
        <v>12157.471325541304</v>
      </c>
    </row>
    <row r="321" spans="1:50" ht="30" x14ac:dyDescent="0.25">
      <c r="A321" s="2" t="s">
        <v>70</v>
      </c>
      <c r="B321" s="9">
        <f t="shared" si="120"/>
        <v>5669.1821159327719</v>
      </c>
      <c r="C321" s="9">
        <f t="shared" si="121"/>
        <v>-3962.723824444025</v>
      </c>
      <c r="D321" s="10">
        <v>11238.250480685138</v>
      </c>
      <c r="E321" s="10">
        <v>2934.8551456305968</v>
      </c>
      <c r="F321">
        <v>60.05</v>
      </c>
      <c r="G321">
        <v>46.07</v>
      </c>
      <c r="H321">
        <v>44.01</v>
      </c>
      <c r="I321" s="11">
        <f t="shared" si="122"/>
        <v>12640.017441757725</v>
      </c>
      <c r="J321" s="12">
        <f t="shared" si="123"/>
        <v>8216.0113371425214</v>
      </c>
      <c r="L321" s="10">
        <f t="shared" si="116"/>
        <v>11238.250480685138</v>
      </c>
      <c r="M321" s="13"/>
      <c r="N321" s="13">
        <f t="shared" si="124"/>
        <v>6225.9907662995665</v>
      </c>
      <c r="O321">
        <v>0.2</v>
      </c>
      <c r="P321" s="10">
        <f t="shared" si="117"/>
        <v>2934.8551456305968</v>
      </c>
      <c r="Q321" s="13">
        <f t="shared" si="125"/>
        <v>2908.4414493199215</v>
      </c>
      <c r="R321">
        <v>0.56999999999999995</v>
      </c>
      <c r="S321" s="14">
        <v>2.04</v>
      </c>
      <c r="T321" s="14">
        <v>0.41</v>
      </c>
      <c r="U321" s="15">
        <v>6200</v>
      </c>
      <c r="V321" s="15">
        <v>1300</v>
      </c>
      <c r="W321" s="16">
        <f t="shared" si="126"/>
        <v>12122.139949919427</v>
      </c>
      <c r="X321" s="16">
        <f t="shared" si="127"/>
        <v>2490.2340095426298</v>
      </c>
      <c r="Z321" s="10">
        <v>37249</v>
      </c>
      <c r="AA321" s="10">
        <f t="shared" si="118"/>
        <v>11238.250480685138</v>
      </c>
      <c r="AB321" s="10">
        <f t="shared" si="119"/>
        <v>2934.8551456305968</v>
      </c>
      <c r="AC321" s="10">
        <v>6216.0279961962442</v>
      </c>
      <c r="AD321">
        <v>90.08</v>
      </c>
      <c r="AE321">
        <v>60.05</v>
      </c>
      <c r="AF321">
        <v>46.07</v>
      </c>
      <c r="AG321" s="15"/>
      <c r="AH321" s="15">
        <f t="shared" si="128"/>
        <v>6225.9907662995665</v>
      </c>
      <c r="AI321" s="15">
        <f t="shared" si="129"/>
        <v>2908.4414493199215</v>
      </c>
      <c r="AJ321" s="15">
        <f t="shared" si="130"/>
        <v>6234.6760801848322</v>
      </c>
      <c r="AK321" s="15">
        <f t="shared" si="131"/>
        <v>3352.41</v>
      </c>
      <c r="AL321" s="11">
        <f t="shared" si="132"/>
        <v>2290.6880655909704</v>
      </c>
      <c r="AM321" s="16">
        <f t="shared" si="133"/>
        <v>1488.9472426341308</v>
      </c>
      <c r="AN321" s="11">
        <f t="shared" si="134"/>
        <v>18592.330823213895</v>
      </c>
      <c r="AO321" s="16">
        <f t="shared" si="142"/>
        <v>6180</v>
      </c>
      <c r="AP321" s="10">
        <v>5876.9952002646169</v>
      </c>
      <c r="AQ321" s="11">
        <f t="shared" si="135"/>
        <v>-40521.623597695791</v>
      </c>
      <c r="AR321" s="16">
        <f t="shared" si="136"/>
        <v>-14668.969171129176</v>
      </c>
      <c r="AS321" s="11">
        <f t="shared" si="137"/>
        <v>45865.667477109018</v>
      </c>
      <c r="AT321" s="15">
        <f t="shared" si="138"/>
        <v>-10007.963379512035</v>
      </c>
      <c r="AU321" s="17">
        <f t="shared" si="139"/>
        <v>-170.29048073854847</v>
      </c>
      <c r="AV321" s="15">
        <f t="shared" si="140"/>
        <v>15884.958579776652</v>
      </c>
      <c r="AW321" s="13">
        <v>70000</v>
      </c>
      <c r="AX321" s="15">
        <f t="shared" si="141"/>
        <v>-10007.963379512035</v>
      </c>
    </row>
    <row r="322" spans="1:50" ht="30" x14ac:dyDescent="0.25">
      <c r="A322" s="2" t="s">
        <v>70</v>
      </c>
      <c r="B322" s="9">
        <f t="shared" si="120"/>
        <v>52363.87618640811</v>
      </c>
      <c r="C322" s="9">
        <f t="shared" si="121"/>
        <v>32398.350770310979</v>
      </c>
      <c r="D322" s="10">
        <v>10713.003050147767</v>
      </c>
      <c r="E322" s="10">
        <v>14261.074037479551</v>
      </c>
      <c r="F322">
        <v>60.05</v>
      </c>
      <c r="G322">
        <v>46.07</v>
      </c>
      <c r="H322">
        <v>44.01</v>
      </c>
      <c r="I322" s="11">
        <f t="shared" si="122"/>
        <v>23074.841184978337</v>
      </c>
      <c r="J322" s="12">
        <f t="shared" si="123"/>
        <v>14998.646770235919</v>
      </c>
      <c r="L322" s="10">
        <f t="shared" si="116"/>
        <v>10713.003050147767</v>
      </c>
      <c r="M322" s="13"/>
      <c r="N322" s="13">
        <f t="shared" si="124"/>
        <v>5935.0036897818636</v>
      </c>
      <c r="O322">
        <v>0.2</v>
      </c>
      <c r="P322" s="10">
        <f t="shared" si="117"/>
        <v>14261.074037479551</v>
      </c>
      <c r="Q322" s="13">
        <f t="shared" si="125"/>
        <v>14132.724371142236</v>
      </c>
      <c r="R322">
        <v>0.56999999999999995</v>
      </c>
      <c r="S322" s="14">
        <v>2.04</v>
      </c>
      <c r="T322" s="14">
        <v>0.41</v>
      </c>
      <c r="U322" s="15">
        <v>6200</v>
      </c>
      <c r="V322" s="15">
        <v>1300</v>
      </c>
      <c r="W322" s="16">
        <f t="shared" si="126"/>
        <v>25055.01340419519</v>
      </c>
      <c r="X322" s="16">
        <f t="shared" si="127"/>
        <v>5089.4879880980525</v>
      </c>
      <c r="Z322" s="10">
        <v>43680.999999999993</v>
      </c>
      <c r="AA322" s="10">
        <f t="shared" si="118"/>
        <v>10713.003050147767</v>
      </c>
      <c r="AB322" s="10">
        <f t="shared" si="119"/>
        <v>14261.074037479551</v>
      </c>
      <c r="AC322" s="10">
        <v>2777.2729224411132</v>
      </c>
      <c r="AD322">
        <v>90.08</v>
      </c>
      <c r="AE322">
        <v>60.05</v>
      </c>
      <c r="AF322">
        <v>46.07</v>
      </c>
      <c r="AG322" s="15"/>
      <c r="AH322" s="15">
        <f t="shared" si="128"/>
        <v>5935.0036897818636</v>
      </c>
      <c r="AI322" s="15">
        <f t="shared" si="129"/>
        <v>14132.724371142236</v>
      </c>
      <c r="AJ322" s="15">
        <f t="shared" si="130"/>
        <v>2785.6047412084363</v>
      </c>
      <c r="AK322" s="15">
        <f t="shared" si="131"/>
        <v>3931.2899999999991</v>
      </c>
      <c r="AL322" s="11">
        <f t="shared" si="132"/>
        <v>3216.2012523767771</v>
      </c>
      <c r="AM322" s="16">
        <f t="shared" si="133"/>
        <v>2090.5308140449051</v>
      </c>
      <c r="AN322" s="11">
        <f t="shared" si="134"/>
        <v>30062.173931971283</v>
      </c>
      <c r="AO322" s="16">
        <f t="shared" si="142"/>
        <v>6180</v>
      </c>
      <c r="AP322" s="10">
        <v>31667.87210769872</v>
      </c>
      <c r="AQ322" s="11">
        <f t="shared" si="135"/>
        <v>-36182.042261847535</v>
      </c>
      <c r="AR322" s="16">
        <f t="shared" si="136"/>
        <v>12310.216011977007</v>
      </c>
      <c r="AS322" s="11">
        <f t="shared" si="137"/>
        <v>72844.852660215198</v>
      </c>
      <c r="AT322" s="15">
        <f t="shared" si="138"/>
        <v>8398.6945234178966</v>
      </c>
      <c r="AU322" s="17">
        <f t="shared" si="139"/>
        <v>26.521183661645853</v>
      </c>
      <c r="AV322" s="15">
        <f t="shared" si="140"/>
        <v>23269.177584280824</v>
      </c>
      <c r="AW322" s="13">
        <v>70000</v>
      </c>
      <c r="AX322" s="15">
        <f t="shared" si="141"/>
        <v>8398.6945234178966</v>
      </c>
    </row>
    <row r="323" spans="1:50" ht="30" x14ac:dyDescent="0.25">
      <c r="A323" s="2" t="s">
        <v>70</v>
      </c>
      <c r="B323" s="9">
        <f t="shared" si="120"/>
        <v>93384.321414737395</v>
      </c>
      <c r="C323" s="9">
        <f t="shared" si="121"/>
        <v>82285.532574538374</v>
      </c>
      <c r="D323" s="10">
        <v>17633.307418807683</v>
      </c>
      <c r="E323" s="10">
        <v>3273.6160121240564</v>
      </c>
      <c r="F323">
        <v>60.05</v>
      </c>
      <c r="G323">
        <v>46.07</v>
      </c>
      <c r="H323">
        <v>44.01</v>
      </c>
      <c r="I323" s="11">
        <f t="shared" si="122"/>
        <v>17650.499303866411</v>
      </c>
      <c r="J323" s="12">
        <f t="shared" si="123"/>
        <v>11472.824547513168</v>
      </c>
      <c r="L323" s="10">
        <f t="shared" si="116"/>
        <v>17633.307418807683</v>
      </c>
      <c r="M323" s="13"/>
      <c r="N323" s="13">
        <f t="shared" si="124"/>
        <v>9768.8523100194561</v>
      </c>
      <c r="O323">
        <v>0.2</v>
      </c>
      <c r="P323" s="10">
        <f t="shared" si="117"/>
        <v>3273.6160121240564</v>
      </c>
      <c r="Q323" s="13">
        <f t="shared" si="125"/>
        <v>3244.1534680149398</v>
      </c>
      <c r="R323">
        <v>0.56999999999999995</v>
      </c>
      <c r="S323" s="14">
        <v>2.04</v>
      </c>
      <c r="T323" s="14">
        <v>0.41</v>
      </c>
      <c r="U323" s="15">
        <v>6200</v>
      </c>
      <c r="V323" s="15">
        <v>1300</v>
      </c>
      <c r="W323" s="16">
        <f t="shared" si="126"/>
        <v>13957.993395095709</v>
      </c>
      <c r="X323" s="16">
        <f t="shared" si="127"/>
        <v>2859.2045548966867</v>
      </c>
      <c r="Z323" s="10">
        <v>67080.999999999985</v>
      </c>
      <c r="AA323" s="10">
        <f t="shared" si="118"/>
        <v>17633.307418807683</v>
      </c>
      <c r="AB323" s="10">
        <f t="shared" si="119"/>
        <v>3273.6160121240564</v>
      </c>
      <c r="AC323" s="10">
        <v>913.0201301903686</v>
      </c>
      <c r="AD323">
        <v>90.08</v>
      </c>
      <c r="AE323">
        <v>60.05</v>
      </c>
      <c r="AF323">
        <v>46.07</v>
      </c>
      <c r="AG323" s="15"/>
      <c r="AH323" s="15">
        <f t="shared" si="128"/>
        <v>9768.8523100194561</v>
      </c>
      <c r="AI323" s="15">
        <f t="shared" si="129"/>
        <v>3244.1534680149398</v>
      </c>
      <c r="AJ323" s="15">
        <f t="shared" si="130"/>
        <v>915.75919058093962</v>
      </c>
      <c r="AK323" s="15">
        <f t="shared" si="131"/>
        <v>6037.2899999999981</v>
      </c>
      <c r="AL323" s="11">
        <f t="shared" si="132"/>
        <v>3625.7510786838916</v>
      </c>
      <c r="AM323" s="16">
        <f t="shared" si="133"/>
        <v>2356.7382011445297</v>
      </c>
      <c r="AN323" s="11">
        <f t="shared" si="134"/>
        <v>18533.394833406252</v>
      </c>
      <c r="AO323" s="16">
        <f t="shared" si="142"/>
        <v>6180</v>
      </c>
      <c r="AP323" s="10">
        <v>66371.11456083972</v>
      </c>
      <c r="AQ323" s="11">
        <f t="shared" si="135"/>
        <v>38931.934519027112</v>
      </c>
      <c r="AR323" s="16">
        <f t="shared" si="136"/>
        <v>67953.503472128519</v>
      </c>
      <c r="AS323" s="11">
        <f t="shared" si="137"/>
        <v>128488.1401203667</v>
      </c>
      <c r="AT323" s="15">
        <f t="shared" si="138"/>
        <v>46361.551812182021</v>
      </c>
      <c r="AU323" s="17">
        <f t="shared" si="139"/>
        <v>69.852001309521867</v>
      </c>
      <c r="AV323" s="15">
        <f t="shared" si="140"/>
        <v>20009.5627486577</v>
      </c>
      <c r="AW323" s="13">
        <v>70000</v>
      </c>
      <c r="AX323" s="15">
        <f t="shared" si="141"/>
        <v>46361.551812182021</v>
      </c>
    </row>
    <row r="324" spans="1:50" ht="30" x14ac:dyDescent="0.25">
      <c r="A324" s="2" t="s">
        <v>70</v>
      </c>
      <c r="B324" s="9">
        <f t="shared" si="120"/>
        <v>-62410.403214279228</v>
      </c>
      <c r="C324" s="9">
        <f t="shared" si="121"/>
        <v>-77260.522503424567</v>
      </c>
      <c r="D324" s="10">
        <v>12328.812087713628</v>
      </c>
      <c r="E324" s="10">
        <v>8388.3641948301211</v>
      </c>
      <c r="F324">
        <v>60.05</v>
      </c>
      <c r="G324">
        <v>46.07</v>
      </c>
      <c r="H324">
        <v>44.01</v>
      </c>
      <c r="I324" s="11">
        <f t="shared" si="122"/>
        <v>18648.936095244593</v>
      </c>
      <c r="J324" s="12">
        <f t="shared" si="123"/>
        <v>12121.808461908986</v>
      </c>
      <c r="L324" s="10">
        <f t="shared" si="116"/>
        <v>12328.812087713628</v>
      </c>
      <c r="M324" s="13"/>
      <c r="N324" s="13">
        <f t="shared" si="124"/>
        <v>6830.1618965933503</v>
      </c>
      <c r="O324">
        <v>0.2</v>
      </c>
      <c r="P324" s="10">
        <f t="shared" si="117"/>
        <v>8388.3641948301211</v>
      </c>
      <c r="Q324" s="13">
        <f t="shared" si="125"/>
        <v>8312.8689170766502</v>
      </c>
      <c r="R324">
        <v>0.56999999999999995</v>
      </c>
      <c r="S324" s="14">
        <v>2.04</v>
      </c>
      <c r="T324" s="14">
        <v>0.41</v>
      </c>
      <c r="U324" s="15">
        <v>6200</v>
      </c>
      <c r="V324" s="15">
        <v>1300</v>
      </c>
      <c r="W324" s="16">
        <f t="shared" si="126"/>
        <v>18652.910030586812</v>
      </c>
      <c r="X324" s="16">
        <f t="shared" si="127"/>
        <v>3802.7907414414676</v>
      </c>
      <c r="Z324" s="10">
        <v>72900.000000000015</v>
      </c>
      <c r="AA324" s="10">
        <f t="shared" si="118"/>
        <v>12328.812087713628</v>
      </c>
      <c r="AB324" s="10">
        <f t="shared" si="119"/>
        <v>8388.3641948301211</v>
      </c>
      <c r="AC324" s="10">
        <v>3456.9189691564175</v>
      </c>
      <c r="AD324">
        <v>90.08</v>
      </c>
      <c r="AE324">
        <v>60.05</v>
      </c>
      <c r="AF324">
        <v>46.07</v>
      </c>
      <c r="AG324" s="15"/>
      <c r="AH324" s="15">
        <f t="shared" si="128"/>
        <v>6830.1618965933503</v>
      </c>
      <c r="AI324" s="15">
        <f t="shared" si="129"/>
        <v>8312.8689170766502</v>
      </c>
      <c r="AJ324" s="15">
        <f t="shared" si="130"/>
        <v>3467.2897260638865</v>
      </c>
      <c r="AK324" s="15">
        <f t="shared" si="131"/>
        <v>6561.0000000000009</v>
      </c>
      <c r="AL324" s="11">
        <f t="shared" si="132"/>
        <v>3887.605251304024</v>
      </c>
      <c r="AM324" s="16">
        <f t="shared" si="133"/>
        <v>2526.9434133476157</v>
      </c>
      <c r="AN324" s="11">
        <f t="shared" si="134"/>
        <v>24017.147718669527</v>
      </c>
      <c r="AO324" s="16">
        <f t="shared" si="142"/>
        <v>6180</v>
      </c>
      <c r="AP324" s="10">
        <v>-42747.173241026663</v>
      </c>
      <c r="AQ324" s="11">
        <f t="shared" si="135"/>
        <v>-130890.92620055401</v>
      </c>
      <c r="AR324" s="16">
        <f t="shared" si="136"/>
        <v>-93185.121706775026</v>
      </c>
      <c r="AS324" s="11">
        <f t="shared" si="137"/>
        <v>-32650.485058536819</v>
      </c>
      <c r="AT324" s="15">
        <f t="shared" si="138"/>
        <v>-63575.925116283266</v>
      </c>
      <c r="AU324" s="17">
        <f t="shared" si="139"/>
        <v>148.72544848244183</v>
      </c>
      <c r="AV324" s="15">
        <f t="shared" si="140"/>
        <v>20828.751875256603</v>
      </c>
      <c r="AW324" s="13">
        <v>70000</v>
      </c>
      <c r="AX324" s="15">
        <f t="shared" si="141"/>
        <v>-63575.925116283266</v>
      </c>
    </row>
    <row r="325" spans="1:50" ht="30" x14ac:dyDescent="0.25">
      <c r="A325" s="2" t="s">
        <v>70</v>
      </c>
      <c r="B325" s="9">
        <f t="shared" si="120"/>
        <v>8577.8732505013322</v>
      </c>
      <c r="C325" s="9">
        <f t="shared" si="121"/>
        <v>-2625.9788757265924</v>
      </c>
      <c r="D325" s="10">
        <v>32597.674314832344</v>
      </c>
      <c r="E325" s="10">
        <v>452.44326727865615</v>
      </c>
      <c r="F325">
        <v>60.05</v>
      </c>
      <c r="G325">
        <v>46.07</v>
      </c>
      <c r="H325">
        <v>44.01</v>
      </c>
      <c r="I325" s="11">
        <f t="shared" si="122"/>
        <v>25922.697835608327</v>
      </c>
      <c r="J325" s="12">
        <f t="shared" si="123"/>
        <v>16849.753593145415</v>
      </c>
      <c r="L325" s="10">
        <f t="shared" si="116"/>
        <v>32597.674314832344</v>
      </c>
      <c r="M325" s="13"/>
      <c r="N325" s="13">
        <f t="shared" si="124"/>
        <v>18059.111570417121</v>
      </c>
      <c r="O325">
        <v>0.2</v>
      </c>
      <c r="P325" s="10">
        <f t="shared" si="117"/>
        <v>452.44326727865615</v>
      </c>
      <c r="Q325" s="13">
        <f t="shared" si="125"/>
        <v>448.37127787314824</v>
      </c>
      <c r="R325">
        <v>0.56999999999999995</v>
      </c>
      <c r="S325" s="14">
        <v>2.04</v>
      </c>
      <c r="T325" s="14">
        <v>0.41</v>
      </c>
      <c r="U325" s="15">
        <v>6200</v>
      </c>
      <c r="V325" s="15">
        <v>1300</v>
      </c>
      <c r="W325" s="16">
        <f t="shared" si="126"/>
        <v>14089.483642641084</v>
      </c>
      <c r="X325" s="16">
        <f t="shared" si="127"/>
        <v>2885.6315164131584</v>
      </c>
      <c r="Z325" s="10">
        <v>81795.999999999985</v>
      </c>
      <c r="AA325" s="10">
        <f t="shared" si="118"/>
        <v>32597.674314832344</v>
      </c>
      <c r="AB325" s="10">
        <f t="shared" si="119"/>
        <v>452.44326727865615</v>
      </c>
      <c r="AC325" s="10">
        <v>3348.3986567206316</v>
      </c>
      <c r="AD325">
        <v>90.08</v>
      </c>
      <c r="AE325">
        <v>60.05</v>
      </c>
      <c r="AF325">
        <v>46.07</v>
      </c>
      <c r="AG325" s="15"/>
      <c r="AH325" s="15">
        <f t="shared" si="128"/>
        <v>18059.111570417121</v>
      </c>
      <c r="AI325" s="15">
        <f t="shared" si="129"/>
        <v>448.37127787314824</v>
      </c>
      <c r="AJ325" s="15">
        <f t="shared" si="130"/>
        <v>3358.4438526907929</v>
      </c>
      <c r="AK325" s="15">
        <f t="shared" si="131"/>
        <v>7361.6399999999985</v>
      </c>
      <c r="AL325" s="11">
        <f t="shared" si="132"/>
        <v>4679.7008463820976</v>
      </c>
      <c r="AM325" s="16">
        <f t="shared" si="133"/>
        <v>3041.8055501483636</v>
      </c>
      <c r="AN325" s="11">
        <f t="shared" si="134"/>
        <v>28357.509242447624</v>
      </c>
      <c r="AO325" s="16">
        <f t="shared" si="142"/>
        <v>6180</v>
      </c>
      <c r="AP325" s="10">
        <v>10815.428377054914</v>
      </c>
      <c r="AQ325" s="11">
        <f t="shared" si="135"/>
        <v>-70566.793608217267</v>
      </c>
      <c r="AR325" s="16">
        <f t="shared" si="136"/>
        <v>-22361.363985285167</v>
      </c>
      <c r="AS325" s="11">
        <f t="shared" si="137"/>
        <v>38173.272662953023</v>
      </c>
      <c r="AT325" s="15">
        <f t="shared" si="138"/>
        <v>-15256.130766238864</v>
      </c>
      <c r="AU325" s="17">
        <f t="shared" si="139"/>
        <v>-141.05895979677481</v>
      </c>
      <c r="AV325" s="15">
        <f t="shared" si="140"/>
        <v>26071.55914329378</v>
      </c>
      <c r="AW325" s="13">
        <v>70000</v>
      </c>
      <c r="AX325" s="15">
        <f t="shared" si="141"/>
        <v>-15256.130766238866</v>
      </c>
    </row>
    <row r="326" spans="1:50" ht="30" x14ac:dyDescent="0.25">
      <c r="A326" s="2" t="s">
        <v>70</v>
      </c>
      <c r="B326" s="9">
        <f t="shared" si="120"/>
        <v>44166.107707694428</v>
      </c>
      <c r="C326" s="9">
        <f t="shared" si="121"/>
        <v>27987.838733674114</v>
      </c>
      <c r="D326" s="10">
        <v>20591.057758229788</v>
      </c>
      <c r="E326" s="10">
        <v>8210.1974260139559</v>
      </c>
      <c r="F326">
        <v>60.05</v>
      </c>
      <c r="G326">
        <v>46.07</v>
      </c>
      <c r="H326">
        <v>44.01</v>
      </c>
      <c r="I326" s="11">
        <f t="shared" si="122"/>
        <v>24534.047082691221</v>
      </c>
      <c r="J326" s="12">
        <f t="shared" si="123"/>
        <v>15947.130603749294</v>
      </c>
      <c r="L326" s="10">
        <f t="shared" si="116"/>
        <v>20591.057758229788</v>
      </c>
      <c r="M326" s="13"/>
      <c r="N326" s="13">
        <f t="shared" si="124"/>
        <v>11407.445998059304</v>
      </c>
      <c r="O326">
        <v>0.2</v>
      </c>
      <c r="P326" s="10">
        <f t="shared" si="117"/>
        <v>8210.1974260139559</v>
      </c>
      <c r="Q326" s="13">
        <f t="shared" si="125"/>
        <v>8136.3056491798307</v>
      </c>
      <c r="R326">
        <v>0.56999999999999995</v>
      </c>
      <c r="S326" s="14">
        <v>2.04</v>
      </c>
      <c r="T326" s="14">
        <v>0.41</v>
      </c>
      <c r="U326" s="15">
        <v>6200</v>
      </c>
      <c r="V326" s="15">
        <v>1300</v>
      </c>
      <c r="W326" s="16">
        <f t="shared" si="126"/>
        <v>20315.134176074502</v>
      </c>
      <c r="X326" s="16">
        <f t="shared" si="127"/>
        <v>4136.8652020541886</v>
      </c>
      <c r="Z326" s="10">
        <v>21904</v>
      </c>
      <c r="AA326" s="10">
        <f t="shared" si="118"/>
        <v>20591.057758229788</v>
      </c>
      <c r="AB326" s="10">
        <f t="shared" si="119"/>
        <v>8210.1974260139559</v>
      </c>
      <c r="AC326" s="10">
        <v>351.01984739759712</v>
      </c>
      <c r="AD326">
        <v>90.08</v>
      </c>
      <c r="AE326">
        <v>60.05</v>
      </c>
      <c r="AF326">
        <v>46.07</v>
      </c>
      <c r="AG326" s="15"/>
      <c r="AH326" s="15">
        <f t="shared" si="128"/>
        <v>11407.445998059304</v>
      </c>
      <c r="AI326" s="15">
        <f t="shared" si="129"/>
        <v>8136.3056491798307</v>
      </c>
      <c r="AJ326" s="15">
        <f t="shared" si="130"/>
        <v>352.07290693978985</v>
      </c>
      <c r="AK326" s="15">
        <f t="shared" si="131"/>
        <v>1971.36</v>
      </c>
      <c r="AL326" s="11">
        <f t="shared" si="132"/>
        <v>2590.41462846388</v>
      </c>
      <c r="AM326" s="16">
        <f t="shared" si="133"/>
        <v>1683.7695085015221</v>
      </c>
      <c r="AN326" s="11">
        <f t="shared" si="134"/>
        <v>26854.456113320572</v>
      </c>
      <c r="AO326" s="16">
        <f t="shared" si="142"/>
        <v>6180</v>
      </c>
      <c r="AP326" s="10">
        <v>29203.328827366553</v>
      </c>
      <c r="AQ326" s="11">
        <f t="shared" si="135"/>
        <v>-36314.316650994879</v>
      </c>
      <c r="AR326" s="16">
        <f t="shared" si="136"/>
        <v>7903.8429278706308</v>
      </c>
      <c r="AS326" s="11">
        <f t="shared" si="137"/>
        <v>68438.479576108817</v>
      </c>
      <c r="AT326" s="15">
        <f t="shared" si="138"/>
        <v>5392.4287151157368</v>
      </c>
      <c r="AU326" s="17">
        <f t="shared" si="139"/>
        <v>18.465116586512121</v>
      </c>
      <c r="AV326" s="15">
        <f t="shared" si="140"/>
        <v>23810.900112250816</v>
      </c>
      <c r="AW326" s="13">
        <v>70000</v>
      </c>
      <c r="AX326" s="15">
        <f t="shared" si="141"/>
        <v>5392.4287151157368</v>
      </c>
    </row>
    <row r="327" spans="1:50" ht="30" x14ac:dyDescent="0.25">
      <c r="A327" s="2" t="s">
        <v>70</v>
      </c>
      <c r="B327" s="9">
        <f t="shared" si="120"/>
        <v>-5686.8657466169388</v>
      </c>
      <c r="C327" s="9">
        <f t="shared" si="121"/>
        <v>-14957.519708617598</v>
      </c>
      <c r="D327" s="10">
        <v>8016.3631918078563</v>
      </c>
      <c r="E327" s="10">
        <v>3174.4821943475472</v>
      </c>
      <c r="F327">
        <v>60.05</v>
      </c>
      <c r="G327">
        <v>46.07</v>
      </c>
      <c r="H327">
        <v>44.01</v>
      </c>
      <c r="I327" s="11">
        <f t="shared" si="122"/>
        <v>10507.643083710223</v>
      </c>
      <c r="J327" s="12">
        <f t="shared" si="123"/>
        <v>6829.9680044116458</v>
      </c>
      <c r="L327" s="10">
        <f t="shared" si="116"/>
        <v>8016.3631918078563</v>
      </c>
      <c r="M327" s="13"/>
      <c r="N327" s="13">
        <f t="shared" si="124"/>
        <v>4441.0652082615525</v>
      </c>
      <c r="O327">
        <v>0.2</v>
      </c>
      <c r="P327" s="10">
        <f t="shared" si="117"/>
        <v>3174.4821943475472</v>
      </c>
      <c r="Q327" s="13">
        <f t="shared" si="125"/>
        <v>3145.9118545984193</v>
      </c>
      <c r="R327">
        <v>0.56999999999999995</v>
      </c>
      <c r="S327" s="14">
        <v>2.04</v>
      </c>
      <c r="T327" s="14">
        <v>0.41</v>
      </c>
      <c r="U327" s="15">
        <v>6200</v>
      </c>
      <c r="V327" s="15">
        <v>1300</v>
      </c>
      <c r="W327" s="16">
        <f t="shared" si="126"/>
        <v>11670.020909497754</v>
      </c>
      <c r="X327" s="16">
        <f t="shared" si="127"/>
        <v>2399.3669474970975</v>
      </c>
      <c r="Z327" s="10">
        <v>64008.999999999993</v>
      </c>
      <c r="AA327" s="10">
        <f t="shared" si="118"/>
        <v>8016.3631918078563</v>
      </c>
      <c r="AB327" s="10">
        <f t="shared" si="119"/>
        <v>3174.4821943475472</v>
      </c>
      <c r="AC327" s="10">
        <v>2407.1812064935843</v>
      </c>
      <c r="AD327">
        <v>90.08</v>
      </c>
      <c r="AE327">
        <v>60.05</v>
      </c>
      <c r="AF327">
        <v>46.07</v>
      </c>
      <c r="AG327" s="15"/>
      <c r="AH327" s="15">
        <f t="shared" si="128"/>
        <v>4441.0652082615525</v>
      </c>
      <c r="AI327" s="15">
        <f t="shared" si="129"/>
        <v>3145.9118545984193</v>
      </c>
      <c r="AJ327" s="15">
        <f t="shared" si="130"/>
        <v>2414.4027501130649</v>
      </c>
      <c r="AK327" s="15">
        <f t="shared" si="131"/>
        <v>5760.8099999999995</v>
      </c>
      <c r="AL327" s="11">
        <f t="shared" si="132"/>
        <v>3036.5397555733366</v>
      </c>
      <c r="AM327" s="16">
        <f t="shared" si="133"/>
        <v>1973.7508411226688</v>
      </c>
      <c r="AN327" s="11">
        <f t="shared" si="134"/>
        <v>12695.785747418477</v>
      </c>
      <c r="AO327" s="16">
        <f t="shared" si="142"/>
        <v>6180</v>
      </c>
      <c r="AP327" s="10">
        <v>-1517.8602964098786</v>
      </c>
      <c r="AQ327" s="11">
        <f t="shared" si="135"/>
        <v>-40685.474227194944</v>
      </c>
      <c r="AR327" s="16">
        <f t="shared" si="136"/>
        <v>-24186.85466052634</v>
      </c>
      <c r="AS327" s="11">
        <f t="shared" si="137"/>
        <v>36347.781987711853</v>
      </c>
      <c r="AT327" s="15">
        <f t="shared" si="138"/>
        <v>-16501.579141944192</v>
      </c>
      <c r="AU327" s="17">
        <f t="shared" si="139"/>
        <v>1087.1606023936838</v>
      </c>
      <c r="AV327" s="15">
        <f t="shared" si="140"/>
        <v>14983.718845534315</v>
      </c>
      <c r="AW327" s="13">
        <v>70000</v>
      </c>
      <c r="AX327" s="15">
        <f t="shared" si="141"/>
        <v>-16501.579141944192</v>
      </c>
    </row>
    <row r="328" spans="1:50" ht="30" x14ac:dyDescent="0.25">
      <c r="A328" s="2" t="s">
        <v>70</v>
      </c>
      <c r="B328" s="9">
        <f t="shared" si="120"/>
        <v>118106.68597131307</v>
      </c>
      <c r="C328" s="9">
        <f t="shared" si="121"/>
        <v>100568.62049795063</v>
      </c>
      <c r="D328" s="10">
        <v>20008.926746607038</v>
      </c>
      <c r="E328" s="10">
        <v>9801.2380146083015</v>
      </c>
      <c r="F328">
        <v>60.05</v>
      </c>
      <c r="G328">
        <v>46.07</v>
      </c>
      <c r="H328">
        <v>44.01</v>
      </c>
      <c r="I328" s="11">
        <f t="shared" si="122"/>
        <v>25627.307418078519</v>
      </c>
      <c r="J328" s="12">
        <f t="shared" si="123"/>
        <v>16657.749821751037</v>
      </c>
      <c r="L328" s="10">
        <f t="shared" si="116"/>
        <v>20008.926746607038</v>
      </c>
      <c r="M328" s="13"/>
      <c r="N328" s="13">
        <f t="shared" si="124"/>
        <v>11084.9454176203</v>
      </c>
      <c r="O328">
        <v>0.2</v>
      </c>
      <c r="P328" s="10">
        <f t="shared" si="117"/>
        <v>9801.2380146083015</v>
      </c>
      <c r="Q328" s="13">
        <f t="shared" si="125"/>
        <v>9713.0268724768266</v>
      </c>
      <c r="R328">
        <v>0.56999999999999995</v>
      </c>
      <c r="S328" s="14">
        <v>2.04</v>
      </c>
      <c r="T328" s="14">
        <v>0.41</v>
      </c>
      <c r="U328" s="15">
        <v>6200</v>
      </c>
      <c r="V328" s="15">
        <v>1300</v>
      </c>
      <c r="W328" s="16">
        <f t="shared" si="126"/>
        <v>22016.965377705135</v>
      </c>
      <c r="X328" s="16">
        <f t="shared" si="127"/>
        <v>4478.8999043426993</v>
      </c>
      <c r="Z328" s="10">
        <v>22201</v>
      </c>
      <c r="AA328" s="10">
        <f t="shared" si="118"/>
        <v>20008.926746607038</v>
      </c>
      <c r="AB328" s="10">
        <f t="shared" si="119"/>
        <v>9801.2380146083015</v>
      </c>
      <c r="AC328" s="10">
        <v>2125.5687090689576</v>
      </c>
      <c r="AD328">
        <v>90.08</v>
      </c>
      <c r="AE328">
        <v>60.05</v>
      </c>
      <c r="AF328">
        <v>46.07</v>
      </c>
      <c r="AG328" s="15"/>
      <c r="AH328" s="15">
        <f t="shared" si="128"/>
        <v>11084.9454176203</v>
      </c>
      <c r="AI328" s="15">
        <f t="shared" si="129"/>
        <v>9713.0268724768266</v>
      </c>
      <c r="AJ328" s="15">
        <f t="shared" si="130"/>
        <v>2131.945415196164</v>
      </c>
      <c r="AK328" s="15">
        <f t="shared" si="131"/>
        <v>1998.09</v>
      </c>
      <c r="AL328" s="11">
        <f t="shared" si="132"/>
        <v>2674.8293765236876</v>
      </c>
      <c r="AM328" s="16">
        <f t="shared" si="133"/>
        <v>1738.639094740397</v>
      </c>
      <c r="AN328" s="11">
        <f t="shared" si="134"/>
        <v>30342.802526009797</v>
      </c>
      <c r="AO328" s="16">
        <f t="shared" si="142"/>
        <v>6180</v>
      </c>
      <c r="AP328" s="10">
        <v>78769.171338572225</v>
      </c>
      <c r="AQ328" s="11">
        <f t="shared" si="135"/>
        <v>29496.684577047534</v>
      </c>
      <c r="AR328" s="16">
        <f t="shared" si="136"/>
        <v>79431.970771856897</v>
      </c>
      <c r="AS328" s="11">
        <f t="shared" si="137"/>
        <v>139966.6074200951</v>
      </c>
      <c r="AT328" s="15">
        <f t="shared" si="138"/>
        <v>54192.782422080789</v>
      </c>
      <c r="AU328" s="17">
        <f t="shared" si="139"/>
        <v>68.799482717857785</v>
      </c>
      <c r="AV328" s="15">
        <f t="shared" si="140"/>
        <v>24576.388916491433</v>
      </c>
      <c r="AW328" s="13">
        <v>70000</v>
      </c>
      <c r="AX328" s="15">
        <f t="shared" si="141"/>
        <v>54192.782422080796</v>
      </c>
    </row>
    <row r="329" spans="1:50" ht="30" x14ac:dyDescent="0.25">
      <c r="A329" s="2" t="s">
        <v>70</v>
      </c>
      <c r="B329" s="9">
        <f t="shared" si="120"/>
        <v>12084.231240469133</v>
      </c>
      <c r="C329" s="9">
        <f t="shared" si="121"/>
        <v>-4070.6520726490489</v>
      </c>
      <c r="D329" s="10">
        <v>20008.926746607038</v>
      </c>
      <c r="E329" s="10">
        <v>8298.9843767450984</v>
      </c>
      <c r="F329">
        <v>60.05</v>
      </c>
      <c r="G329">
        <v>46.07</v>
      </c>
      <c r="H329">
        <v>44.01</v>
      </c>
      <c r="I329" s="11">
        <f t="shared" si="122"/>
        <v>24192.226397840626</v>
      </c>
      <c r="J329" s="12">
        <f t="shared" si="123"/>
        <v>15724.947158596407</v>
      </c>
      <c r="L329" s="10">
        <f t="shared" ref="L329:L392" si="143">D329</f>
        <v>20008.926746607038</v>
      </c>
      <c r="M329" s="13"/>
      <c r="N329" s="13">
        <f t="shared" si="124"/>
        <v>11084.9454176203</v>
      </c>
      <c r="O329">
        <v>0.2</v>
      </c>
      <c r="P329" s="10">
        <f t="shared" ref="P329:P392" si="144">E329</f>
        <v>8298.9843767450984</v>
      </c>
      <c r="Q329" s="13">
        <f t="shared" si="125"/>
        <v>8224.293517354392</v>
      </c>
      <c r="R329">
        <v>0.56999999999999995</v>
      </c>
      <c r="S329" s="14">
        <v>2.04</v>
      </c>
      <c r="T329" s="14">
        <v>0.41</v>
      </c>
      <c r="U329" s="15">
        <v>6200</v>
      </c>
      <c r="V329" s="15">
        <v>1300</v>
      </c>
      <c r="W329" s="16">
        <f t="shared" si="126"/>
        <v>20285.866232368768</v>
      </c>
      <c r="X329" s="16">
        <f t="shared" si="127"/>
        <v>4130.9829192505858</v>
      </c>
      <c r="Z329" s="10">
        <v>55225.000000000007</v>
      </c>
      <c r="AA329" s="10">
        <f t="shared" ref="AA329:AA392" si="145">D329</f>
        <v>20008.926746607038</v>
      </c>
      <c r="AB329" s="10">
        <f t="shared" ref="AB329:AB392" si="146">E329</f>
        <v>8298.9843767450984</v>
      </c>
      <c r="AC329" s="10">
        <v>4613.4278617555074</v>
      </c>
      <c r="AD329">
        <v>90.08</v>
      </c>
      <c r="AE329">
        <v>60.05</v>
      </c>
      <c r="AF329">
        <v>46.07</v>
      </c>
      <c r="AG329" s="15"/>
      <c r="AH329" s="15">
        <f t="shared" si="128"/>
        <v>11084.9454176203</v>
      </c>
      <c r="AI329" s="15">
        <f t="shared" si="129"/>
        <v>8224.293517354392</v>
      </c>
      <c r="AJ329" s="15">
        <f t="shared" si="130"/>
        <v>4627.2681453407731</v>
      </c>
      <c r="AK329" s="15">
        <f t="shared" si="131"/>
        <v>4970.2500000000009</v>
      </c>
      <c r="AL329" s="11">
        <f t="shared" si="132"/>
        <v>3676.8275562050458</v>
      </c>
      <c r="AM329" s="16">
        <f t="shared" si="133"/>
        <v>2389.9379115332799</v>
      </c>
      <c r="AN329" s="11">
        <f t="shared" si="134"/>
        <v>30801.11701394316</v>
      </c>
      <c r="AO329" s="16">
        <f t="shared" si="142"/>
        <v>6180</v>
      </c>
      <c r="AP329" s="10">
        <v>7970.877897878061</v>
      </c>
      <c r="AQ329" s="11">
        <f t="shared" si="135"/>
        <v>-74311.459668806201</v>
      </c>
      <c r="AR329" s="16">
        <f t="shared" si="136"/>
        <v>-23926.58215049604</v>
      </c>
      <c r="AS329" s="11">
        <f t="shared" si="137"/>
        <v>36608.054497742152</v>
      </c>
      <c r="AT329" s="15">
        <f t="shared" si="138"/>
        <v>-16324.007172251626</v>
      </c>
      <c r="AU329" s="17">
        <f t="shared" si="139"/>
        <v>-204.79559944830248</v>
      </c>
      <c r="AV329" s="15">
        <f t="shared" si="140"/>
        <v>24294.885070129687</v>
      </c>
      <c r="AW329" s="13">
        <v>70000</v>
      </c>
      <c r="AX329" s="15">
        <f t="shared" si="141"/>
        <v>-16324.007172251626</v>
      </c>
    </row>
    <row r="330" spans="1:50" ht="30" x14ac:dyDescent="0.25">
      <c r="A330" s="2" t="s">
        <v>70</v>
      </c>
      <c r="B330" s="9">
        <f t="shared" ref="B330:B393" si="147">SUM(J330+W330+AR330)</f>
        <v>3395.3153322021535</v>
      </c>
      <c r="C330" s="9">
        <f t="shared" ref="C330:C393" si="148">SUM(J330+X330+AR330)</f>
        <v>-8999.4695025302572</v>
      </c>
      <c r="D330" s="10">
        <v>27240.897027030776</v>
      </c>
      <c r="E330" s="10">
        <v>2796.6365984665354</v>
      </c>
      <c r="F330">
        <v>60.05</v>
      </c>
      <c r="G330">
        <v>46.07</v>
      </c>
      <c r="H330">
        <v>44.01</v>
      </c>
      <c r="I330" s="11">
        <f t="shared" ref="I330:I393" si="149">(D330/F330*H330)+(E330/G330*H330)+(1.6*10^3)</f>
        <v>24236.147045380407</v>
      </c>
      <c r="J330" s="12">
        <f t="shared" ref="J330:J393" si="150">I330*0.65</f>
        <v>15753.495579497265</v>
      </c>
      <c r="L330" s="10">
        <f t="shared" si="143"/>
        <v>27240.897027030776</v>
      </c>
      <c r="M330" s="13"/>
      <c r="N330" s="13">
        <f t="shared" ref="N330:N393" si="151">L330*0.554</f>
        <v>15091.456952975052</v>
      </c>
      <c r="O330">
        <v>0.2</v>
      </c>
      <c r="P330" s="10">
        <f t="shared" si="144"/>
        <v>2796.6365984665354</v>
      </c>
      <c r="Q330" s="13">
        <f t="shared" ref="Q330:Q393" si="152">P330*0.991</f>
        <v>2771.4668690803364</v>
      </c>
      <c r="R330">
        <v>0.56999999999999995</v>
      </c>
      <c r="S330" s="14">
        <v>2.04</v>
      </c>
      <c r="T330" s="14">
        <v>0.41</v>
      </c>
      <c r="U330" s="15">
        <v>6200</v>
      </c>
      <c r="V330" s="15">
        <v>1300</v>
      </c>
      <c r="W330" s="16">
        <f t="shared" ref="W330:W393" si="153">U330+S330*(N330*O330+Q330*R330)</f>
        <v>15579.976112180437</v>
      </c>
      <c r="X330" s="16">
        <f t="shared" ref="X330:X393" si="154">V330+T330*(N330*O330+Q330*R330)</f>
        <v>3185.1912774480288</v>
      </c>
      <c r="Z330" s="10">
        <v>83521</v>
      </c>
      <c r="AA330" s="10">
        <f t="shared" si="145"/>
        <v>27240.897027030776</v>
      </c>
      <c r="AB330" s="10">
        <f t="shared" si="146"/>
        <v>2796.6365984665354</v>
      </c>
      <c r="AC330" s="10">
        <v>4613.4278617555074</v>
      </c>
      <c r="AD330">
        <v>90.08</v>
      </c>
      <c r="AE330">
        <v>60.05</v>
      </c>
      <c r="AF330">
        <v>46.07</v>
      </c>
      <c r="AG330" s="15"/>
      <c r="AH330" s="15">
        <f t="shared" ref="AH330:AH393" si="155">AA330*0.554</f>
        <v>15091.456952975052</v>
      </c>
      <c r="AI330" s="15">
        <f t="shared" ref="AI330:AI393" si="156">AB330*0.991</f>
        <v>2771.4668690803364</v>
      </c>
      <c r="AJ330" s="15">
        <f t="shared" ref="AJ330:AJ393" si="157">AC330*1.003</f>
        <v>4627.2681453407731</v>
      </c>
      <c r="AK330" s="15">
        <f t="shared" ref="AK330:AK393" si="158">Z330*0.09</f>
        <v>7516.8899999999994</v>
      </c>
      <c r="AL330" s="11">
        <f t="shared" ref="AL330:AL393" si="159">3*((Z330/AD330)+(AA330/AE330)+(AB330/AF330)+99.2)</f>
        <v>4622.1838099587203</v>
      </c>
      <c r="AM330" s="16">
        <f t="shared" ref="AM330:AM393" si="160">AL330*0.65</f>
        <v>3004.4194764731683</v>
      </c>
      <c r="AN330" s="11">
        <f t="shared" ref="AN330:AN393" si="161">1.351*(AH330+AB330)+AC330</f>
        <v>28780.24224975309</v>
      </c>
      <c r="AO330" s="16">
        <f t="shared" si="142"/>
        <v>6180</v>
      </c>
      <c r="AP330" s="10">
        <v>5876.9952002646169</v>
      </c>
      <c r="AQ330" s="11">
        <f t="shared" ref="AQ330:AQ393" si="162">6*44.01*(AP330-AL330-I330-AN330)/180.156</f>
        <v>-75868.48210189378</v>
      </c>
      <c r="AR330" s="16">
        <f t="shared" ref="AR330:AR393" si="163">6*44.01*(AP330-AM330-J330-AO330)/180.156</f>
        <v>-27938.15635947555</v>
      </c>
      <c r="AS330" s="11">
        <f t="shared" ref="AS330:AS393" si="164">6*44.01*(AP330-AM330-J330-AO330+(4.13*10^4))/180.156</f>
        <v>32596.480288762639</v>
      </c>
      <c r="AT330" s="15">
        <f t="shared" ref="AT330:AT393" si="165">AP330-AM330-AO330-J330</f>
        <v>-19060.919855705815</v>
      </c>
      <c r="AU330" s="17">
        <f t="shared" ref="AU330:AU393" si="166">AT330/AP330*100</f>
        <v>-324.33104343606715</v>
      </c>
      <c r="AV330" s="15">
        <f t="shared" ref="AV330:AV393" si="167">SUM(AM330+J330+AO330)</f>
        <v>24937.915055970432</v>
      </c>
      <c r="AW330" s="13">
        <v>70000</v>
      </c>
      <c r="AX330" s="15">
        <f t="shared" ref="AX330:AX393" si="168">AP330-AV330</f>
        <v>-19060.919855705815</v>
      </c>
    </row>
    <row r="331" spans="1:50" ht="30" x14ac:dyDescent="0.25">
      <c r="A331" s="2" t="s">
        <v>70</v>
      </c>
      <c r="B331" s="9">
        <f t="shared" si="147"/>
        <v>27906.155725847289</v>
      </c>
      <c r="C331" s="9">
        <f t="shared" si="148"/>
        <v>19161.385305415632</v>
      </c>
      <c r="D331" s="10">
        <v>4342.8446630325889</v>
      </c>
      <c r="E331" s="10">
        <v>3323.8934099819739</v>
      </c>
      <c r="F331">
        <v>60.05</v>
      </c>
      <c r="G331">
        <v>46.07</v>
      </c>
      <c r="H331">
        <v>44.01</v>
      </c>
      <c r="I331" s="11">
        <f t="shared" si="149"/>
        <v>7958.091169565997</v>
      </c>
      <c r="J331" s="12">
        <f t="shared" si="150"/>
        <v>5172.7592602178984</v>
      </c>
      <c r="L331" s="10">
        <f t="shared" si="143"/>
        <v>4342.8446630325889</v>
      </c>
      <c r="M331" s="13"/>
      <c r="N331" s="13">
        <f t="shared" si="151"/>
        <v>2405.9359433200543</v>
      </c>
      <c r="O331">
        <v>0.2</v>
      </c>
      <c r="P331" s="10">
        <f t="shared" si="144"/>
        <v>3323.8934099819739</v>
      </c>
      <c r="Q331" s="13">
        <f t="shared" si="152"/>
        <v>3293.978369292136</v>
      </c>
      <c r="R331">
        <v>0.56999999999999995</v>
      </c>
      <c r="S331" s="14">
        <v>2.04</v>
      </c>
      <c r="T331" s="14">
        <v>0.41</v>
      </c>
      <c r="U331" s="15">
        <v>6200</v>
      </c>
      <c r="V331" s="15">
        <v>1300</v>
      </c>
      <c r="W331" s="16">
        <f t="shared" si="153"/>
        <v>11011.859912687478</v>
      </c>
      <c r="X331" s="16">
        <f t="shared" si="154"/>
        <v>2267.0894922558164</v>
      </c>
      <c r="Z331" s="10">
        <v>30625</v>
      </c>
      <c r="AA331" s="10">
        <f t="shared" si="145"/>
        <v>4342.8446630325889</v>
      </c>
      <c r="AB331" s="10">
        <f t="shared" si="146"/>
        <v>3323.8934099819739</v>
      </c>
      <c r="AC331" s="10">
        <v>1239.914531185939</v>
      </c>
      <c r="AD331">
        <v>90.08</v>
      </c>
      <c r="AE331">
        <v>60.05</v>
      </c>
      <c r="AF331">
        <v>46.07</v>
      </c>
      <c r="AG331" s="15"/>
      <c r="AH331" s="15">
        <f t="shared" si="155"/>
        <v>2405.9359433200543</v>
      </c>
      <c r="AI331" s="15">
        <f t="shared" si="156"/>
        <v>3293.978369292136</v>
      </c>
      <c r="AJ331" s="15">
        <f t="shared" si="157"/>
        <v>1243.6342747794968</v>
      </c>
      <c r="AK331" s="15">
        <f t="shared" si="158"/>
        <v>2756.25</v>
      </c>
      <c r="AL331" s="11">
        <f t="shared" si="159"/>
        <v>1750.9344461474716</v>
      </c>
      <c r="AM331" s="16">
        <f t="shared" si="160"/>
        <v>1138.1073899958565</v>
      </c>
      <c r="AN331" s="11">
        <f t="shared" si="161"/>
        <v>8980.9139874969787</v>
      </c>
      <c r="AO331" s="16">
        <f t="shared" ref="AO331:AO394" si="169">(6.18*10^3)</f>
        <v>6180</v>
      </c>
      <c r="AP331" s="10">
        <v>20487.93223845811</v>
      </c>
      <c r="AQ331" s="11">
        <f t="shared" si="162"/>
        <v>2635.3712075284639</v>
      </c>
      <c r="AR331" s="16">
        <f t="shared" si="163"/>
        <v>11721.536552941916</v>
      </c>
      <c r="AS331" s="11">
        <f t="shared" si="164"/>
        <v>72256.173201180107</v>
      </c>
      <c r="AT331" s="15">
        <f t="shared" si="165"/>
        <v>7997.0655882443543</v>
      </c>
      <c r="AU331" s="17">
        <f t="shared" si="166"/>
        <v>39.033053678462387</v>
      </c>
      <c r="AV331" s="15">
        <f t="shared" si="167"/>
        <v>12490.866650213755</v>
      </c>
      <c r="AW331" s="13">
        <v>70000</v>
      </c>
      <c r="AX331" s="15">
        <f t="shared" si="168"/>
        <v>7997.0655882443552</v>
      </c>
    </row>
    <row r="332" spans="1:50" ht="30" x14ac:dyDescent="0.25">
      <c r="A332" s="2" t="s">
        <v>70</v>
      </c>
      <c r="B332" s="9">
        <f t="shared" si="147"/>
        <v>24582.081183439266</v>
      </c>
      <c r="C332" s="9">
        <f t="shared" si="148"/>
        <v>14313.7077824308</v>
      </c>
      <c r="D332" s="10">
        <v>6822.2656463358444</v>
      </c>
      <c r="E332" s="10">
        <v>4492.3143032938769</v>
      </c>
      <c r="F332">
        <v>60.05</v>
      </c>
      <c r="G332">
        <v>46.07</v>
      </c>
      <c r="H332">
        <v>44.01</v>
      </c>
      <c r="I332" s="11">
        <f t="shared" si="149"/>
        <v>10891.407638219123</v>
      </c>
      <c r="J332" s="12">
        <f t="shared" si="150"/>
        <v>7079.41496484243</v>
      </c>
      <c r="L332" s="10">
        <f t="shared" si="143"/>
        <v>6822.2656463358444</v>
      </c>
      <c r="M332" s="13"/>
      <c r="N332" s="13">
        <f t="shared" si="151"/>
        <v>3779.5351680700583</v>
      </c>
      <c r="O332">
        <v>0.2</v>
      </c>
      <c r="P332" s="10">
        <f t="shared" si="144"/>
        <v>4492.3143032938769</v>
      </c>
      <c r="Q332" s="13">
        <f t="shared" si="152"/>
        <v>4451.8834745642316</v>
      </c>
      <c r="R332">
        <v>0.56999999999999995</v>
      </c>
      <c r="S332" s="14">
        <v>2.04</v>
      </c>
      <c r="T332" s="14">
        <v>0.41</v>
      </c>
      <c r="U332" s="15">
        <v>6200</v>
      </c>
      <c r="V332" s="15">
        <v>1300</v>
      </c>
      <c r="W332" s="16">
        <f t="shared" si="153"/>
        <v>12918.700452795872</v>
      </c>
      <c r="X332" s="16">
        <f t="shared" si="154"/>
        <v>2650.3270517874057</v>
      </c>
      <c r="Z332" s="10">
        <v>20736</v>
      </c>
      <c r="AA332" s="10">
        <f t="shared" si="145"/>
        <v>6822.2656463358444</v>
      </c>
      <c r="AB332" s="10">
        <f t="shared" si="146"/>
        <v>4492.3143032938769</v>
      </c>
      <c r="AC332" s="10">
        <v>805.44005469361912</v>
      </c>
      <c r="AD332">
        <v>90.08</v>
      </c>
      <c r="AE332">
        <v>60.05</v>
      </c>
      <c r="AF332">
        <v>46.07</v>
      </c>
      <c r="AG332" s="15"/>
      <c r="AH332" s="15">
        <f t="shared" si="155"/>
        <v>3779.5351680700583</v>
      </c>
      <c r="AI332" s="15">
        <f t="shared" si="156"/>
        <v>4451.8834745642316</v>
      </c>
      <c r="AJ332" s="15">
        <f t="shared" si="157"/>
        <v>807.85637485769985</v>
      </c>
      <c r="AK332" s="15">
        <f t="shared" si="158"/>
        <v>1866.24</v>
      </c>
      <c r="AL332" s="11">
        <f t="shared" si="159"/>
        <v>1621.5472661813137</v>
      </c>
      <c r="AM332" s="16">
        <f t="shared" si="160"/>
        <v>1054.0057230178541</v>
      </c>
      <c r="AN332" s="11">
        <f t="shared" si="161"/>
        <v>11980.708690506297</v>
      </c>
      <c r="AO332" s="16">
        <f t="shared" si="169"/>
        <v>6180</v>
      </c>
      <c r="AP332" s="10">
        <v>17440.849819510811</v>
      </c>
      <c r="AQ332" s="11">
        <f t="shared" si="162"/>
        <v>-10337.518625696883</v>
      </c>
      <c r="AR332" s="16">
        <f t="shared" si="163"/>
        <v>4583.9657658009637</v>
      </c>
      <c r="AS332" s="11">
        <f t="shared" si="164"/>
        <v>65118.602414039153</v>
      </c>
      <c r="AT332" s="15">
        <f t="shared" si="165"/>
        <v>3127.4291316505278</v>
      </c>
      <c r="AU332" s="17">
        <f t="shared" si="166"/>
        <v>17.931632712942235</v>
      </c>
      <c r="AV332" s="15">
        <f t="shared" si="167"/>
        <v>14313.420687860284</v>
      </c>
      <c r="AW332" s="13">
        <v>70000</v>
      </c>
      <c r="AX332" s="15">
        <f t="shared" si="168"/>
        <v>3127.4291316505278</v>
      </c>
    </row>
    <row r="333" spans="1:50" ht="30" x14ac:dyDescent="0.25">
      <c r="A333" s="2" t="s">
        <v>70</v>
      </c>
      <c r="B333" s="9">
        <f t="shared" si="147"/>
        <v>79853.821650943486</v>
      </c>
      <c r="C333" s="9">
        <f t="shared" si="148"/>
        <v>70146.286416019226</v>
      </c>
      <c r="D333" s="10">
        <v>13708.35455417684</v>
      </c>
      <c r="E333" s="10">
        <v>2532.4808097131045</v>
      </c>
      <c r="F333">
        <v>60.05</v>
      </c>
      <c r="G333">
        <v>46.07</v>
      </c>
      <c r="H333">
        <v>44.01</v>
      </c>
      <c r="I333" s="11">
        <f t="shared" si="149"/>
        <v>14065.947843107408</v>
      </c>
      <c r="J333" s="12">
        <f t="shared" si="150"/>
        <v>9142.8660980198147</v>
      </c>
      <c r="L333" s="10">
        <f t="shared" si="143"/>
        <v>13708.35455417684</v>
      </c>
      <c r="M333" s="13"/>
      <c r="N333" s="13">
        <f t="shared" si="151"/>
        <v>7594.4284230139701</v>
      </c>
      <c r="O333">
        <v>0.2</v>
      </c>
      <c r="P333" s="10">
        <f t="shared" si="144"/>
        <v>2532.4808097131045</v>
      </c>
      <c r="Q333" s="13">
        <f t="shared" si="152"/>
        <v>2509.6884824256863</v>
      </c>
      <c r="R333">
        <v>0.56999999999999995</v>
      </c>
      <c r="S333" s="14">
        <v>2.04</v>
      </c>
      <c r="T333" s="14">
        <v>0.41</v>
      </c>
      <c r="U333" s="15">
        <v>6200</v>
      </c>
      <c r="V333" s="15">
        <v>1300</v>
      </c>
      <c r="W333" s="16">
        <f t="shared" si="153"/>
        <v>12216.792563954288</v>
      </c>
      <c r="X333" s="16">
        <f t="shared" si="154"/>
        <v>2509.2573290300284</v>
      </c>
      <c r="Z333" s="10">
        <v>72361</v>
      </c>
      <c r="AA333" s="10">
        <f t="shared" si="145"/>
        <v>13708.35455417684</v>
      </c>
      <c r="AB333" s="10">
        <f t="shared" si="146"/>
        <v>2532.4808097131045</v>
      </c>
      <c r="AC333" s="10">
        <v>1006.810754603506</v>
      </c>
      <c r="AD333">
        <v>90.08</v>
      </c>
      <c r="AE333">
        <v>60.05</v>
      </c>
      <c r="AF333">
        <v>46.07</v>
      </c>
      <c r="AG333" s="15"/>
      <c r="AH333" s="15">
        <f t="shared" si="155"/>
        <v>7594.4284230139701</v>
      </c>
      <c r="AI333" s="15">
        <f t="shared" si="156"/>
        <v>2509.6884824256863</v>
      </c>
      <c r="AJ333" s="15">
        <f t="shared" si="157"/>
        <v>1009.8311868673164</v>
      </c>
      <c r="AK333" s="15">
        <f t="shared" si="158"/>
        <v>6512.49</v>
      </c>
      <c r="AL333" s="11">
        <f t="shared" si="159"/>
        <v>3557.2490703311182</v>
      </c>
      <c r="AM333" s="16">
        <f t="shared" si="160"/>
        <v>2312.211895715227</v>
      </c>
      <c r="AN333" s="11">
        <f t="shared" si="161"/>
        <v>14688.265128017783</v>
      </c>
      <c r="AO333" s="16">
        <f t="shared" si="169"/>
        <v>6180</v>
      </c>
      <c r="AP333" s="10">
        <v>57542.956610113019</v>
      </c>
      <c r="AQ333" s="11">
        <f t="shared" si="162"/>
        <v>36982.550988029761</v>
      </c>
      <c r="AR333" s="16">
        <f t="shared" si="163"/>
        <v>58494.16298896938</v>
      </c>
      <c r="AS333" s="11">
        <f t="shared" si="164"/>
        <v>119028.79963720756</v>
      </c>
      <c r="AT333" s="15">
        <f t="shared" si="165"/>
        <v>39907.878616377973</v>
      </c>
      <c r="AU333" s="17">
        <f t="shared" si="166"/>
        <v>69.353194495682686</v>
      </c>
      <c r="AV333" s="15">
        <f t="shared" si="167"/>
        <v>17635.077993735042</v>
      </c>
      <c r="AW333" s="13">
        <v>70000</v>
      </c>
      <c r="AX333" s="15">
        <f t="shared" si="168"/>
        <v>39907.878616377973</v>
      </c>
    </row>
    <row r="334" spans="1:50" ht="30" x14ac:dyDescent="0.25">
      <c r="A334" s="2" t="s">
        <v>70</v>
      </c>
      <c r="B334" s="9">
        <f t="shared" si="147"/>
        <v>58476.327532274707</v>
      </c>
      <c r="C334" s="9">
        <f t="shared" si="148"/>
        <v>43320.091385438165</v>
      </c>
      <c r="D334" s="10">
        <v>18871.170310664627</v>
      </c>
      <c r="E334" s="10">
        <v>7437.54092944484</v>
      </c>
      <c r="F334">
        <v>60.05</v>
      </c>
      <c r="G334">
        <v>46.07</v>
      </c>
      <c r="H334">
        <v>44.01</v>
      </c>
      <c r="I334" s="11">
        <f t="shared" si="149"/>
        <v>22535.452548175508</v>
      </c>
      <c r="J334" s="12">
        <f t="shared" si="150"/>
        <v>14648.044156314081</v>
      </c>
      <c r="L334" s="10">
        <f t="shared" si="143"/>
        <v>18871.170310664627</v>
      </c>
      <c r="M334" s="13"/>
      <c r="N334" s="13">
        <f t="shared" si="151"/>
        <v>10454.628352108204</v>
      </c>
      <c r="O334">
        <v>0.2</v>
      </c>
      <c r="P334" s="10">
        <f t="shared" si="144"/>
        <v>7437.54092944484</v>
      </c>
      <c r="Q334" s="13">
        <f t="shared" si="152"/>
        <v>7370.6030610798362</v>
      </c>
      <c r="R334">
        <v>0.56999999999999995</v>
      </c>
      <c r="S334" s="14">
        <v>2.04</v>
      </c>
      <c r="T334" s="14">
        <v>0.41</v>
      </c>
      <c r="U334" s="15">
        <v>6200</v>
      </c>
      <c r="V334" s="15">
        <v>1300</v>
      </c>
      <c r="W334" s="16">
        <f t="shared" si="153"/>
        <v>19036.025607083779</v>
      </c>
      <c r="X334" s="16">
        <f t="shared" si="154"/>
        <v>3879.7894602472302</v>
      </c>
      <c r="Z334" s="10">
        <v>60025.000000000015</v>
      </c>
      <c r="AA334" s="10">
        <f t="shared" si="145"/>
        <v>18871.170310664627</v>
      </c>
      <c r="AB334" s="10">
        <f t="shared" si="146"/>
        <v>7437.54092944484</v>
      </c>
      <c r="AC334" s="10">
        <v>1112.5145984484388</v>
      </c>
      <c r="AD334">
        <v>90.08</v>
      </c>
      <c r="AE334">
        <v>60.05</v>
      </c>
      <c r="AF334">
        <v>46.07</v>
      </c>
      <c r="AG334" s="15"/>
      <c r="AH334" s="15">
        <f t="shared" si="155"/>
        <v>10454.628352108204</v>
      </c>
      <c r="AI334" s="15">
        <f t="shared" si="156"/>
        <v>7370.6030610798362</v>
      </c>
      <c r="AJ334" s="15">
        <f t="shared" si="157"/>
        <v>1115.8521422437841</v>
      </c>
      <c r="AK334" s="15">
        <f t="shared" si="158"/>
        <v>5402.2500000000009</v>
      </c>
      <c r="AL334" s="11">
        <f t="shared" si="159"/>
        <v>3723.7492742190616</v>
      </c>
      <c r="AM334" s="16">
        <f t="shared" si="160"/>
        <v>2420.4370282423902</v>
      </c>
      <c r="AN334" s="11">
        <f t="shared" si="161"/>
        <v>25284.835297826598</v>
      </c>
      <c r="AO334" s="16">
        <f t="shared" si="169"/>
        <v>6180</v>
      </c>
      <c r="AP334" s="10">
        <v>40163.099038869048</v>
      </c>
      <c r="AQ334" s="11">
        <f t="shared" si="162"/>
        <v>-16681.378970236019</v>
      </c>
      <c r="AR334" s="16">
        <f t="shared" si="163"/>
        <v>24792.257768876854</v>
      </c>
      <c r="AS334" s="11">
        <f t="shared" si="164"/>
        <v>85326.894417115036</v>
      </c>
      <c r="AT334" s="15">
        <f t="shared" si="165"/>
        <v>16914.617854312575</v>
      </c>
      <c r="AU334" s="17">
        <f t="shared" si="166"/>
        <v>42.114822459150737</v>
      </c>
      <c r="AV334" s="15">
        <f t="shared" si="167"/>
        <v>23248.481184556473</v>
      </c>
      <c r="AW334" s="13">
        <v>70000</v>
      </c>
      <c r="AX334" s="15">
        <f t="shared" si="168"/>
        <v>16914.617854312575</v>
      </c>
    </row>
    <row r="335" spans="1:50" ht="30" x14ac:dyDescent="0.25">
      <c r="A335" s="2" t="s">
        <v>70</v>
      </c>
      <c r="B335" s="9">
        <f t="shared" si="147"/>
        <v>45262.485391472459</v>
      </c>
      <c r="C335" s="9">
        <f t="shared" si="148"/>
        <v>38771.718955263081</v>
      </c>
      <c r="D335" s="10">
        <v>7664.7746643861301</v>
      </c>
      <c r="E335" s="10">
        <v>224.25212199058936</v>
      </c>
      <c r="F335">
        <v>60.05</v>
      </c>
      <c r="G335">
        <v>46.07</v>
      </c>
      <c r="H335">
        <v>44.01</v>
      </c>
      <c r="I335" s="11">
        <f t="shared" si="149"/>
        <v>7431.6558097593261</v>
      </c>
      <c r="J335" s="12">
        <f t="shared" si="150"/>
        <v>4830.5762763435623</v>
      </c>
      <c r="L335" s="10">
        <f t="shared" si="143"/>
        <v>7664.7746643861301</v>
      </c>
      <c r="M335" s="13"/>
      <c r="N335" s="13">
        <f t="shared" si="151"/>
        <v>4246.2851640699164</v>
      </c>
      <c r="O335">
        <v>0.2</v>
      </c>
      <c r="P335" s="10">
        <f t="shared" si="144"/>
        <v>224.25212199058936</v>
      </c>
      <c r="Q335" s="13">
        <f t="shared" si="152"/>
        <v>222.23385289267407</v>
      </c>
      <c r="R335">
        <v>0.56999999999999995</v>
      </c>
      <c r="S335" s="14">
        <v>2.04</v>
      </c>
      <c r="T335" s="14">
        <v>0.41</v>
      </c>
      <c r="U335" s="15">
        <v>6200</v>
      </c>
      <c r="V335" s="15">
        <v>1300</v>
      </c>
      <c r="W335" s="16">
        <f t="shared" si="153"/>
        <v>8190.8978710841275</v>
      </c>
      <c r="X335" s="16">
        <f t="shared" si="154"/>
        <v>1700.131434874751</v>
      </c>
      <c r="Z335" s="10">
        <v>71824.000000000015</v>
      </c>
      <c r="AA335" s="10">
        <f t="shared" si="145"/>
        <v>7664.7746643861301</v>
      </c>
      <c r="AB335" s="10">
        <f t="shared" si="146"/>
        <v>224.25212199058936</v>
      </c>
      <c r="AC335" s="10">
        <v>625.74896171987018</v>
      </c>
      <c r="AD335">
        <v>90.08</v>
      </c>
      <c r="AE335">
        <v>60.05</v>
      </c>
      <c r="AF335">
        <v>46.07</v>
      </c>
      <c r="AG335" s="15"/>
      <c r="AH335" s="15">
        <f t="shared" si="155"/>
        <v>4246.2851640699164</v>
      </c>
      <c r="AI335" s="15">
        <f t="shared" si="156"/>
        <v>222.23385289267407</v>
      </c>
      <c r="AJ335" s="15">
        <f t="shared" si="157"/>
        <v>627.62620860502977</v>
      </c>
      <c r="AK335" s="15">
        <f t="shared" si="158"/>
        <v>6464.1600000000008</v>
      </c>
      <c r="AL335" s="11">
        <f t="shared" si="159"/>
        <v>3087.1296548815817</v>
      </c>
      <c r="AM335" s="16">
        <f t="shared" si="160"/>
        <v>2006.6342756730282</v>
      </c>
      <c r="AN335" s="11">
        <f t="shared" si="161"/>
        <v>6665.4448351876126</v>
      </c>
      <c r="AO335" s="16">
        <f t="shared" si="169"/>
        <v>6180</v>
      </c>
      <c r="AP335" s="10">
        <v>35013.770506883404</v>
      </c>
      <c r="AQ335" s="11">
        <f t="shared" si="162"/>
        <v>26133.286635332228</v>
      </c>
      <c r="AR335" s="16">
        <f t="shared" si="163"/>
        <v>32241.01124404477</v>
      </c>
      <c r="AS335" s="11">
        <f t="shared" si="164"/>
        <v>92775.647892282956</v>
      </c>
      <c r="AT335" s="15">
        <f t="shared" si="165"/>
        <v>21996.559954866811</v>
      </c>
      <c r="AU335" s="17">
        <f t="shared" si="166"/>
        <v>62.822597042333605</v>
      </c>
      <c r="AV335" s="15">
        <f t="shared" si="167"/>
        <v>13017.21055201659</v>
      </c>
      <c r="AW335" s="13">
        <v>70000</v>
      </c>
      <c r="AX335" s="15">
        <f t="shared" si="168"/>
        <v>21996.559954866814</v>
      </c>
    </row>
    <row r="336" spans="1:50" ht="30" x14ac:dyDescent="0.25">
      <c r="A336" s="2" t="s">
        <v>70</v>
      </c>
      <c r="B336" s="9">
        <f t="shared" si="147"/>
        <v>37637.992288881236</v>
      </c>
      <c r="C336" s="9">
        <f t="shared" si="148"/>
        <v>25931.236525899083</v>
      </c>
      <c r="D336" s="10">
        <v>11886.163566852938</v>
      </c>
      <c r="E336" s="10">
        <v>5061.2297657219178</v>
      </c>
      <c r="F336">
        <v>60.05</v>
      </c>
      <c r="G336">
        <v>46.07</v>
      </c>
      <c r="H336">
        <v>44.01</v>
      </c>
      <c r="I336" s="11">
        <f t="shared" si="149"/>
        <v>15146.160687711497</v>
      </c>
      <c r="J336" s="12">
        <f t="shared" si="150"/>
        <v>9845.004447012474</v>
      </c>
      <c r="L336" s="10">
        <f t="shared" si="143"/>
        <v>11886.163566852938</v>
      </c>
      <c r="M336" s="13"/>
      <c r="N336" s="13">
        <f t="shared" si="151"/>
        <v>6584.9346160365285</v>
      </c>
      <c r="O336">
        <v>0.2</v>
      </c>
      <c r="P336" s="10">
        <f t="shared" si="144"/>
        <v>5061.2297657219178</v>
      </c>
      <c r="Q336" s="13">
        <f t="shared" si="152"/>
        <v>5015.6786978304208</v>
      </c>
      <c r="R336">
        <v>0.56999999999999995</v>
      </c>
      <c r="S336" s="14">
        <v>2.04</v>
      </c>
      <c r="T336" s="14">
        <v>0.41</v>
      </c>
      <c r="U336" s="15">
        <v>6200</v>
      </c>
      <c r="V336" s="15">
        <v>1300</v>
      </c>
      <c r="W336" s="16">
        <f t="shared" si="153"/>
        <v>14718.884513180117</v>
      </c>
      <c r="X336" s="16">
        <f t="shared" si="154"/>
        <v>3012.1287501979646</v>
      </c>
      <c r="Z336" s="10">
        <v>47961</v>
      </c>
      <c r="AA336" s="10">
        <f t="shared" si="145"/>
        <v>11886.163566852938</v>
      </c>
      <c r="AB336" s="10">
        <f t="shared" si="146"/>
        <v>5061.2297657219178</v>
      </c>
      <c r="AC336" s="10">
        <v>2574.5232336478939</v>
      </c>
      <c r="AD336">
        <v>90.08</v>
      </c>
      <c r="AE336">
        <v>60.05</v>
      </c>
      <c r="AF336">
        <v>46.07</v>
      </c>
      <c r="AG336" s="15"/>
      <c r="AH336" s="15">
        <f t="shared" si="155"/>
        <v>6584.9346160365285</v>
      </c>
      <c r="AI336" s="15">
        <f t="shared" si="156"/>
        <v>5015.6786978304208</v>
      </c>
      <c r="AJ336" s="15">
        <f t="shared" si="157"/>
        <v>2582.2468033488371</v>
      </c>
      <c r="AK336" s="15">
        <f t="shared" si="158"/>
        <v>4316.49</v>
      </c>
      <c r="AL336" s="11">
        <f t="shared" si="159"/>
        <v>2818.2721986342008</v>
      </c>
      <c r="AM336" s="16">
        <f t="shared" si="160"/>
        <v>1831.8769291122305</v>
      </c>
      <c r="AN336" s="11">
        <f t="shared" si="161"/>
        <v>18308.491313403556</v>
      </c>
      <c r="AO336" s="16">
        <f t="shared" si="169"/>
        <v>6180</v>
      </c>
      <c r="AP336" s="10">
        <v>26776.741102259792</v>
      </c>
      <c r="AQ336" s="11">
        <f t="shared" si="162"/>
        <v>-13918.837611420475</v>
      </c>
      <c r="AR336" s="16">
        <f t="shared" si="163"/>
        <v>13074.103328688645</v>
      </c>
      <c r="AS336" s="11">
        <f t="shared" si="164"/>
        <v>73608.739976926838</v>
      </c>
      <c r="AT336" s="15">
        <f t="shared" si="165"/>
        <v>8919.8597261350878</v>
      </c>
      <c r="AU336" s="17">
        <f t="shared" si="166"/>
        <v>33.311969115548216</v>
      </c>
      <c r="AV336" s="15">
        <f t="shared" si="167"/>
        <v>17856.881376124704</v>
      </c>
      <c r="AW336" s="13">
        <v>70000</v>
      </c>
      <c r="AX336" s="15">
        <f t="shared" si="168"/>
        <v>8919.8597261350878</v>
      </c>
    </row>
    <row r="337" spans="1:50" ht="30" x14ac:dyDescent="0.25">
      <c r="A337" s="2" t="s">
        <v>70</v>
      </c>
      <c r="B337" s="9">
        <f t="shared" si="147"/>
        <v>45651.841005146249</v>
      </c>
      <c r="C337" s="9">
        <f t="shared" si="148"/>
        <v>30082.854650528549</v>
      </c>
      <c r="D337" s="10">
        <v>19435.636066218824</v>
      </c>
      <c r="E337" s="10">
        <v>7775.1021039688894</v>
      </c>
      <c r="F337">
        <v>60.05</v>
      </c>
      <c r="G337">
        <v>46.07</v>
      </c>
      <c r="H337">
        <v>44.01</v>
      </c>
      <c r="I337" s="11">
        <f t="shared" si="149"/>
        <v>23271.610710981062</v>
      </c>
      <c r="J337" s="12">
        <f t="shared" si="150"/>
        <v>15126.546962137691</v>
      </c>
      <c r="L337" s="10">
        <f t="shared" si="143"/>
        <v>19435.636066218824</v>
      </c>
      <c r="M337" s="13"/>
      <c r="N337" s="13">
        <f t="shared" si="151"/>
        <v>10767.34238068523</v>
      </c>
      <c r="O337">
        <v>0.2</v>
      </c>
      <c r="P337" s="10">
        <f t="shared" si="144"/>
        <v>7775.1021039688894</v>
      </c>
      <c r="Q337" s="13">
        <f t="shared" si="152"/>
        <v>7705.1261850331693</v>
      </c>
      <c r="R337">
        <v>0.56999999999999995</v>
      </c>
      <c r="S337" s="14">
        <v>2.04</v>
      </c>
      <c r="T337" s="14">
        <v>0.41</v>
      </c>
      <c r="U337" s="15">
        <v>6200</v>
      </c>
      <c r="V337" s="15">
        <v>1300</v>
      </c>
      <c r="W337" s="16">
        <f t="shared" si="153"/>
        <v>19552.596419276138</v>
      </c>
      <c r="X337" s="16">
        <f t="shared" si="154"/>
        <v>3983.61006465844</v>
      </c>
      <c r="Z337" s="10">
        <v>79523.999999999985</v>
      </c>
      <c r="AA337" s="10">
        <f t="shared" si="145"/>
        <v>19435.636066218824</v>
      </c>
      <c r="AB337" s="10">
        <f t="shared" si="146"/>
        <v>7775.1021039688894</v>
      </c>
      <c r="AC337" s="10">
        <v>3143.4630051862673</v>
      </c>
      <c r="AD337">
        <v>90.08</v>
      </c>
      <c r="AE337">
        <v>60.05</v>
      </c>
      <c r="AF337">
        <v>46.07</v>
      </c>
      <c r="AG337" s="15"/>
      <c r="AH337" s="15">
        <f t="shared" si="155"/>
        <v>10767.34238068523</v>
      </c>
      <c r="AI337" s="15">
        <f t="shared" si="156"/>
        <v>7705.1261850331693</v>
      </c>
      <c r="AJ337" s="15">
        <f t="shared" si="157"/>
        <v>3152.8933942018257</v>
      </c>
      <c r="AK337" s="15">
        <f t="shared" si="158"/>
        <v>7157.159999999998</v>
      </c>
      <c r="AL337" s="11">
        <f t="shared" si="159"/>
        <v>4423.3199030273281</v>
      </c>
      <c r="AM337" s="16">
        <f t="shared" si="160"/>
        <v>2875.1579369677634</v>
      </c>
      <c r="AN337" s="11">
        <f t="shared" si="161"/>
        <v>28194.305503953979</v>
      </c>
      <c r="AO337" s="16">
        <f t="shared" si="169"/>
        <v>6180</v>
      </c>
      <c r="AP337" s="10">
        <v>31667.87210769872</v>
      </c>
      <c r="AQ337" s="11">
        <f t="shared" si="162"/>
        <v>-35501.972626780233</v>
      </c>
      <c r="AR337" s="16">
        <f t="shared" si="163"/>
        <v>10972.69762373242</v>
      </c>
      <c r="AS337" s="11">
        <f t="shared" si="164"/>
        <v>71507.334271970612</v>
      </c>
      <c r="AT337" s="15">
        <f t="shared" si="165"/>
        <v>7486.167208593266</v>
      </c>
      <c r="AU337" s="17">
        <f t="shared" si="166"/>
        <v>23.639628147839201</v>
      </c>
      <c r="AV337" s="15">
        <f t="shared" si="167"/>
        <v>24181.704899105454</v>
      </c>
      <c r="AW337" s="13">
        <v>70000</v>
      </c>
      <c r="AX337" s="15">
        <f t="shared" si="168"/>
        <v>7486.167208593266</v>
      </c>
    </row>
    <row r="338" spans="1:50" ht="30" x14ac:dyDescent="0.25">
      <c r="A338" s="2" t="s">
        <v>70</v>
      </c>
      <c r="B338" s="9">
        <f t="shared" si="147"/>
        <v>-64875.397246944369</v>
      </c>
      <c r="C338" s="9">
        <f t="shared" si="148"/>
        <v>-77561.617081021555</v>
      </c>
      <c r="D338" s="10">
        <v>14548.974456468783</v>
      </c>
      <c r="E338" s="10">
        <v>5602.697283126553</v>
      </c>
      <c r="F338">
        <v>60.05</v>
      </c>
      <c r="G338">
        <v>46.07</v>
      </c>
      <c r="H338">
        <v>44.01</v>
      </c>
      <c r="I338" s="11">
        <f t="shared" si="149"/>
        <v>17614.962220342873</v>
      </c>
      <c r="J338" s="12">
        <f t="shared" si="150"/>
        <v>11449.725443222867</v>
      </c>
      <c r="L338" s="10">
        <f t="shared" si="143"/>
        <v>14548.974456468783</v>
      </c>
      <c r="M338" s="13"/>
      <c r="N338" s="13">
        <f t="shared" si="151"/>
        <v>8060.131848883706</v>
      </c>
      <c r="O338">
        <v>0.2</v>
      </c>
      <c r="P338" s="10">
        <f t="shared" si="144"/>
        <v>5602.697283126553</v>
      </c>
      <c r="Q338" s="13">
        <f t="shared" si="152"/>
        <v>5552.2730075784139</v>
      </c>
      <c r="R338">
        <v>0.56999999999999995</v>
      </c>
      <c r="S338" s="14">
        <v>2.04</v>
      </c>
      <c r="T338" s="14">
        <v>0.41</v>
      </c>
      <c r="U338" s="15">
        <v>6200</v>
      </c>
      <c r="V338" s="15">
        <v>1300</v>
      </c>
      <c r="W338" s="16">
        <f t="shared" si="153"/>
        <v>15944.716847556732</v>
      </c>
      <c r="X338" s="16">
        <f t="shared" si="154"/>
        <v>3258.4970134795394</v>
      </c>
      <c r="Z338" s="10">
        <v>38809</v>
      </c>
      <c r="AA338" s="10">
        <f t="shared" si="145"/>
        <v>14548.974456468783</v>
      </c>
      <c r="AB338" s="10">
        <f t="shared" si="146"/>
        <v>5602.697283126553</v>
      </c>
      <c r="AC338" s="10">
        <v>5070.3355867367518</v>
      </c>
      <c r="AD338">
        <v>90.08</v>
      </c>
      <c r="AE338">
        <v>60.05</v>
      </c>
      <c r="AF338">
        <v>46.07</v>
      </c>
      <c r="AG338" s="15"/>
      <c r="AH338" s="15">
        <f t="shared" si="155"/>
        <v>8060.131848883706</v>
      </c>
      <c r="AI338" s="15">
        <f t="shared" si="156"/>
        <v>5552.2730075784139</v>
      </c>
      <c r="AJ338" s="15">
        <f t="shared" si="157"/>
        <v>5085.5465934969616</v>
      </c>
      <c r="AK338" s="15">
        <f t="shared" si="158"/>
        <v>3492.81</v>
      </c>
      <c r="AL338" s="11">
        <f t="shared" si="159"/>
        <v>2681.7655912070331</v>
      </c>
      <c r="AM338" s="16">
        <f t="shared" si="160"/>
        <v>1743.1476342845715</v>
      </c>
      <c r="AN338" s="11">
        <f t="shared" si="161"/>
        <v>23528.817744082611</v>
      </c>
      <c r="AO338" s="16">
        <f t="shared" si="169"/>
        <v>6180</v>
      </c>
      <c r="AP338" s="10">
        <v>-43578.597087448252</v>
      </c>
      <c r="AQ338" s="11">
        <f t="shared" si="162"/>
        <v>-128110.84785592435</v>
      </c>
      <c r="AR338" s="16">
        <f t="shared" si="163"/>
        <v>-92269.839537723965</v>
      </c>
      <c r="AS338" s="11">
        <f t="shared" si="164"/>
        <v>-31735.202889485772</v>
      </c>
      <c r="AT338" s="15">
        <f t="shared" si="165"/>
        <v>-62951.470164955688</v>
      </c>
      <c r="AU338" s="17">
        <f t="shared" si="166"/>
        <v>144.45501776624957</v>
      </c>
      <c r="AV338" s="15">
        <f t="shared" si="167"/>
        <v>19372.873077507436</v>
      </c>
      <c r="AW338" s="13">
        <v>70000</v>
      </c>
      <c r="AX338" s="15">
        <f t="shared" si="168"/>
        <v>-62951.470164955688</v>
      </c>
    </row>
    <row r="339" spans="1:50" ht="30" x14ac:dyDescent="0.25">
      <c r="A339" s="2" t="s">
        <v>70</v>
      </c>
      <c r="B339" s="9">
        <f t="shared" si="147"/>
        <v>1986.5979960380646</v>
      </c>
      <c r="C339" s="9">
        <f t="shared" si="148"/>
        <v>-35995.432749131171</v>
      </c>
      <c r="D339" s="10">
        <v>6341.6464548438635</v>
      </c>
      <c r="E339" s="10">
        <v>34685.9807678629</v>
      </c>
      <c r="F339">
        <v>60.05</v>
      </c>
      <c r="G339">
        <v>46.07</v>
      </c>
      <c r="H339">
        <v>44.01</v>
      </c>
      <c r="I339" s="11">
        <f t="shared" si="149"/>
        <v>39382.736804238673</v>
      </c>
      <c r="J339" s="12">
        <f t="shared" si="150"/>
        <v>25598.77892275514</v>
      </c>
      <c r="L339" s="10">
        <f t="shared" si="143"/>
        <v>6341.6464548438635</v>
      </c>
      <c r="M339" s="13"/>
      <c r="N339" s="13">
        <f t="shared" si="151"/>
        <v>3513.2721359835004</v>
      </c>
      <c r="O339">
        <v>0.2</v>
      </c>
      <c r="P339" s="10">
        <f t="shared" si="144"/>
        <v>34685.9807678629</v>
      </c>
      <c r="Q339" s="13">
        <f t="shared" si="152"/>
        <v>34373.806940952134</v>
      </c>
      <c r="R339">
        <v>0.56999999999999995</v>
      </c>
      <c r="S339" s="14">
        <v>2.04</v>
      </c>
      <c r="T339" s="14">
        <v>0.41</v>
      </c>
      <c r="U339" s="15">
        <v>6200</v>
      </c>
      <c r="V339" s="15">
        <v>1300</v>
      </c>
      <c r="W339" s="16">
        <f t="shared" si="153"/>
        <v>47603.277742420403</v>
      </c>
      <c r="X339" s="16">
        <f t="shared" si="154"/>
        <v>9621.246997251159</v>
      </c>
      <c r="Z339" s="10">
        <v>76175.999999999985</v>
      </c>
      <c r="AA339" s="10">
        <f t="shared" si="145"/>
        <v>6341.6464548438635</v>
      </c>
      <c r="AB339" s="10">
        <f t="shared" si="146"/>
        <v>34685.9807678629</v>
      </c>
      <c r="AC339" s="10">
        <v>929.7728602315533</v>
      </c>
      <c r="AD339">
        <v>90.08</v>
      </c>
      <c r="AE339">
        <v>60.05</v>
      </c>
      <c r="AF339">
        <v>46.07</v>
      </c>
      <c r="AG339" s="15"/>
      <c r="AH339" s="15">
        <f t="shared" si="155"/>
        <v>3513.2721359835004</v>
      </c>
      <c r="AI339" s="15">
        <f t="shared" si="156"/>
        <v>34373.806940952134</v>
      </c>
      <c r="AJ339" s="15">
        <f t="shared" si="157"/>
        <v>932.56217881224791</v>
      </c>
      <c r="AK339" s="15">
        <f t="shared" si="158"/>
        <v>6855.8399999999983</v>
      </c>
      <c r="AL339" s="11">
        <f t="shared" si="159"/>
        <v>5410.0552857702332</v>
      </c>
      <c r="AM339" s="16">
        <f t="shared" si="160"/>
        <v>3516.5359357506518</v>
      </c>
      <c r="AN339" s="11">
        <f t="shared" si="161"/>
        <v>52536.963533328038</v>
      </c>
      <c r="AO339" s="16">
        <f t="shared" si="169"/>
        <v>6180</v>
      </c>
      <c r="AP339" s="10">
        <v>-13291.719042869392</v>
      </c>
      <c r="AQ339" s="11">
        <f t="shared" si="162"/>
        <v>-162141.18097847668</v>
      </c>
      <c r="AR339" s="16">
        <f t="shared" si="163"/>
        <v>-71215.458669137472</v>
      </c>
      <c r="AS339" s="11">
        <f t="shared" si="164"/>
        <v>-10680.822020899277</v>
      </c>
      <c r="AT339" s="15">
        <f t="shared" si="165"/>
        <v>-48587.03390137518</v>
      </c>
      <c r="AU339" s="17">
        <f t="shared" si="166"/>
        <v>365.54364220812101</v>
      </c>
      <c r="AV339" s="15">
        <f t="shared" si="167"/>
        <v>35295.314858505793</v>
      </c>
      <c r="AW339" s="13">
        <v>70000</v>
      </c>
      <c r="AX339" s="15">
        <f t="shared" si="168"/>
        <v>-48587.033901375187</v>
      </c>
    </row>
    <row r="340" spans="1:50" ht="30" x14ac:dyDescent="0.25">
      <c r="A340" s="2" t="s">
        <v>70</v>
      </c>
      <c r="B340" s="9">
        <f t="shared" si="147"/>
        <v>64371.082905088995</v>
      </c>
      <c r="C340" s="9">
        <f t="shared" si="148"/>
        <v>51379.456552762902</v>
      </c>
      <c r="D340" s="10">
        <v>14794.025976001767</v>
      </c>
      <c r="E340" s="10">
        <v>5886.327594085953</v>
      </c>
      <c r="F340">
        <v>60.05</v>
      </c>
      <c r="G340">
        <v>46.07</v>
      </c>
      <c r="H340">
        <v>44.01</v>
      </c>
      <c r="I340" s="11">
        <f t="shared" si="149"/>
        <v>18065.505751941018</v>
      </c>
      <c r="J340" s="12">
        <f t="shared" si="150"/>
        <v>11742.578738761662</v>
      </c>
      <c r="L340" s="10">
        <f t="shared" si="143"/>
        <v>14794.025976001767</v>
      </c>
      <c r="M340" s="13"/>
      <c r="N340" s="13">
        <f t="shared" si="151"/>
        <v>8195.8903907049789</v>
      </c>
      <c r="O340">
        <v>0.2</v>
      </c>
      <c r="P340" s="10">
        <f t="shared" si="144"/>
        <v>5886.327594085953</v>
      </c>
      <c r="Q340" s="13">
        <f t="shared" si="152"/>
        <v>5833.3506457391795</v>
      </c>
      <c r="R340">
        <v>0.56999999999999995</v>
      </c>
      <c r="S340" s="14">
        <v>2.04</v>
      </c>
      <c r="T340" s="14">
        <v>0.41</v>
      </c>
      <c r="U340" s="15">
        <v>6200</v>
      </c>
      <c r="V340" s="15">
        <v>1300</v>
      </c>
      <c r="W340" s="16">
        <f t="shared" si="153"/>
        <v>16326.943410273148</v>
      </c>
      <c r="X340" s="16">
        <f t="shared" si="154"/>
        <v>3335.3170579470543</v>
      </c>
      <c r="Z340" s="10">
        <v>44521</v>
      </c>
      <c r="AA340" s="10">
        <f t="shared" si="145"/>
        <v>14794.025976001767</v>
      </c>
      <c r="AB340" s="10">
        <f t="shared" si="146"/>
        <v>5886.327594085953</v>
      </c>
      <c r="AC340" s="10">
        <v>982.31084156318855</v>
      </c>
      <c r="AD340">
        <v>90.08</v>
      </c>
      <c r="AE340">
        <v>60.05</v>
      </c>
      <c r="AF340">
        <v>46.07</v>
      </c>
      <c r="AG340" s="15"/>
      <c r="AH340" s="15">
        <f t="shared" si="155"/>
        <v>8195.8903907049789</v>
      </c>
      <c r="AI340" s="15">
        <f t="shared" si="156"/>
        <v>5833.3506457391795</v>
      </c>
      <c r="AJ340" s="15">
        <f t="shared" si="157"/>
        <v>985.25777408787803</v>
      </c>
      <c r="AK340" s="15">
        <f t="shared" si="158"/>
        <v>4006.89</v>
      </c>
      <c r="AL340" s="11">
        <f t="shared" si="159"/>
        <v>2902.7083942462777</v>
      </c>
      <c r="AM340" s="16">
        <f t="shared" si="160"/>
        <v>1886.7604562600807</v>
      </c>
      <c r="AN340" s="11">
        <f t="shared" si="161"/>
        <v>20007.387339015735</v>
      </c>
      <c r="AO340" s="16">
        <f t="shared" si="169"/>
        <v>6180</v>
      </c>
      <c r="AP340" s="10">
        <v>44576.225431360828</v>
      </c>
      <c r="AQ340" s="11">
        <f t="shared" si="162"/>
        <v>5277.5414597483723</v>
      </c>
      <c r="AR340" s="16">
        <f t="shared" si="163"/>
        <v>36301.560756054183</v>
      </c>
      <c r="AS340" s="11">
        <f t="shared" si="164"/>
        <v>96836.197404292383</v>
      </c>
      <c r="AT340" s="15">
        <f t="shared" si="165"/>
        <v>24766.886236339084</v>
      </c>
      <c r="AU340" s="17">
        <f t="shared" si="166"/>
        <v>55.560752389130663</v>
      </c>
      <c r="AV340" s="15">
        <f t="shared" si="167"/>
        <v>19809.339195021741</v>
      </c>
      <c r="AW340" s="13">
        <v>70000</v>
      </c>
      <c r="AX340" s="15">
        <f t="shared" si="168"/>
        <v>24766.886236339087</v>
      </c>
    </row>
    <row r="341" spans="1:50" ht="30" x14ac:dyDescent="0.25">
      <c r="A341" s="2" t="s">
        <v>70</v>
      </c>
      <c r="B341" s="9">
        <f t="shared" si="147"/>
        <v>-603.8441749474805</v>
      </c>
      <c r="C341" s="9">
        <f t="shared" si="148"/>
        <v>-20728.032032417796</v>
      </c>
      <c r="D341" s="10">
        <v>20737.973600998808</v>
      </c>
      <c r="E341" s="10">
        <v>12466.983687582308</v>
      </c>
      <c r="F341">
        <v>60.05</v>
      </c>
      <c r="G341">
        <v>46.07</v>
      </c>
      <c r="H341">
        <v>44.01</v>
      </c>
      <c r="I341" s="11">
        <f t="shared" si="149"/>
        <v>28708.166042293098</v>
      </c>
      <c r="J341" s="12">
        <f t="shared" si="150"/>
        <v>18660.307927490514</v>
      </c>
      <c r="L341" s="10">
        <f t="shared" si="143"/>
        <v>20737.973600998808</v>
      </c>
      <c r="M341" s="13"/>
      <c r="N341" s="13">
        <f t="shared" si="151"/>
        <v>11488.83737495334</v>
      </c>
      <c r="O341">
        <v>0.2</v>
      </c>
      <c r="P341" s="10">
        <f t="shared" si="144"/>
        <v>12466.983687582308</v>
      </c>
      <c r="Q341" s="13">
        <f t="shared" si="152"/>
        <v>12354.780834394067</v>
      </c>
      <c r="R341">
        <v>0.56999999999999995</v>
      </c>
      <c r="S341" s="14">
        <v>2.04</v>
      </c>
      <c r="T341" s="14">
        <v>0.41</v>
      </c>
      <c r="U341" s="15">
        <v>6200</v>
      </c>
      <c r="V341" s="15">
        <v>1300</v>
      </c>
      <c r="W341" s="16">
        <f t="shared" si="153"/>
        <v>25253.58480321438</v>
      </c>
      <c r="X341" s="16">
        <f t="shared" si="154"/>
        <v>5129.3969457440671</v>
      </c>
      <c r="Z341" s="10">
        <v>31329.000000000004</v>
      </c>
      <c r="AA341" s="10">
        <f t="shared" si="145"/>
        <v>20737.973600998808</v>
      </c>
      <c r="AB341" s="10">
        <f t="shared" si="146"/>
        <v>12466.983687582308</v>
      </c>
      <c r="AC341" s="10">
        <v>1162.9590601744101</v>
      </c>
      <c r="AD341">
        <v>90.08</v>
      </c>
      <c r="AE341">
        <v>60.05</v>
      </c>
      <c r="AF341">
        <v>46.07</v>
      </c>
      <c r="AG341" s="15"/>
      <c r="AH341" s="15">
        <f t="shared" si="155"/>
        <v>11488.83737495334</v>
      </c>
      <c r="AI341" s="15">
        <f t="shared" si="156"/>
        <v>12354.780834394067</v>
      </c>
      <c r="AJ341" s="15">
        <f t="shared" si="157"/>
        <v>1166.4479373549332</v>
      </c>
      <c r="AK341" s="15">
        <f t="shared" si="158"/>
        <v>2819.61</v>
      </c>
      <c r="AL341" s="11">
        <f t="shared" si="159"/>
        <v>3188.8366369557152</v>
      </c>
      <c r="AM341" s="16">
        <f t="shared" si="160"/>
        <v>2072.7438140212148</v>
      </c>
      <c r="AN341" s="11">
        <f t="shared" si="161"/>
        <v>33527.273315660073</v>
      </c>
      <c r="AO341" s="16">
        <f t="shared" si="169"/>
        <v>6180</v>
      </c>
      <c r="AP341" s="10">
        <v>-3459.3538101610297</v>
      </c>
      <c r="AQ341" s="11">
        <f t="shared" si="162"/>
        <v>-100964.78211287307</v>
      </c>
      <c r="AR341" s="16">
        <f t="shared" si="163"/>
        <v>-44517.736905652375</v>
      </c>
      <c r="AS341" s="11">
        <f t="shared" si="164"/>
        <v>16016.899742585818</v>
      </c>
      <c r="AT341" s="15">
        <f t="shared" si="165"/>
        <v>-30372.40555167276</v>
      </c>
      <c r="AU341" s="17">
        <f t="shared" si="166"/>
        <v>877.97916080341474</v>
      </c>
      <c r="AV341" s="15">
        <f t="shared" si="167"/>
        <v>26913.051741511728</v>
      </c>
      <c r="AW341" s="13">
        <v>70000</v>
      </c>
      <c r="AX341" s="15">
        <f t="shared" si="168"/>
        <v>-30372.405551672757</v>
      </c>
    </row>
    <row r="342" spans="1:50" ht="30" x14ac:dyDescent="0.25">
      <c r="A342" s="2" t="s">
        <v>70</v>
      </c>
      <c r="B342" s="9">
        <f t="shared" si="147"/>
        <v>-14129.863731860089</v>
      </c>
      <c r="C342" s="9">
        <f t="shared" si="148"/>
        <v>-24671.875907370297</v>
      </c>
      <c r="D342" s="10">
        <v>15795.957625092075</v>
      </c>
      <c r="E342" s="10">
        <v>3029.307731034568</v>
      </c>
      <c r="F342">
        <v>60.05</v>
      </c>
      <c r="G342">
        <v>46.07</v>
      </c>
      <c r="H342">
        <v>44.01</v>
      </c>
      <c r="I342" s="11">
        <f t="shared" si="149"/>
        <v>16070.541232491316</v>
      </c>
      <c r="J342" s="12">
        <f t="shared" si="150"/>
        <v>10445.851801119356</v>
      </c>
      <c r="L342" s="10">
        <f t="shared" si="143"/>
        <v>15795.957625092075</v>
      </c>
      <c r="M342" s="13"/>
      <c r="N342" s="13">
        <f t="shared" si="151"/>
        <v>8750.9605243010101</v>
      </c>
      <c r="O342">
        <v>0.2</v>
      </c>
      <c r="P342" s="10">
        <f t="shared" si="144"/>
        <v>3029.307731034568</v>
      </c>
      <c r="Q342" s="13">
        <f t="shared" si="152"/>
        <v>3002.043961455257</v>
      </c>
      <c r="R342">
        <v>0.56999999999999995</v>
      </c>
      <c r="S342" s="14">
        <v>2.04</v>
      </c>
      <c r="T342" s="14">
        <v>0.41</v>
      </c>
      <c r="U342" s="15">
        <v>6200</v>
      </c>
      <c r="V342" s="15">
        <v>1300</v>
      </c>
      <c r="W342" s="16">
        <f t="shared" si="153"/>
        <v>13261.168612294985</v>
      </c>
      <c r="X342" s="16">
        <f t="shared" si="154"/>
        <v>2719.1564367847764</v>
      </c>
      <c r="Z342" s="10">
        <v>51075.999999999985</v>
      </c>
      <c r="AA342" s="10">
        <f t="shared" si="145"/>
        <v>15795.957625092075</v>
      </c>
      <c r="AB342" s="10">
        <f t="shared" si="146"/>
        <v>3029.307731034568</v>
      </c>
      <c r="AC342" s="10">
        <v>913.0201301903686</v>
      </c>
      <c r="AD342">
        <v>90.08</v>
      </c>
      <c r="AE342">
        <v>60.05</v>
      </c>
      <c r="AF342">
        <v>46.07</v>
      </c>
      <c r="AG342" s="15"/>
      <c r="AH342" s="15">
        <f t="shared" si="155"/>
        <v>8750.9605243010101</v>
      </c>
      <c r="AI342" s="15">
        <f t="shared" si="156"/>
        <v>3002.043961455257</v>
      </c>
      <c r="AJ342" s="15">
        <f t="shared" si="157"/>
        <v>915.75919058093962</v>
      </c>
      <c r="AK342" s="15">
        <f t="shared" si="158"/>
        <v>4596.8399999999983</v>
      </c>
      <c r="AL342" s="11">
        <f t="shared" si="159"/>
        <v>2985.0249430505592</v>
      </c>
      <c r="AM342" s="16">
        <f t="shared" si="160"/>
        <v>1940.2662129828634</v>
      </c>
      <c r="AN342" s="11">
        <f t="shared" si="161"/>
        <v>16828.162543148734</v>
      </c>
      <c r="AO342" s="16">
        <f t="shared" si="169"/>
        <v>6180</v>
      </c>
      <c r="AP342" s="10">
        <v>-7248.2487967591778</v>
      </c>
      <c r="AQ342" s="11">
        <f t="shared" si="162"/>
        <v>-63219.820504061317</v>
      </c>
      <c r="AR342" s="16">
        <f t="shared" si="163"/>
        <v>-37836.884145274431</v>
      </c>
      <c r="AS342" s="11">
        <f t="shared" si="164"/>
        <v>22697.752502963762</v>
      </c>
      <c r="AT342" s="15">
        <f t="shared" si="165"/>
        <v>-25814.366810861397</v>
      </c>
      <c r="AU342" s="17">
        <f t="shared" si="166"/>
        <v>356.14625731947092</v>
      </c>
      <c r="AV342" s="15">
        <f t="shared" si="167"/>
        <v>18566.11801410222</v>
      </c>
      <c r="AW342" s="13">
        <v>70000</v>
      </c>
      <c r="AX342" s="15">
        <f t="shared" si="168"/>
        <v>-25814.366810861397</v>
      </c>
    </row>
    <row r="343" spans="1:50" ht="30" x14ac:dyDescent="0.25">
      <c r="A343" s="2" t="s">
        <v>70</v>
      </c>
      <c r="B343" s="9">
        <f t="shared" si="147"/>
        <v>40062.068273425786</v>
      </c>
      <c r="C343" s="9">
        <f t="shared" si="148"/>
        <v>19049.371471008642</v>
      </c>
      <c r="D343" s="10">
        <v>9312.9666889329437</v>
      </c>
      <c r="E343" s="10">
        <v>15673.010345210105</v>
      </c>
      <c r="F343">
        <v>60.05</v>
      </c>
      <c r="G343">
        <v>46.07</v>
      </c>
      <c r="H343">
        <v>44.01</v>
      </c>
      <c r="I343" s="11">
        <f t="shared" si="149"/>
        <v>23397.571763918684</v>
      </c>
      <c r="J343" s="12">
        <f t="shared" si="150"/>
        <v>15208.421646547145</v>
      </c>
      <c r="L343" s="10">
        <f t="shared" si="143"/>
        <v>9312.9666889329437</v>
      </c>
      <c r="M343" s="13"/>
      <c r="N343" s="13">
        <f t="shared" si="151"/>
        <v>5159.3835456688512</v>
      </c>
      <c r="O343">
        <v>0.2</v>
      </c>
      <c r="P343" s="10">
        <f t="shared" si="144"/>
        <v>15673.010345210105</v>
      </c>
      <c r="Q343" s="13">
        <f t="shared" si="152"/>
        <v>15531.953252103214</v>
      </c>
      <c r="R343">
        <v>0.56999999999999995</v>
      </c>
      <c r="S343" s="14">
        <v>2.04</v>
      </c>
      <c r="T343" s="14">
        <v>0.41</v>
      </c>
      <c r="U343" s="15">
        <v>6200</v>
      </c>
      <c r="V343" s="15">
        <v>1300</v>
      </c>
      <c r="W343" s="16">
        <f t="shared" si="153"/>
        <v>26365.583728178506</v>
      </c>
      <c r="X343" s="16">
        <f t="shared" si="154"/>
        <v>5352.886925761366</v>
      </c>
      <c r="Z343" s="10">
        <v>60025.000000000015</v>
      </c>
      <c r="AA343" s="10">
        <f t="shared" si="145"/>
        <v>9312.9666889329437</v>
      </c>
      <c r="AB343" s="10">
        <f t="shared" si="146"/>
        <v>15673.010345210105</v>
      </c>
      <c r="AC343" s="10">
        <v>684.85331763047509</v>
      </c>
      <c r="AD343">
        <v>90.08</v>
      </c>
      <c r="AE343">
        <v>60.05</v>
      </c>
      <c r="AF343">
        <v>46.07</v>
      </c>
      <c r="AG343" s="15"/>
      <c r="AH343" s="15">
        <f t="shared" si="155"/>
        <v>5159.3835456688512</v>
      </c>
      <c r="AI343" s="15">
        <f t="shared" si="156"/>
        <v>15531.953252103214</v>
      </c>
      <c r="AJ343" s="15">
        <f t="shared" si="157"/>
        <v>686.90787758336648</v>
      </c>
      <c r="AK343" s="15">
        <f t="shared" si="158"/>
        <v>5402.2500000000009</v>
      </c>
      <c r="AL343" s="11">
        <f t="shared" si="159"/>
        <v>3782.5167735880586</v>
      </c>
      <c r="AM343" s="16">
        <f t="shared" si="160"/>
        <v>2458.6359028322381</v>
      </c>
      <c r="AN343" s="11">
        <f t="shared" si="161"/>
        <v>28829.417464207945</v>
      </c>
      <c r="AO343" s="16">
        <f t="shared" si="169"/>
        <v>6180</v>
      </c>
      <c r="AP343" s="10">
        <v>22815.532364111721</v>
      </c>
      <c r="AQ343" s="11">
        <f t="shared" si="162"/>
        <v>-48653.393052384818</v>
      </c>
      <c r="AR343" s="16">
        <f t="shared" si="163"/>
        <v>-1511.9371012998654</v>
      </c>
      <c r="AS343" s="11">
        <f t="shared" si="164"/>
        <v>59022.699546938326</v>
      </c>
      <c r="AT343" s="15">
        <f t="shared" si="165"/>
        <v>-1031.5251852676611</v>
      </c>
      <c r="AU343" s="17">
        <f t="shared" si="166"/>
        <v>-4.5211532600055619</v>
      </c>
      <c r="AV343" s="15">
        <f t="shared" si="167"/>
        <v>23847.057549379384</v>
      </c>
      <c r="AW343" s="13">
        <v>70000</v>
      </c>
      <c r="AX343" s="15">
        <f t="shared" si="168"/>
        <v>-1031.5251852676629</v>
      </c>
    </row>
    <row r="344" spans="1:50" ht="30" x14ac:dyDescent="0.25">
      <c r="A344" s="2" t="s">
        <v>70</v>
      </c>
      <c r="B344" s="9">
        <f t="shared" si="147"/>
        <v>-57277.222852505744</v>
      </c>
      <c r="C344" s="9">
        <f t="shared" si="148"/>
        <v>-65056.200910884902</v>
      </c>
      <c r="D344" s="10">
        <v>14185.461926843773</v>
      </c>
      <c r="E344" s="10">
        <v>344.31820790674828</v>
      </c>
      <c r="F344">
        <v>60.05</v>
      </c>
      <c r="G344">
        <v>46.07</v>
      </c>
      <c r="H344">
        <v>44.01</v>
      </c>
      <c r="I344" s="11">
        <f t="shared" si="149"/>
        <v>12325.294848530368</v>
      </c>
      <c r="J344" s="12">
        <f t="shared" si="150"/>
        <v>8011.4416515447392</v>
      </c>
      <c r="L344" s="10">
        <f t="shared" si="143"/>
        <v>14185.461926843773</v>
      </c>
      <c r="M344" s="13"/>
      <c r="N344" s="13">
        <f t="shared" si="151"/>
        <v>7858.7459074714507</v>
      </c>
      <c r="O344">
        <v>0.2</v>
      </c>
      <c r="P344" s="10">
        <f t="shared" si="144"/>
        <v>344.31820790674828</v>
      </c>
      <c r="Q344" s="13">
        <f t="shared" si="152"/>
        <v>341.21934403558754</v>
      </c>
      <c r="R344">
        <v>0.56999999999999995</v>
      </c>
      <c r="S344" s="14">
        <v>2.04</v>
      </c>
      <c r="T344" s="14">
        <v>0.41</v>
      </c>
      <c r="U344" s="15">
        <v>6200</v>
      </c>
      <c r="V344" s="15">
        <v>1300</v>
      </c>
      <c r="W344" s="16">
        <f t="shared" si="153"/>
        <v>9803.1381834929343</v>
      </c>
      <c r="X344" s="16">
        <f t="shared" si="154"/>
        <v>2024.1601251137758</v>
      </c>
      <c r="Z344" s="10">
        <v>51075.999999999985</v>
      </c>
      <c r="AA344" s="10">
        <f t="shared" si="145"/>
        <v>14185.461926843773</v>
      </c>
      <c r="AB344" s="10">
        <f t="shared" si="146"/>
        <v>344.31820790674828</v>
      </c>
      <c r="AC344" s="10">
        <v>1510.7529257439505</v>
      </c>
      <c r="AD344">
        <v>90.08</v>
      </c>
      <c r="AE344">
        <v>60.05</v>
      </c>
      <c r="AF344">
        <v>46.07</v>
      </c>
      <c r="AG344" s="15"/>
      <c r="AH344" s="15">
        <f t="shared" si="155"/>
        <v>7858.7459074714507</v>
      </c>
      <c r="AI344" s="15">
        <f t="shared" si="156"/>
        <v>341.21934403558754</v>
      </c>
      <c r="AJ344" s="15">
        <f t="shared" si="157"/>
        <v>1515.2851845211821</v>
      </c>
      <c r="AK344" s="15">
        <f t="shared" si="158"/>
        <v>4596.8399999999983</v>
      </c>
      <c r="AL344" s="11">
        <f t="shared" si="159"/>
        <v>2729.7252577089812</v>
      </c>
      <c r="AM344" s="16">
        <f t="shared" si="160"/>
        <v>1774.3214175108378</v>
      </c>
      <c r="AN344" s="11">
        <f t="shared" si="161"/>
        <v>12593.092545619897</v>
      </c>
      <c r="AO344" s="16">
        <f t="shared" si="169"/>
        <v>6180</v>
      </c>
      <c r="AP344" s="10">
        <v>-35265.922172848055</v>
      </c>
      <c r="AQ344" s="11">
        <f t="shared" si="162"/>
        <v>-92214.969447657641</v>
      </c>
      <c r="AR344" s="16">
        <f t="shared" si="163"/>
        <v>-75091.802687543415</v>
      </c>
      <c r="AS344" s="11">
        <f t="shared" si="164"/>
        <v>-14557.166039305226</v>
      </c>
      <c r="AT344" s="15">
        <f t="shared" si="165"/>
        <v>-51231.68524190363</v>
      </c>
      <c r="AU344" s="17">
        <f t="shared" si="166"/>
        <v>145.27249561432973</v>
      </c>
      <c r="AV344" s="15">
        <f t="shared" si="167"/>
        <v>15965.763069055578</v>
      </c>
      <c r="AW344" s="13">
        <v>70000</v>
      </c>
      <c r="AX344" s="15">
        <f t="shared" si="168"/>
        <v>-51231.68524190363</v>
      </c>
    </row>
    <row r="345" spans="1:50" ht="30" x14ac:dyDescent="0.25">
      <c r="A345" s="2" t="s">
        <v>70</v>
      </c>
      <c r="B345" s="9">
        <f t="shared" si="147"/>
        <v>77245.480879795214</v>
      </c>
      <c r="C345" s="9">
        <f t="shared" si="148"/>
        <v>46809.867680016832</v>
      </c>
      <c r="D345" s="10">
        <v>9026.4464469679133</v>
      </c>
      <c r="E345" s="10">
        <v>25963.301470494382</v>
      </c>
      <c r="F345">
        <v>60.05</v>
      </c>
      <c r="G345">
        <v>46.07</v>
      </c>
      <c r="H345">
        <v>44.01</v>
      </c>
      <c r="I345" s="11">
        <f t="shared" si="149"/>
        <v>33017.749392137448</v>
      </c>
      <c r="J345" s="12">
        <f t="shared" si="150"/>
        <v>21461.537104889343</v>
      </c>
      <c r="L345" s="10">
        <f t="shared" si="143"/>
        <v>9026.4464469679133</v>
      </c>
      <c r="M345" s="13"/>
      <c r="N345" s="13">
        <f t="shared" si="151"/>
        <v>5000.6513316202245</v>
      </c>
      <c r="O345">
        <v>0.2</v>
      </c>
      <c r="P345" s="10">
        <f t="shared" si="144"/>
        <v>25963.301470494382</v>
      </c>
      <c r="Q345" s="13">
        <f t="shared" si="152"/>
        <v>25729.631757259933</v>
      </c>
      <c r="R345">
        <v>0.56999999999999995</v>
      </c>
      <c r="S345" s="14">
        <v>2.04</v>
      </c>
      <c r="T345" s="14">
        <v>0.41</v>
      </c>
      <c r="U345" s="15">
        <v>6200</v>
      </c>
      <c r="V345" s="15">
        <v>1300</v>
      </c>
      <c r="W345" s="16">
        <f t="shared" si="153"/>
        <v>38158.681550642897</v>
      </c>
      <c r="X345" s="16">
        <f t="shared" si="154"/>
        <v>7723.0683508645043</v>
      </c>
      <c r="Z345" s="10">
        <v>30625</v>
      </c>
      <c r="AA345" s="10">
        <f t="shared" si="145"/>
        <v>9026.4464469679133</v>
      </c>
      <c r="AB345" s="10">
        <f t="shared" si="146"/>
        <v>25963.301470494382</v>
      </c>
      <c r="AC345" s="10">
        <v>3218.485608786692</v>
      </c>
      <c r="AD345">
        <v>90.08</v>
      </c>
      <c r="AE345">
        <v>60.05</v>
      </c>
      <c r="AF345">
        <v>46.07</v>
      </c>
      <c r="AG345" s="15"/>
      <c r="AH345" s="15">
        <f t="shared" si="155"/>
        <v>5000.6513316202245</v>
      </c>
      <c r="AI345" s="15">
        <f t="shared" si="156"/>
        <v>25729.631757259933</v>
      </c>
      <c r="AJ345" s="15">
        <f t="shared" si="157"/>
        <v>3228.1410656130515</v>
      </c>
      <c r="AK345" s="15">
        <f t="shared" si="158"/>
        <v>2756.25</v>
      </c>
      <c r="AL345" s="11">
        <f t="shared" si="159"/>
        <v>3459.1592738619534</v>
      </c>
      <c r="AM345" s="16">
        <f t="shared" si="160"/>
        <v>2248.4535280102696</v>
      </c>
      <c r="AN345" s="11">
        <f t="shared" si="161"/>
        <v>45050.785844443526</v>
      </c>
      <c r="AO345" s="16">
        <f t="shared" si="169"/>
        <v>6180</v>
      </c>
      <c r="AP345" s="10">
        <v>41914.896871157289</v>
      </c>
      <c r="AQ345" s="11">
        <f t="shared" si="162"/>
        <v>-58061.654036666914</v>
      </c>
      <c r="AR345" s="16">
        <f t="shared" si="163"/>
        <v>17625.26222426298</v>
      </c>
      <c r="AS345" s="11">
        <f t="shared" si="164"/>
        <v>78159.898872501173</v>
      </c>
      <c r="AT345" s="15">
        <f t="shared" si="165"/>
        <v>12024.906238257674</v>
      </c>
      <c r="AU345" s="17">
        <f t="shared" si="166"/>
        <v>28.688860371579057</v>
      </c>
      <c r="AV345" s="15">
        <f t="shared" si="167"/>
        <v>29889.990632899611</v>
      </c>
      <c r="AW345" s="13">
        <v>70000</v>
      </c>
      <c r="AX345" s="15">
        <f t="shared" si="168"/>
        <v>12024.906238257678</v>
      </c>
    </row>
    <row r="346" spans="1:50" ht="30" x14ac:dyDescent="0.25">
      <c r="A346" s="2" t="s">
        <v>70</v>
      </c>
      <c r="B346" s="9">
        <f t="shared" si="147"/>
        <v>-2343.3266934736894</v>
      </c>
      <c r="C346" s="9">
        <f t="shared" si="148"/>
        <v>-22419.001486160683</v>
      </c>
      <c r="D346" s="10">
        <v>19293.692896490025</v>
      </c>
      <c r="E346" s="10">
        <v>12697.59194369095</v>
      </c>
      <c r="F346">
        <v>60.05</v>
      </c>
      <c r="G346">
        <v>46.07</v>
      </c>
      <c r="H346">
        <v>44.01</v>
      </c>
      <c r="I346" s="11">
        <f t="shared" si="149"/>
        <v>27869.964935347751</v>
      </c>
      <c r="J346" s="12">
        <f t="shared" si="150"/>
        <v>18115.477207976037</v>
      </c>
      <c r="L346" s="10">
        <f t="shared" si="143"/>
        <v>19293.692896490025</v>
      </c>
      <c r="M346" s="13"/>
      <c r="N346" s="13">
        <f t="shared" si="151"/>
        <v>10688.705864655474</v>
      </c>
      <c r="O346">
        <v>0.2</v>
      </c>
      <c r="P346" s="10">
        <f t="shared" si="144"/>
        <v>12697.59194369095</v>
      </c>
      <c r="Q346" s="13">
        <f t="shared" si="152"/>
        <v>12583.313616197731</v>
      </c>
      <c r="R346">
        <v>0.56999999999999995</v>
      </c>
      <c r="S346" s="14">
        <v>2.04</v>
      </c>
      <c r="T346" s="14">
        <v>0.41</v>
      </c>
      <c r="U346" s="15">
        <v>6200</v>
      </c>
      <c r="V346" s="15">
        <v>1300</v>
      </c>
      <c r="W346" s="16">
        <f t="shared" si="153"/>
        <v>25192.869065694154</v>
      </c>
      <c r="X346" s="16">
        <f t="shared" si="154"/>
        <v>5117.1942730071587</v>
      </c>
      <c r="Z346" s="10">
        <v>34969.000000000007</v>
      </c>
      <c r="AA346" s="10">
        <f t="shared" si="145"/>
        <v>19293.692896490025</v>
      </c>
      <c r="AB346" s="10">
        <f t="shared" si="146"/>
        <v>12697.59194369095</v>
      </c>
      <c r="AC346" s="10">
        <v>2110.2807605780986</v>
      </c>
      <c r="AD346">
        <v>90.08</v>
      </c>
      <c r="AE346">
        <v>60.05</v>
      </c>
      <c r="AF346">
        <v>46.07</v>
      </c>
      <c r="AG346" s="15"/>
      <c r="AH346" s="15">
        <f t="shared" si="155"/>
        <v>10688.705864655474</v>
      </c>
      <c r="AI346" s="15">
        <f t="shared" si="156"/>
        <v>12583.313616197731</v>
      </c>
      <c r="AJ346" s="15">
        <f t="shared" si="157"/>
        <v>2116.6116028598326</v>
      </c>
      <c r="AK346" s="15">
        <f t="shared" si="158"/>
        <v>3147.2100000000005</v>
      </c>
      <c r="AL346" s="11">
        <f t="shared" si="159"/>
        <v>3252.9251244490433</v>
      </c>
      <c r="AM346" s="16">
        <f t="shared" si="160"/>
        <v>2114.4013308918784</v>
      </c>
      <c r="AN346" s="11">
        <f t="shared" si="161"/>
        <v>33705.169099654122</v>
      </c>
      <c r="AO346" s="16">
        <f t="shared" si="169"/>
        <v>6180</v>
      </c>
      <c r="AP346" s="10">
        <v>-4736.1594641191832</v>
      </c>
      <c r="AQ346" s="11">
        <f t="shared" si="162"/>
        <v>-101962.34135826684</v>
      </c>
      <c r="AR346" s="16">
        <f t="shared" si="163"/>
        <v>-45651.672967143881</v>
      </c>
      <c r="AS346" s="11">
        <f t="shared" si="164"/>
        <v>14882.963681094312</v>
      </c>
      <c r="AT346" s="15">
        <f t="shared" si="165"/>
        <v>-31146.038002987098</v>
      </c>
      <c r="AU346" s="17">
        <f t="shared" si="166"/>
        <v>657.62224095171052</v>
      </c>
      <c r="AV346" s="15">
        <f t="shared" si="167"/>
        <v>26409.878538867917</v>
      </c>
      <c r="AW346" s="13">
        <v>70000</v>
      </c>
      <c r="AX346" s="15">
        <f t="shared" si="168"/>
        <v>-31146.038002987101</v>
      </c>
    </row>
    <row r="347" spans="1:50" ht="30" x14ac:dyDescent="0.25">
      <c r="A347" s="2" t="s">
        <v>70</v>
      </c>
      <c r="B347" s="9">
        <f t="shared" si="147"/>
        <v>-18758.261497676292</v>
      </c>
      <c r="C347" s="9">
        <f t="shared" si="148"/>
        <v>-40729.212977302763</v>
      </c>
      <c r="D347" s="10">
        <v>15290.642389584153</v>
      </c>
      <c r="E347" s="10">
        <v>15541.227523329404</v>
      </c>
      <c r="F347">
        <v>60.05</v>
      </c>
      <c r="G347">
        <v>46.07</v>
      </c>
      <c r="H347">
        <v>44.01</v>
      </c>
      <c r="I347" s="11">
        <f t="shared" si="149"/>
        <v>27652.655868064448</v>
      </c>
      <c r="J347" s="12">
        <f t="shared" si="150"/>
        <v>17974.226314241892</v>
      </c>
      <c r="L347" s="10">
        <f t="shared" si="143"/>
        <v>15290.642389584153</v>
      </c>
      <c r="M347" s="13"/>
      <c r="N347" s="13">
        <f t="shared" si="151"/>
        <v>8471.0158838296211</v>
      </c>
      <c r="O347">
        <v>0.2</v>
      </c>
      <c r="P347" s="10">
        <f t="shared" si="144"/>
        <v>15541.227523329404</v>
      </c>
      <c r="Q347" s="13">
        <f t="shared" si="152"/>
        <v>15401.356475619439</v>
      </c>
      <c r="R347">
        <v>0.56999999999999995</v>
      </c>
      <c r="S347" s="14">
        <v>2.04</v>
      </c>
      <c r="T347" s="14">
        <v>0.41</v>
      </c>
      <c r="U347" s="15">
        <v>6200</v>
      </c>
      <c r="V347" s="15">
        <v>1300</v>
      </c>
      <c r="W347" s="16">
        <f t="shared" si="153"/>
        <v>27564.871790452766</v>
      </c>
      <c r="X347" s="16">
        <f t="shared" si="154"/>
        <v>5593.9203108262909</v>
      </c>
      <c r="Z347" s="10">
        <v>47961</v>
      </c>
      <c r="AA347" s="10">
        <f t="shared" si="145"/>
        <v>15290.642389584153</v>
      </c>
      <c r="AB347" s="10">
        <f t="shared" si="146"/>
        <v>15541.227523329404</v>
      </c>
      <c r="AC347" s="10">
        <v>5437.3040456418612</v>
      </c>
      <c r="AD347">
        <v>90.08</v>
      </c>
      <c r="AE347">
        <v>60.05</v>
      </c>
      <c r="AF347">
        <v>46.07</v>
      </c>
      <c r="AG347" s="15"/>
      <c r="AH347" s="15">
        <f t="shared" si="155"/>
        <v>8471.0158838296211</v>
      </c>
      <c r="AI347" s="15">
        <f t="shared" si="156"/>
        <v>15401.356475619439</v>
      </c>
      <c r="AJ347" s="15">
        <f t="shared" si="157"/>
        <v>5453.6159577787857</v>
      </c>
      <c r="AK347" s="15">
        <f t="shared" si="158"/>
        <v>4316.49</v>
      </c>
      <c r="AL347" s="11">
        <f t="shared" si="159"/>
        <v>3670.7940241524657</v>
      </c>
      <c r="AM347" s="16">
        <f t="shared" si="160"/>
        <v>2386.0161156991026</v>
      </c>
      <c r="AN347" s="11">
        <f t="shared" si="161"/>
        <v>37877.844888713706</v>
      </c>
      <c r="AO347" s="16">
        <f t="shared" si="169"/>
        <v>6180</v>
      </c>
      <c r="AP347" s="10">
        <v>-17326.890481233513</v>
      </c>
      <c r="AQ347" s="11">
        <f t="shared" si="162"/>
        <v>-126826.9311059696</v>
      </c>
      <c r="AR347" s="16">
        <f t="shared" si="163"/>
        <v>-64297.359602370947</v>
      </c>
      <c r="AS347" s="11">
        <f t="shared" si="164"/>
        <v>-3762.7229541327533</v>
      </c>
      <c r="AT347" s="15">
        <f t="shared" si="165"/>
        <v>-43867.132911174507</v>
      </c>
      <c r="AU347" s="17">
        <f t="shared" si="166"/>
        <v>253.17371838118513</v>
      </c>
      <c r="AV347" s="15">
        <f t="shared" si="167"/>
        <v>26540.242429940994</v>
      </c>
      <c r="AW347" s="13">
        <v>70000</v>
      </c>
      <c r="AX347" s="15">
        <f t="shared" si="168"/>
        <v>-43867.132911174507</v>
      </c>
    </row>
    <row r="348" spans="1:50" ht="30" x14ac:dyDescent="0.25">
      <c r="A348" s="2" t="s">
        <v>70</v>
      </c>
      <c r="B348" s="9">
        <f t="shared" si="147"/>
        <v>54319.040395261669</v>
      </c>
      <c r="C348" s="9">
        <f t="shared" si="148"/>
        <v>2771.7921941467575</v>
      </c>
      <c r="D348" s="10">
        <v>4670.5144772898384</v>
      </c>
      <c r="E348" s="10">
        <v>49746.757090271894</v>
      </c>
      <c r="F348">
        <v>60.05</v>
      </c>
      <c r="G348">
        <v>46.07</v>
      </c>
      <c r="H348">
        <v>44.01</v>
      </c>
      <c r="I348" s="11">
        <f t="shared" si="149"/>
        <v>52545.322391312162</v>
      </c>
      <c r="J348" s="12">
        <f t="shared" si="150"/>
        <v>34154.459554352907</v>
      </c>
      <c r="L348" s="10">
        <f t="shared" si="143"/>
        <v>4670.5144772898384</v>
      </c>
      <c r="M348" s="13"/>
      <c r="N348" s="13">
        <f t="shared" si="151"/>
        <v>2587.4650204185705</v>
      </c>
      <c r="O348">
        <v>0.2</v>
      </c>
      <c r="P348" s="10">
        <f t="shared" si="144"/>
        <v>49746.757090271894</v>
      </c>
      <c r="Q348" s="13">
        <f t="shared" si="152"/>
        <v>49299.036276459447</v>
      </c>
      <c r="R348">
        <v>0.56999999999999995</v>
      </c>
      <c r="S348" s="14">
        <v>2.04</v>
      </c>
      <c r="T348" s="14">
        <v>0.41</v>
      </c>
      <c r="U348" s="15">
        <v>6200</v>
      </c>
      <c r="V348" s="15">
        <v>1300</v>
      </c>
      <c r="W348" s="16">
        <f t="shared" si="153"/>
        <v>64580.605110597811</v>
      </c>
      <c r="X348" s="16">
        <f t="shared" si="154"/>
        <v>13033.356909482893</v>
      </c>
      <c r="Z348" s="10">
        <v>23409</v>
      </c>
      <c r="AA348" s="10">
        <f t="shared" si="145"/>
        <v>4670.5144772898384</v>
      </c>
      <c r="AB348" s="10">
        <f t="shared" si="146"/>
        <v>49746.757090271894</v>
      </c>
      <c r="AC348" s="10">
        <v>1032.0539304437955</v>
      </c>
      <c r="AD348">
        <v>90.08</v>
      </c>
      <c r="AE348">
        <v>60.05</v>
      </c>
      <c r="AF348">
        <v>46.07</v>
      </c>
      <c r="AG348" s="15"/>
      <c r="AH348" s="15">
        <f t="shared" si="155"/>
        <v>2587.4650204185705</v>
      </c>
      <c r="AI348" s="15">
        <f t="shared" si="156"/>
        <v>49299.036276459447</v>
      </c>
      <c r="AJ348" s="15">
        <f t="shared" si="157"/>
        <v>1035.1500922351267</v>
      </c>
      <c r="AK348" s="15">
        <f t="shared" si="158"/>
        <v>2106.81</v>
      </c>
      <c r="AL348" s="11">
        <f t="shared" si="159"/>
        <v>4549.9624618830067</v>
      </c>
      <c r="AM348" s="16">
        <f t="shared" si="160"/>
        <v>2957.4756002239546</v>
      </c>
      <c r="AN348" s="11">
        <f t="shared" si="161"/>
        <v>71735.588001986616</v>
      </c>
      <c r="AO348" s="16">
        <f t="shared" si="169"/>
        <v>6180</v>
      </c>
      <c r="AP348" s="10">
        <v>12988.923459014874</v>
      </c>
      <c r="AQ348" s="11">
        <f t="shared" si="162"/>
        <v>-169792.98584311281</v>
      </c>
      <c r="AR348" s="16">
        <f t="shared" si="163"/>
        <v>-44416.024269689042</v>
      </c>
      <c r="AS348" s="11">
        <f t="shared" si="164"/>
        <v>16118.612378549153</v>
      </c>
      <c r="AT348" s="15">
        <f t="shared" si="165"/>
        <v>-30303.011695561989</v>
      </c>
      <c r="AU348" s="17">
        <f t="shared" si="166"/>
        <v>-233.29887031192249</v>
      </c>
      <c r="AV348" s="15">
        <f t="shared" si="167"/>
        <v>43291.935154576859</v>
      </c>
      <c r="AW348" s="13">
        <v>70000</v>
      </c>
      <c r="AX348" s="15">
        <f t="shared" si="168"/>
        <v>-30303.011695561985</v>
      </c>
    </row>
    <row r="349" spans="1:50" ht="30" x14ac:dyDescent="0.25">
      <c r="A349" s="2" t="s">
        <v>70</v>
      </c>
      <c r="B349" s="9">
        <f t="shared" si="147"/>
        <v>-9501.6971226998139</v>
      </c>
      <c r="C349" s="9">
        <f t="shared" si="148"/>
        <v>-36102.812360087322</v>
      </c>
      <c r="D349" s="10">
        <v>11238.250480685138</v>
      </c>
      <c r="E349" s="10">
        <v>21364.861785966979</v>
      </c>
      <c r="F349">
        <v>60.05</v>
      </c>
      <c r="G349">
        <v>46.07</v>
      </c>
      <c r="H349">
        <v>44.01</v>
      </c>
      <c r="I349" s="11">
        <f t="shared" si="149"/>
        <v>30245.934356044774</v>
      </c>
      <c r="J349" s="12">
        <f t="shared" si="150"/>
        <v>19659.857331429102</v>
      </c>
      <c r="L349" s="10">
        <f t="shared" si="143"/>
        <v>11238.250480685138</v>
      </c>
      <c r="M349" s="13"/>
      <c r="N349" s="13">
        <f t="shared" si="151"/>
        <v>6225.9907662995665</v>
      </c>
      <c r="O349">
        <v>0.2</v>
      </c>
      <c r="P349" s="10">
        <f t="shared" si="144"/>
        <v>21364.861785966979</v>
      </c>
      <c r="Q349" s="13">
        <f t="shared" si="152"/>
        <v>21172.578029893277</v>
      </c>
      <c r="R349">
        <v>0.56999999999999995</v>
      </c>
      <c r="S349" s="14">
        <v>2.04</v>
      </c>
      <c r="T349" s="14">
        <v>0.41</v>
      </c>
      <c r="U349" s="15">
        <v>6200</v>
      </c>
      <c r="V349" s="15">
        <v>1300</v>
      </c>
      <c r="W349" s="16">
        <f t="shared" si="153"/>
        <v>33359.677965810122</v>
      </c>
      <c r="X349" s="16">
        <f t="shared" si="154"/>
        <v>6758.5627284226221</v>
      </c>
      <c r="Z349" s="10">
        <v>41208.999999999985</v>
      </c>
      <c r="AA349" s="10">
        <f t="shared" si="145"/>
        <v>11238.250480685138</v>
      </c>
      <c r="AB349" s="10">
        <f t="shared" si="146"/>
        <v>21364.861785966979</v>
      </c>
      <c r="AC349" s="10">
        <v>1684.4293071685909</v>
      </c>
      <c r="AD349">
        <v>90.08</v>
      </c>
      <c r="AE349">
        <v>60.05</v>
      </c>
      <c r="AF349">
        <v>46.07</v>
      </c>
      <c r="AG349" s="15"/>
      <c r="AH349" s="15">
        <f t="shared" si="155"/>
        <v>6225.9907662995665</v>
      </c>
      <c r="AI349" s="15">
        <f t="shared" si="156"/>
        <v>21172.578029893277</v>
      </c>
      <c r="AJ349" s="15">
        <f t="shared" si="157"/>
        <v>1689.4825950900965</v>
      </c>
      <c r="AK349" s="15">
        <f t="shared" si="158"/>
        <v>3708.8099999999986</v>
      </c>
      <c r="AL349" s="11">
        <f t="shared" si="159"/>
        <v>3622.7015054651965</v>
      </c>
      <c r="AM349" s="16">
        <f t="shared" si="160"/>
        <v>2354.7559785523777</v>
      </c>
      <c r="AN349" s="11">
        <f t="shared" si="161"/>
        <v>38959.671105280693</v>
      </c>
      <c r="AO349" s="16">
        <f t="shared" si="169"/>
        <v>6180</v>
      </c>
      <c r="AP349" s="10">
        <v>-14460.749667548391</v>
      </c>
      <c r="AQ349" s="11">
        <f t="shared" si="162"/>
        <v>-127942.1628747506</v>
      </c>
      <c r="AR349" s="16">
        <f t="shared" si="163"/>
        <v>-62521.232419939042</v>
      </c>
      <c r="AS349" s="11">
        <f t="shared" si="164"/>
        <v>-1986.5957717008539</v>
      </c>
      <c r="AT349" s="15">
        <f t="shared" si="165"/>
        <v>-42655.362977529876</v>
      </c>
      <c r="AU349" s="17">
        <f t="shared" si="166"/>
        <v>294.97338629167677</v>
      </c>
      <c r="AV349" s="15">
        <f t="shared" si="167"/>
        <v>28194.61330998148</v>
      </c>
      <c r="AW349" s="13">
        <v>70000</v>
      </c>
      <c r="AX349" s="15">
        <f t="shared" si="168"/>
        <v>-42655.362977529869</v>
      </c>
    </row>
    <row r="350" spans="1:50" ht="30" x14ac:dyDescent="0.25">
      <c r="A350" s="2" t="s">
        <v>70</v>
      </c>
      <c r="B350" s="9">
        <f t="shared" si="147"/>
        <v>107601.93092554927</v>
      </c>
      <c r="C350" s="9">
        <f t="shared" si="148"/>
        <v>79794.592939234673</v>
      </c>
      <c r="D350" s="10">
        <v>18731.430943201063</v>
      </c>
      <c r="E350" s="10">
        <v>21205.12514063307</v>
      </c>
      <c r="F350">
        <v>60.05</v>
      </c>
      <c r="G350">
        <v>46.07</v>
      </c>
      <c r="H350">
        <v>44.01</v>
      </c>
      <c r="I350" s="11">
        <f t="shared" si="149"/>
        <v>35585.011741646878</v>
      </c>
      <c r="J350" s="12">
        <f t="shared" si="150"/>
        <v>23130.257632070472</v>
      </c>
      <c r="L350" s="10">
        <f t="shared" si="143"/>
        <v>18731.430943201063</v>
      </c>
      <c r="M350" s="13"/>
      <c r="N350" s="13">
        <f t="shared" si="151"/>
        <v>10377.212742533389</v>
      </c>
      <c r="O350">
        <v>0.2</v>
      </c>
      <c r="P350" s="10">
        <f t="shared" si="144"/>
        <v>21205.12514063307</v>
      </c>
      <c r="Q350" s="13">
        <f t="shared" si="152"/>
        <v>21014.279014367374</v>
      </c>
      <c r="R350">
        <v>0.56999999999999995</v>
      </c>
      <c r="S350" s="14">
        <v>2.04</v>
      </c>
      <c r="T350" s="14">
        <v>0.41</v>
      </c>
      <c r="U350" s="15">
        <v>6200</v>
      </c>
      <c r="V350" s="15">
        <v>1300</v>
      </c>
      <c r="W350" s="16">
        <f t="shared" si="153"/>
        <v>34869.306436860003</v>
      </c>
      <c r="X350" s="16">
        <f t="shared" si="154"/>
        <v>7061.9684505453924</v>
      </c>
      <c r="Z350" s="10">
        <v>70225</v>
      </c>
      <c r="AA350" s="10">
        <f t="shared" si="145"/>
        <v>18731.430943201063</v>
      </c>
      <c r="AB350" s="10">
        <f t="shared" si="146"/>
        <v>21205.12514063307</v>
      </c>
      <c r="AC350" s="10">
        <v>3512.7736735547423</v>
      </c>
      <c r="AD350">
        <v>90.08</v>
      </c>
      <c r="AE350">
        <v>60.05</v>
      </c>
      <c r="AF350">
        <v>46.07</v>
      </c>
      <c r="AG350" s="15"/>
      <c r="AH350" s="15">
        <f t="shared" si="155"/>
        <v>10377.212742533389</v>
      </c>
      <c r="AI350" s="15">
        <f t="shared" si="156"/>
        <v>21014.279014367374</v>
      </c>
      <c r="AJ350" s="15">
        <f t="shared" si="157"/>
        <v>3523.3119945754061</v>
      </c>
      <c r="AK350" s="15">
        <f t="shared" si="158"/>
        <v>6320.25</v>
      </c>
      <c r="AL350" s="11">
        <f t="shared" si="159"/>
        <v>4952.9878243860121</v>
      </c>
      <c r="AM350" s="16">
        <f t="shared" si="160"/>
        <v>3219.4420858509079</v>
      </c>
      <c r="AN350" s="11">
        <f t="shared" si="161"/>
        <v>46180.512153712632</v>
      </c>
      <c r="AO350" s="16">
        <f t="shared" si="169"/>
        <v>6180</v>
      </c>
      <c r="AP350" s="10">
        <v>66371.11456083972</v>
      </c>
      <c r="AQ350" s="11">
        <f t="shared" si="162"/>
        <v>-29823.784352342787</v>
      </c>
      <c r="AR350" s="16">
        <f t="shared" si="163"/>
        <v>49602.366856618806</v>
      </c>
      <c r="AS350" s="11">
        <f t="shared" si="164"/>
        <v>110137.00350485698</v>
      </c>
      <c r="AT350" s="15">
        <f t="shared" si="165"/>
        <v>33841.414842918341</v>
      </c>
      <c r="AU350" s="17">
        <f t="shared" si="166"/>
        <v>50.988167167054698</v>
      </c>
      <c r="AV350" s="15">
        <f t="shared" si="167"/>
        <v>32529.699717921379</v>
      </c>
      <c r="AW350" s="13">
        <v>70000</v>
      </c>
      <c r="AX350" s="15">
        <f t="shared" si="168"/>
        <v>33841.414842918341</v>
      </c>
    </row>
    <row r="351" spans="1:50" ht="30" x14ac:dyDescent="0.25">
      <c r="A351" s="2" t="s">
        <v>70</v>
      </c>
      <c r="B351" s="9">
        <f t="shared" si="147"/>
        <v>-31229.786279737164</v>
      </c>
      <c r="C351" s="9">
        <f t="shared" si="148"/>
        <v>-64552.864176055344</v>
      </c>
      <c r="D351" s="10">
        <v>23164.09006505851</v>
      </c>
      <c r="E351" s="10">
        <v>26326.216514998516</v>
      </c>
      <c r="F351">
        <v>60.05</v>
      </c>
      <c r="G351">
        <v>46.07</v>
      </c>
      <c r="H351">
        <v>44.01</v>
      </c>
      <c r="I351" s="11">
        <f t="shared" si="149"/>
        <v>43725.764002943833</v>
      </c>
      <c r="J351" s="12">
        <f t="shared" si="150"/>
        <v>28421.746601913492</v>
      </c>
      <c r="L351" s="10">
        <f t="shared" si="143"/>
        <v>23164.09006505851</v>
      </c>
      <c r="M351" s="13"/>
      <c r="N351" s="13">
        <f t="shared" si="151"/>
        <v>12832.905896042415</v>
      </c>
      <c r="O351">
        <v>0.2</v>
      </c>
      <c r="P351" s="10">
        <f t="shared" si="144"/>
        <v>26326.216514998516</v>
      </c>
      <c r="Q351" s="13">
        <f t="shared" si="152"/>
        <v>26089.28056636353</v>
      </c>
      <c r="R351">
        <v>0.56999999999999995</v>
      </c>
      <c r="S351" s="14">
        <v>2.04</v>
      </c>
      <c r="T351" s="14">
        <v>0.41</v>
      </c>
      <c r="U351" s="15">
        <v>6200</v>
      </c>
      <c r="V351" s="15">
        <v>1300</v>
      </c>
      <c r="W351" s="16">
        <f t="shared" si="153"/>
        <v>41772.441048152818</v>
      </c>
      <c r="X351" s="16">
        <f t="shared" si="154"/>
        <v>8449.3631518346338</v>
      </c>
      <c r="Z351" s="10">
        <v>71289</v>
      </c>
      <c r="AA351" s="10">
        <f t="shared" si="145"/>
        <v>23164.09006505851</v>
      </c>
      <c r="AB351" s="10">
        <f t="shared" si="146"/>
        <v>26326.216514998516</v>
      </c>
      <c r="AC351" s="10">
        <v>742.19075466356094</v>
      </c>
      <c r="AD351">
        <v>90.08</v>
      </c>
      <c r="AE351">
        <v>60.05</v>
      </c>
      <c r="AF351">
        <v>46.07</v>
      </c>
      <c r="AG351" s="15"/>
      <c r="AH351" s="15">
        <f t="shared" si="155"/>
        <v>12832.905896042415</v>
      </c>
      <c r="AI351" s="15">
        <f t="shared" si="156"/>
        <v>26089.28056636353</v>
      </c>
      <c r="AJ351" s="15">
        <f t="shared" si="157"/>
        <v>744.41732692755158</v>
      </c>
      <c r="AK351" s="15">
        <f t="shared" si="158"/>
        <v>6416.0099999999993</v>
      </c>
      <c r="AL351" s="11">
        <f t="shared" si="159"/>
        <v>5543.3481643107971</v>
      </c>
      <c r="AM351" s="16">
        <f t="shared" si="160"/>
        <v>3603.1763068020182</v>
      </c>
      <c r="AN351" s="11">
        <f t="shared" si="161"/>
        <v>53646.165131979862</v>
      </c>
      <c r="AO351" s="16">
        <f t="shared" si="169"/>
        <v>6180</v>
      </c>
      <c r="AP351" s="10">
        <v>-30991.992365455801</v>
      </c>
      <c r="AQ351" s="11">
        <f t="shared" si="162"/>
        <v>-196271.86231742552</v>
      </c>
      <c r="AR351" s="16">
        <f t="shared" si="163"/>
        <v>-101423.97392980347</v>
      </c>
      <c r="AS351" s="11">
        <f t="shared" si="164"/>
        <v>-40889.337281565276</v>
      </c>
      <c r="AT351" s="15">
        <f t="shared" si="165"/>
        <v>-69196.915274171304</v>
      </c>
      <c r="AU351" s="17">
        <f t="shared" si="166"/>
        <v>223.27352968536275</v>
      </c>
      <c r="AV351" s="15">
        <f t="shared" si="167"/>
        <v>38204.922908715511</v>
      </c>
      <c r="AW351" s="13">
        <v>70000</v>
      </c>
      <c r="AX351" s="15">
        <f t="shared" si="168"/>
        <v>-69196.915274171304</v>
      </c>
    </row>
    <row r="352" spans="1:50" ht="30" x14ac:dyDescent="0.25">
      <c r="A352" s="2" t="s">
        <v>70</v>
      </c>
      <c r="B352" s="9">
        <f t="shared" si="147"/>
        <v>71422.647781323612</v>
      </c>
      <c r="C352" s="9">
        <f t="shared" si="148"/>
        <v>28220.145717197876</v>
      </c>
      <c r="D352" s="10">
        <v>6341.6464548438635</v>
      </c>
      <c r="E352" s="10">
        <v>40355.857271242625</v>
      </c>
      <c r="F352">
        <v>60.05</v>
      </c>
      <c r="G352">
        <v>46.07</v>
      </c>
      <c r="H352">
        <v>44.01</v>
      </c>
      <c r="I352" s="11">
        <f t="shared" si="149"/>
        <v>44799.087247341376</v>
      </c>
      <c r="J352" s="12">
        <f t="shared" si="150"/>
        <v>29119.406710771895</v>
      </c>
      <c r="L352" s="10">
        <f t="shared" si="143"/>
        <v>6341.6464548438635</v>
      </c>
      <c r="M352" s="13"/>
      <c r="N352" s="13">
        <f t="shared" si="151"/>
        <v>3513.2721359835004</v>
      </c>
      <c r="O352">
        <v>0.2</v>
      </c>
      <c r="P352" s="10">
        <f t="shared" si="144"/>
        <v>40355.857271242625</v>
      </c>
      <c r="Q352" s="13">
        <f t="shared" si="152"/>
        <v>39992.65455580144</v>
      </c>
      <c r="R352">
        <v>0.56999999999999995</v>
      </c>
      <c r="S352" s="14">
        <v>2.04</v>
      </c>
      <c r="T352" s="14">
        <v>0.41</v>
      </c>
      <c r="U352" s="15">
        <v>6200</v>
      </c>
      <c r="V352" s="15">
        <v>1300</v>
      </c>
      <c r="W352" s="16">
        <f t="shared" si="153"/>
        <v>54136.873748967177</v>
      </c>
      <c r="X352" s="16">
        <f t="shared" si="154"/>
        <v>10934.371684841442</v>
      </c>
      <c r="Z352" s="10">
        <v>69696</v>
      </c>
      <c r="AA352" s="10">
        <f t="shared" si="145"/>
        <v>6341.6464548438635</v>
      </c>
      <c r="AB352" s="10">
        <f t="shared" si="146"/>
        <v>40355.857271242625</v>
      </c>
      <c r="AC352" s="10">
        <v>487.16651089371373</v>
      </c>
      <c r="AD352">
        <v>90.08</v>
      </c>
      <c r="AE352">
        <v>60.05</v>
      </c>
      <c r="AF352">
        <v>46.07</v>
      </c>
      <c r="AG352" s="15"/>
      <c r="AH352" s="15">
        <f t="shared" si="155"/>
        <v>3513.2721359835004</v>
      </c>
      <c r="AI352" s="15">
        <f t="shared" si="156"/>
        <v>39992.65455580144</v>
      </c>
      <c r="AJ352" s="15">
        <f t="shared" si="157"/>
        <v>488.62801042639484</v>
      </c>
      <c r="AK352" s="15">
        <f t="shared" si="158"/>
        <v>6272.6399999999994</v>
      </c>
      <c r="AL352" s="11">
        <f t="shared" si="159"/>
        <v>5563.4598243964256</v>
      </c>
      <c r="AM352" s="16">
        <f t="shared" si="160"/>
        <v>3616.2488858576767</v>
      </c>
      <c r="AN352" s="11">
        <f t="shared" si="161"/>
        <v>59754.360340056206</v>
      </c>
      <c r="AO352" s="16">
        <f t="shared" si="169"/>
        <v>6180</v>
      </c>
      <c r="AP352" s="10">
        <v>30842.111974677682</v>
      </c>
      <c r="AQ352" s="11">
        <f t="shared" si="162"/>
        <v>-116195.42220700358</v>
      </c>
      <c r="AR352" s="16">
        <f t="shared" si="163"/>
        <v>-11833.632678415459</v>
      </c>
      <c r="AS352" s="11">
        <f t="shared" si="164"/>
        <v>48701.003969822734</v>
      </c>
      <c r="AT352" s="15">
        <f t="shared" si="165"/>
        <v>-8073.5436219518888</v>
      </c>
      <c r="AU352" s="17">
        <f t="shared" si="166"/>
        <v>-26.177012873114901</v>
      </c>
      <c r="AV352" s="15">
        <f t="shared" si="167"/>
        <v>38915.655596629571</v>
      </c>
      <c r="AW352" s="13">
        <v>70000</v>
      </c>
      <c r="AX352" s="15">
        <f t="shared" si="168"/>
        <v>-8073.5436219518888</v>
      </c>
    </row>
    <row r="353" spans="1:50" ht="30" x14ac:dyDescent="0.25">
      <c r="A353" s="2" t="s">
        <v>70</v>
      </c>
      <c r="B353" s="9">
        <f t="shared" si="147"/>
        <v>25001.634177100939</v>
      </c>
      <c r="C353" s="9">
        <f t="shared" si="148"/>
        <v>19084.263593828102</v>
      </c>
      <c r="D353" s="10">
        <v>5080.431865161926</v>
      </c>
      <c r="E353" s="10">
        <v>108.41765611430085</v>
      </c>
      <c r="F353">
        <v>60.05</v>
      </c>
      <c r="G353">
        <v>46.07</v>
      </c>
      <c r="H353">
        <v>44.01</v>
      </c>
      <c r="I353" s="11">
        <f t="shared" si="149"/>
        <v>5426.963752614236</v>
      </c>
      <c r="J353" s="12">
        <f t="shared" si="150"/>
        <v>3527.5264391992537</v>
      </c>
      <c r="L353" s="10">
        <f t="shared" si="143"/>
        <v>5080.431865161926</v>
      </c>
      <c r="M353" s="13"/>
      <c r="N353" s="13">
        <f t="shared" si="151"/>
        <v>2814.5592532997071</v>
      </c>
      <c r="O353">
        <v>0.2</v>
      </c>
      <c r="P353" s="10">
        <f t="shared" si="144"/>
        <v>108.41765611430085</v>
      </c>
      <c r="Q353" s="13">
        <f t="shared" si="152"/>
        <v>107.44189720927214</v>
      </c>
      <c r="R353">
        <v>0.56999999999999995</v>
      </c>
      <c r="S353" s="14">
        <v>2.04</v>
      </c>
      <c r="T353" s="14">
        <v>0.41</v>
      </c>
      <c r="U353" s="15">
        <v>6200</v>
      </c>
      <c r="V353" s="15">
        <v>1300</v>
      </c>
      <c r="W353" s="16">
        <f t="shared" si="153"/>
        <v>7473.2736134212228</v>
      </c>
      <c r="X353" s="16">
        <f t="shared" si="154"/>
        <v>1555.9030301483829</v>
      </c>
      <c r="Z353" s="10">
        <v>75625</v>
      </c>
      <c r="AA353" s="10">
        <f t="shared" si="145"/>
        <v>5080.431865161926</v>
      </c>
      <c r="AB353" s="10">
        <f t="shared" si="146"/>
        <v>108.41765611430085</v>
      </c>
      <c r="AC353" s="10">
        <v>737.90720761360603</v>
      </c>
      <c r="AD353">
        <v>90.08</v>
      </c>
      <c r="AE353">
        <v>60.05</v>
      </c>
      <c r="AF353">
        <v>46.07</v>
      </c>
      <c r="AG353" s="15"/>
      <c r="AH353" s="15">
        <f t="shared" si="155"/>
        <v>2814.5592532997071</v>
      </c>
      <c r="AI353" s="15">
        <f t="shared" si="156"/>
        <v>107.44189720927214</v>
      </c>
      <c r="AJ353" s="15">
        <f t="shared" si="157"/>
        <v>740.12092923644673</v>
      </c>
      <c r="AK353" s="15">
        <f t="shared" si="158"/>
        <v>6806.25</v>
      </c>
      <c r="AL353" s="11">
        <f t="shared" si="159"/>
        <v>3077.0646407128302</v>
      </c>
      <c r="AM353" s="16">
        <f t="shared" si="160"/>
        <v>2000.0920164633396</v>
      </c>
      <c r="AN353" s="11">
        <f t="shared" si="161"/>
        <v>4686.8490122319308</v>
      </c>
      <c r="AO353" s="16">
        <f t="shared" si="169"/>
        <v>6180</v>
      </c>
      <c r="AP353" s="10">
        <v>21259.744004893459</v>
      </c>
      <c r="AQ353" s="11">
        <f t="shared" si="162"/>
        <v>11826.777427453197</v>
      </c>
      <c r="AR353" s="16">
        <f t="shared" si="163"/>
        <v>14000.834124480463</v>
      </c>
      <c r="AS353" s="11">
        <f t="shared" si="164"/>
        <v>74535.470772718661</v>
      </c>
      <c r="AT353" s="15">
        <f t="shared" si="165"/>
        <v>9552.1255492308665</v>
      </c>
      <c r="AU353" s="17">
        <f t="shared" si="166"/>
        <v>44.930576525437971</v>
      </c>
      <c r="AV353" s="15">
        <f t="shared" si="167"/>
        <v>11707.618455662592</v>
      </c>
      <c r="AW353" s="13">
        <v>70000</v>
      </c>
      <c r="AX353" s="15">
        <f t="shared" si="168"/>
        <v>9552.1255492308665</v>
      </c>
    </row>
    <row r="354" spans="1:50" ht="30" x14ac:dyDescent="0.25">
      <c r="A354" s="2" t="s">
        <v>70</v>
      </c>
      <c r="B354" s="9">
        <f t="shared" si="147"/>
        <v>-38161.551214019739</v>
      </c>
      <c r="C354" s="9">
        <f t="shared" si="148"/>
        <v>-58822.737174628128</v>
      </c>
      <c r="D354" s="10">
        <v>11996.021674409882</v>
      </c>
      <c r="E354" s="10">
        <v>14764.95483582493</v>
      </c>
      <c r="F354">
        <v>60.05</v>
      </c>
      <c r="G354">
        <v>46.07</v>
      </c>
      <c r="H354">
        <v>44.01</v>
      </c>
      <c r="I354" s="11">
        <f t="shared" si="149"/>
        <v>24496.501741473934</v>
      </c>
      <c r="J354" s="12">
        <f t="shared" si="150"/>
        <v>15922.726131958058</v>
      </c>
      <c r="L354" s="10">
        <f t="shared" si="143"/>
        <v>11996.021674409882</v>
      </c>
      <c r="M354" s="13"/>
      <c r="N354" s="13">
        <f t="shared" si="151"/>
        <v>6645.7960076230747</v>
      </c>
      <c r="O354">
        <v>0.2</v>
      </c>
      <c r="P354" s="10">
        <f t="shared" si="144"/>
        <v>14764.95483582493</v>
      </c>
      <c r="Q354" s="13">
        <f t="shared" si="152"/>
        <v>14632.070242302505</v>
      </c>
      <c r="R354">
        <v>0.56999999999999995</v>
      </c>
      <c r="S354" s="14">
        <v>2.04</v>
      </c>
      <c r="T354" s="14">
        <v>0.41</v>
      </c>
      <c r="U354" s="15">
        <v>6200</v>
      </c>
      <c r="V354" s="15">
        <v>1300</v>
      </c>
      <c r="W354" s="16">
        <f t="shared" si="153"/>
        <v>25925.656048859568</v>
      </c>
      <c r="X354" s="16">
        <f t="shared" si="154"/>
        <v>5264.470088251187</v>
      </c>
      <c r="Z354" s="10">
        <v>35721</v>
      </c>
      <c r="AA354" s="10">
        <f t="shared" si="145"/>
        <v>11996.021674409882</v>
      </c>
      <c r="AB354" s="10">
        <f t="shared" si="146"/>
        <v>14764.95483582493</v>
      </c>
      <c r="AC354" s="10">
        <v>2035.8069096119286</v>
      </c>
      <c r="AD354">
        <v>90.08</v>
      </c>
      <c r="AE354">
        <v>60.05</v>
      </c>
      <c r="AF354">
        <v>46.07</v>
      </c>
      <c r="AG354" s="15"/>
      <c r="AH354" s="15">
        <f t="shared" si="155"/>
        <v>6645.7960076230747</v>
      </c>
      <c r="AI354" s="15">
        <f t="shared" si="156"/>
        <v>14632.070242302505</v>
      </c>
      <c r="AJ354" s="15">
        <f t="shared" si="157"/>
        <v>2041.9143303407643</v>
      </c>
      <c r="AK354" s="15">
        <f t="shared" si="158"/>
        <v>3214.89</v>
      </c>
      <c r="AL354" s="11">
        <f t="shared" si="159"/>
        <v>3048.012938156292</v>
      </c>
      <c r="AM354" s="16">
        <f t="shared" si="160"/>
        <v>1981.2084098015898</v>
      </c>
      <c r="AN354" s="11">
        <f t="shared" si="161"/>
        <v>30961.731299110183</v>
      </c>
      <c r="AO354" s="16">
        <f t="shared" si="169"/>
        <v>6180</v>
      </c>
      <c r="AP354" s="10">
        <v>-30503.165210873543</v>
      </c>
      <c r="AQ354" s="11">
        <f t="shared" si="162"/>
        <v>-130463.73764254013</v>
      </c>
      <c r="AR354" s="16">
        <f t="shared" si="163"/>
        <v>-80009.933394837368</v>
      </c>
      <c r="AS354" s="11">
        <f t="shared" si="164"/>
        <v>-19475.296746599175</v>
      </c>
      <c r="AT354" s="15">
        <f t="shared" si="165"/>
        <v>-54587.099752633192</v>
      </c>
      <c r="AU354" s="17">
        <f t="shared" si="166"/>
        <v>178.95552600939388</v>
      </c>
      <c r="AV354" s="15">
        <f t="shared" si="167"/>
        <v>24083.934541759649</v>
      </c>
      <c r="AW354" s="13">
        <v>70000</v>
      </c>
      <c r="AX354" s="15">
        <f t="shared" si="168"/>
        <v>-54587.099752633192</v>
      </c>
    </row>
    <row r="355" spans="1:50" ht="30" x14ac:dyDescent="0.25">
      <c r="A355" s="2" t="s">
        <v>70</v>
      </c>
      <c r="B355" s="9">
        <f t="shared" si="147"/>
        <v>-20085.116664352157</v>
      </c>
      <c r="C355" s="9">
        <f t="shared" si="148"/>
        <v>-40841.771927870795</v>
      </c>
      <c r="D355" s="10">
        <v>9900.2649469455791</v>
      </c>
      <c r="E355" s="10">
        <v>15279.728093190106</v>
      </c>
      <c r="F355">
        <v>60.05</v>
      </c>
      <c r="G355">
        <v>46.07</v>
      </c>
      <c r="H355">
        <v>44.01</v>
      </c>
      <c r="I355" s="11">
        <f t="shared" si="149"/>
        <v>23452.299541736476</v>
      </c>
      <c r="J355" s="12">
        <f t="shared" si="150"/>
        <v>15243.99470212871</v>
      </c>
      <c r="L355" s="10">
        <f t="shared" si="143"/>
        <v>9900.2649469455791</v>
      </c>
      <c r="M355" s="13"/>
      <c r="N355" s="13">
        <f t="shared" si="151"/>
        <v>5484.7467806078512</v>
      </c>
      <c r="O355">
        <v>0.2</v>
      </c>
      <c r="P355" s="10">
        <f t="shared" si="144"/>
        <v>15279.728093190106</v>
      </c>
      <c r="Q355" s="13">
        <f t="shared" si="152"/>
        <v>15142.210540351394</v>
      </c>
      <c r="R355">
        <v>0.56999999999999995</v>
      </c>
      <c r="S355" s="14">
        <v>2.04</v>
      </c>
      <c r="T355" s="14">
        <v>0.41</v>
      </c>
      <c r="U355" s="15">
        <v>6200</v>
      </c>
      <c r="V355" s="15">
        <v>1300</v>
      </c>
      <c r="W355" s="16">
        <f t="shared" si="153"/>
        <v>26045.1391028086</v>
      </c>
      <c r="X355" s="16">
        <f t="shared" si="154"/>
        <v>5288.4838392899637</v>
      </c>
      <c r="Z355" s="10">
        <v>64516</v>
      </c>
      <c r="AA355" s="10">
        <f t="shared" si="145"/>
        <v>9900.2649469455791</v>
      </c>
      <c r="AB355" s="10">
        <f t="shared" si="146"/>
        <v>15279.728093190106</v>
      </c>
      <c r="AC355" s="10">
        <v>721.0693675173859</v>
      </c>
      <c r="AD355">
        <v>90.08</v>
      </c>
      <c r="AE355">
        <v>60.05</v>
      </c>
      <c r="AF355">
        <v>46.07</v>
      </c>
      <c r="AG355" s="15"/>
      <c r="AH355" s="15">
        <f t="shared" si="155"/>
        <v>5484.7467806078512</v>
      </c>
      <c r="AI355" s="15">
        <f t="shared" si="156"/>
        <v>15142.210540351394</v>
      </c>
      <c r="AJ355" s="15">
        <f t="shared" si="157"/>
        <v>723.23257561993796</v>
      </c>
      <c r="AK355" s="15">
        <f t="shared" si="158"/>
        <v>5806.44</v>
      </c>
      <c r="AL355" s="11">
        <f t="shared" si="159"/>
        <v>3935.814416632782</v>
      </c>
      <c r="AM355" s="16">
        <f t="shared" si="160"/>
        <v>2558.2793708113086</v>
      </c>
      <c r="AN355" s="11">
        <f t="shared" si="161"/>
        <v>28773.874922018425</v>
      </c>
      <c r="AO355" s="16">
        <f t="shared" si="169"/>
        <v>6180</v>
      </c>
      <c r="AP355" s="10">
        <v>-17890.555842781079</v>
      </c>
      <c r="AQ355" s="11">
        <f t="shared" si="162"/>
        <v>-108541.01422988932</v>
      </c>
      <c r="AR355" s="16">
        <f t="shared" si="163"/>
        <v>-61374.250469289465</v>
      </c>
      <c r="AS355" s="11">
        <f t="shared" si="164"/>
        <v>-839.61382105127643</v>
      </c>
      <c r="AT355" s="15">
        <f t="shared" si="165"/>
        <v>-41872.8299157211</v>
      </c>
      <c r="AU355" s="17">
        <f t="shared" si="166"/>
        <v>234.0499103755738</v>
      </c>
      <c r="AV355" s="15">
        <f t="shared" si="167"/>
        <v>23982.274072940018</v>
      </c>
      <c r="AW355" s="13">
        <v>70000</v>
      </c>
      <c r="AX355" s="15">
        <f t="shared" si="168"/>
        <v>-41872.8299157211</v>
      </c>
    </row>
    <row r="356" spans="1:50" ht="30" x14ac:dyDescent="0.25">
      <c r="A356" s="2" t="s">
        <v>70</v>
      </c>
      <c r="B356" s="9">
        <f t="shared" si="147"/>
        <v>93624.239992786315</v>
      </c>
      <c r="C356" s="9">
        <f t="shared" si="148"/>
        <v>79059.536391066067</v>
      </c>
      <c r="D356" s="10">
        <v>12106.415600867591</v>
      </c>
      <c r="E356" s="10">
        <v>8122.0018141327755</v>
      </c>
      <c r="F356">
        <v>60.05</v>
      </c>
      <c r="G356">
        <v>46.07</v>
      </c>
      <c r="H356">
        <v>44.01</v>
      </c>
      <c r="I356" s="11">
        <f t="shared" si="149"/>
        <v>18231.491996039404</v>
      </c>
      <c r="J356" s="12">
        <f t="shared" si="150"/>
        <v>11850.469797425612</v>
      </c>
      <c r="L356" s="10">
        <f t="shared" si="143"/>
        <v>12106.415600867591</v>
      </c>
      <c r="M356" s="13"/>
      <c r="N356" s="13">
        <f t="shared" si="151"/>
        <v>6706.9542428806462</v>
      </c>
      <c r="O356">
        <v>0.2</v>
      </c>
      <c r="P356" s="10">
        <f t="shared" si="144"/>
        <v>8122.0018141327755</v>
      </c>
      <c r="Q356" s="13">
        <f t="shared" si="152"/>
        <v>8048.9037978055803</v>
      </c>
      <c r="R356">
        <v>0.56999999999999995</v>
      </c>
      <c r="S356" s="14">
        <v>2.04</v>
      </c>
      <c r="T356" s="14">
        <v>0.41</v>
      </c>
      <c r="U356" s="15">
        <v>6200</v>
      </c>
      <c r="V356" s="15">
        <v>1300</v>
      </c>
      <c r="W356" s="16">
        <f t="shared" si="153"/>
        <v>18295.702667183636</v>
      </c>
      <c r="X356" s="16">
        <f t="shared" si="154"/>
        <v>3730.9990654633771</v>
      </c>
      <c r="Z356" s="10">
        <v>51529</v>
      </c>
      <c r="AA356" s="10">
        <f t="shared" si="145"/>
        <v>12106.415600867591</v>
      </c>
      <c r="AB356" s="10">
        <f t="shared" si="146"/>
        <v>8122.0018141327755</v>
      </c>
      <c r="AC356" s="10">
        <v>1541.6035417393691</v>
      </c>
      <c r="AD356">
        <v>90.08</v>
      </c>
      <c r="AE356">
        <v>60.05</v>
      </c>
      <c r="AF356">
        <v>46.07</v>
      </c>
      <c r="AG356" s="15"/>
      <c r="AH356" s="15">
        <f t="shared" si="155"/>
        <v>6706.9542428806462</v>
      </c>
      <c r="AI356" s="15">
        <f t="shared" si="156"/>
        <v>8048.9037978055803</v>
      </c>
      <c r="AJ356" s="15">
        <f t="shared" si="157"/>
        <v>1546.228352364587</v>
      </c>
      <c r="AK356" s="15">
        <f t="shared" si="158"/>
        <v>4637.6099999999997</v>
      </c>
      <c r="AL356" s="11">
        <f t="shared" si="159"/>
        <v>3147.4156066100977</v>
      </c>
      <c r="AM356" s="16">
        <f t="shared" si="160"/>
        <v>2045.8201442965635</v>
      </c>
      <c r="AN356" s="11">
        <f t="shared" si="161"/>
        <v>21575.523174764501</v>
      </c>
      <c r="AO356" s="16">
        <f t="shared" si="169"/>
        <v>6180</v>
      </c>
      <c r="AP356" s="10">
        <v>63384.457530930194</v>
      </c>
      <c r="AQ356" s="11">
        <f t="shared" si="162"/>
        <v>29944.897003338694</v>
      </c>
      <c r="AR356" s="16">
        <f t="shared" si="163"/>
        <v>63478.067528177075</v>
      </c>
      <c r="AS356" s="11">
        <f t="shared" si="164"/>
        <v>124012.70417641528</v>
      </c>
      <c r="AT356" s="15">
        <f t="shared" si="165"/>
        <v>43308.167589208017</v>
      </c>
      <c r="AU356" s="17">
        <f t="shared" si="166"/>
        <v>68.326162715953828</v>
      </c>
      <c r="AV356" s="15">
        <f t="shared" si="167"/>
        <v>20076.289941722178</v>
      </c>
      <c r="AW356" s="13">
        <v>70000</v>
      </c>
      <c r="AX356" s="15">
        <f t="shared" si="168"/>
        <v>43308.167589208017</v>
      </c>
    </row>
    <row r="357" spans="1:50" ht="30" x14ac:dyDescent="0.25">
      <c r="A357" s="2" t="s">
        <v>70</v>
      </c>
      <c r="B357" s="9">
        <f t="shared" si="147"/>
        <v>-20892.295683014789</v>
      </c>
      <c r="C357" s="9">
        <f t="shared" si="148"/>
        <v>-34067.438032998791</v>
      </c>
      <c r="D357" s="10">
        <v>8744.6669708487734</v>
      </c>
      <c r="E357" s="10">
        <v>7272.2313939010728</v>
      </c>
      <c r="F357">
        <v>60.05</v>
      </c>
      <c r="G357">
        <v>46.07</v>
      </c>
      <c r="H357">
        <v>44.01</v>
      </c>
      <c r="I357" s="11">
        <f t="shared" si="149"/>
        <v>14955.929228088469</v>
      </c>
      <c r="J357" s="12">
        <f t="shared" si="150"/>
        <v>9721.3539982575057</v>
      </c>
      <c r="L357" s="10">
        <f t="shared" si="143"/>
        <v>8744.6669708487734</v>
      </c>
      <c r="M357" s="13"/>
      <c r="N357" s="13">
        <f t="shared" si="151"/>
        <v>4844.5455018502207</v>
      </c>
      <c r="O357">
        <v>0.2</v>
      </c>
      <c r="P357" s="10">
        <f t="shared" si="144"/>
        <v>7272.2313939010728</v>
      </c>
      <c r="Q357" s="13">
        <f t="shared" si="152"/>
        <v>7206.7813113559632</v>
      </c>
      <c r="R357">
        <v>0.56999999999999995</v>
      </c>
      <c r="S357" s="14">
        <v>2.04</v>
      </c>
      <c r="T357" s="14">
        <v>0.41</v>
      </c>
      <c r="U357" s="15">
        <v>6200</v>
      </c>
      <c r="V357" s="15">
        <v>1300</v>
      </c>
      <c r="W357" s="16">
        <f t="shared" si="153"/>
        <v>16556.619873599604</v>
      </c>
      <c r="X357" s="16">
        <f t="shared" si="154"/>
        <v>3381.4775236156065</v>
      </c>
      <c r="Z357" s="10">
        <v>21025</v>
      </c>
      <c r="AA357" s="10">
        <f t="shared" si="145"/>
        <v>8744.6669708487734</v>
      </c>
      <c r="AB357" s="10">
        <f t="shared" si="146"/>
        <v>7272.2313939010728</v>
      </c>
      <c r="AC357" s="10">
        <v>773.03317755189778</v>
      </c>
      <c r="AD357">
        <v>90.08</v>
      </c>
      <c r="AE357">
        <v>60.05</v>
      </c>
      <c r="AF357">
        <v>46.07</v>
      </c>
      <c r="AG357" s="15"/>
      <c r="AH357" s="15">
        <f t="shared" si="155"/>
        <v>4844.5455018502207</v>
      </c>
      <c r="AI357" s="15">
        <f t="shared" si="156"/>
        <v>7206.7813113559632</v>
      </c>
      <c r="AJ357" s="15">
        <f t="shared" si="157"/>
        <v>775.35227708455341</v>
      </c>
      <c r="AK357" s="15">
        <f t="shared" si="158"/>
        <v>1892.25</v>
      </c>
      <c r="AL357" s="11">
        <f t="shared" si="159"/>
        <v>1908.2355472150255</v>
      </c>
      <c r="AM357" s="16">
        <f t="shared" si="160"/>
        <v>1240.3531056897666</v>
      </c>
      <c r="AN357" s="11">
        <f t="shared" si="161"/>
        <v>17142.798763711893</v>
      </c>
      <c r="AO357" s="16">
        <f t="shared" si="169"/>
        <v>6180</v>
      </c>
      <c r="AP357" s="10">
        <v>-15040.399545781966</v>
      </c>
      <c r="AQ357" s="11">
        <f t="shared" si="162"/>
        <v>-71890.176825482296</v>
      </c>
      <c r="AR357" s="16">
        <f t="shared" si="163"/>
        <v>-47170.269554871898</v>
      </c>
      <c r="AS357" s="11">
        <f t="shared" si="164"/>
        <v>13364.367093366291</v>
      </c>
      <c r="AT357" s="15">
        <f t="shared" si="165"/>
        <v>-32182.106649729238</v>
      </c>
      <c r="AU357" s="17">
        <f t="shared" si="166"/>
        <v>213.97108867865558</v>
      </c>
      <c r="AV357" s="15">
        <f t="shared" si="167"/>
        <v>17141.707103947272</v>
      </c>
      <c r="AW357" s="13">
        <v>70000</v>
      </c>
      <c r="AX357" s="15">
        <f t="shared" si="168"/>
        <v>-32182.106649729238</v>
      </c>
    </row>
    <row r="358" spans="1:50" ht="30" x14ac:dyDescent="0.25">
      <c r="A358" s="2" t="s">
        <v>70</v>
      </c>
      <c r="B358" s="9">
        <f t="shared" si="147"/>
        <v>74383.546521759723</v>
      </c>
      <c r="C358" s="9">
        <f t="shared" si="148"/>
        <v>46999.096268690992</v>
      </c>
      <c r="D358" s="10">
        <v>10609.551378328397</v>
      </c>
      <c r="E358" s="10">
        <v>22338.950496278045</v>
      </c>
      <c r="F358">
        <v>60.05</v>
      </c>
      <c r="G358">
        <v>46.07</v>
      </c>
      <c r="H358">
        <v>44.01</v>
      </c>
      <c r="I358" s="11">
        <f t="shared" si="149"/>
        <v>30715.700294375474</v>
      </c>
      <c r="J358" s="12">
        <f t="shared" si="150"/>
        <v>19965.205191344059</v>
      </c>
      <c r="L358" s="10">
        <f t="shared" si="143"/>
        <v>10609.551378328397</v>
      </c>
      <c r="M358" s="13"/>
      <c r="N358" s="13">
        <f t="shared" si="151"/>
        <v>5877.691463593932</v>
      </c>
      <c r="O358">
        <v>0.2</v>
      </c>
      <c r="P358" s="10">
        <f t="shared" si="144"/>
        <v>22338.950496278045</v>
      </c>
      <c r="Q358" s="13">
        <f t="shared" si="152"/>
        <v>22137.899941811542</v>
      </c>
      <c r="R358">
        <v>0.56999999999999995</v>
      </c>
      <c r="S358" s="14">
        <v>2.04</v>
      </c>
      <c r="T358" s="14">
        <v>0.41</v>
      </c>
      <c r="U358" s="15">
        <v>6200</v>
      </c>
      <c r="V358" s="15">
        <v>1300</v>
      </c>
      <c r="W358" s="16">
        <f t="shared" si="153"/>
        <v>34340.048169484784</v>
      </c>
      <c r="X358" s="16">
        <f t="shared" si="154"/>
        <v>6955.5979164160581</v>
      </c>
      <c r="Z358" s="10">
        <v>108899.99999999999</v>
      </c>
      <c r="AA358" s="10">
        <f t="shared" si="145"/>
        <v>10609.551378328397</v>
      </c>
      <c r="AB358" s="10">
        <f t="shared" si="146"/>
        <v>22338.950496278045</v>
      </c>
      <c r="AC358" s="10">
        <v>5632.8179851092118</v>
      </c>
      <c r="AD358">
        <v>90.08</v>
      </c>
      <c r="AE358">
        <v>60.05</v>
      </c>
      <c r="AF358">
        <v>46.07</v>
      </c>
      <c r="AG358" s="15"/>
      <c r="AH358" s="15">
        <f t="shared" si="155"/>
        <v>5877.691463593932</v>
      </c>
      <c r="AI358" s="15">
        <f t="shared" si="156"/>
        <v>22137.899941811542</v>
      </c>
      <c r="AJ358" s="15">
        <f t="shared" si="157"/>
        <v>5649.7164390645385</v>
      </c>
      <c r="AK358" s="15">
        <f t="shared" si="158"/>
        <v>9800.9999999999982</v>
      </c>
      <c r="AL358" s="11">
        <f t="shared" si="159"/>
        <v>5909.0865121159759</v>
      </c>
      <c r="AM358" s="16">
        <f t="shared" si="160"/>
        <v>3840.9062328753844</v>
      </c>
      <c r="AN358" s="11">
        <f t="shared" si="161"/>
        <v>43753.501272896254</v>
      </c>
      <c r="AO358" s="16">
        <f t="shared" si="169"/>
        <v>6180</v>
      </c>
      <c r="AP358" s="10">
        <v>43684.60791252007</v>
      </c>
      <c r="AQ358" s="11">
        <f t="shared" si="162"/>
        <v>-53783.016856852213</v>
      </c>
      <c r="AR358" s="16">
        <f t="shared" si="163"/>
        <v>20078.293160930876</v>
      </c>
      <c r="AS358" s="11">
        <f t="shared" si="164"/>
        <v>80612.929809169073</v>
      </c>
      <c r="AT358" s="15">
        <f t="shared" si="165"/>
        <v>13698.496488300625</v>
      </c>
      <c r="AU358" s="17">
        <f t="shared" si="166"/>
        <v>31.357718754698073</v>
      </c>
      <c r="AV358" s="15">
        <f t="shared" si="167"/>
        <v>29986.111424219445</v>
      </c>
      <c r="AW358" s="13">
        <v>70000</v>
      </c>
      <c r="AX358" s="15">
        <f t="shared" si="168"/>
        <v>13698.496488300625</v>
      </c>
    </row>
    <row r="359" spans="1:50" ht="30" x14ac:dyDescent="0.25">
      <c r="A359" s="2" t="s">
        <v>70</v>
      </c>
      <c r="B359" s="9">
        <f t="shared" si="147"/>
        <v>3317.2336299382878</v>
      </c>
      <c r="C359" s="9">
        <f t="shared" si="148"/>
        <v>-9783.3533207163055</v>
      </c>
      <c r="D359" s="10">
        <v>27411.264005770325</v>
      </c>
      <c r="E359" s="10">
        <v>3529.780103762891</v>
      </c>
      <c r="F359">
        <v>60.05</v>
      </c>
      <c r="G359">
        <v>46.07</v>
      </c>
      <c r="H359">
        <v>44.01</v>
      </c>
      <c r="I359" s="11">
        <f t="shared" si="149"/>
        <v>25061.368486704963</v>
      </c>
      <c r="J359" s="12">
        <f t="shared" si="150"/>
        <v>16289.889516358227</v>
      </c>
      <c r="L359" s="10">
        <f t="shared" si="143"/>
        <v>27411.264005770325</v>
      </c>
      <c r="M359" s="13"/>
      <c r="N359" s="13">
        <f t="shared" si="151"/>
        <v>15185.840259196761</v>
      </c>
      <c r="O359">
        <v>0.2</v>
      </c>
      <c r="P359" s="10">
        <f t="shared" si="144"/>
        <v>3529.780103762891</v>
      </c>
      <c r="Q359" s="13">
        <f t="shared" si="152"/>
        <v>3498.0120828290251</v>
      </c>
      <c r="R359">
        <v>0.56999999999999995</v>
      </c>
      <c r="S359" s="14">
        <v>2.04</v>
      </c>
      <c r="T359" s="14">
        <v>0.41</v>
      </c>
      <c r="U359" s="15">
        <v>6200</v>
      </c>
      <c r="V359" s="15">
        <v>1300</v>
      </c>
      <c r="W359" s="16">
        <f t="shared" si="153"/>
        <v>16463.31127566587</v>
      </c>
      <c r="X359" s="16">
        <f t="shared" si="154"/>
        <v>3362.7243250112774</v>
      </c>
      <c r="Z359" s="10">
        <v>72361</v>
      </c>
      <c r="AA359" s="10">
        <f t="shared" si="145"/>
        <v>27411.264005770325</v>
      </c>
      <c r="AB359" s="10">
        <f t="shared" si="146"/>
        <v>3529.780103762891</v>
      </c>
      <c r="AC359" s="10">
        <v>1978.5082929197781</v>
      </c>
      <c r="AD359">
        <v>90.08</v>
      </c>
      <c r="AE359">
        <v>60.05</v>
      </c>
      <c r="AF359">
        <v>46.07</v>
      </c>
      <c r="AG359" s="15"/>
      <c r="AH359" s="15">
        <f t="shared" si="155"/>
        <v>15185.840259196761</v>
      </c>
      <c r="AI359" s="15">
        <f t="shared" si="156"/>
        <v>3498.0120828290251</v>
      </c>
      <c r="AJ359" s="15">
        <f t="shared" si="157"/>
        <v>1984.4438177985373</v>
      </c>
      <c r="AK359" s="15">
        <f t="shared" si="158"/>
        <v>6512.49</v>
      </c>
      <c r="AL359" s="11">
        <f t="shared" si="159"/>
        <v>4306.7664966158864</v>
      </c>
      <c r="AM359" s="16">
        <f t="shared" si="160"/>
        <v>2799.398222800326</v>
      </c>
      <c r="AN359" s="11">
        <f t="shared" si="161"/>
        <v>27263.311403278269</v>
      </c>
      <c r="AO359" s="16">
        <f t="shared" si="169"/>
        <v>6180</v>
      </c>
      <c r="AP359" s="10">
        <v>5186.4804224398849</v>
      </c>
      <c r="AQ359" s="11">
        <f t="shared" si="162"/>
        <v>-75404.414576788375</v>
      </c>
      <c r="AR359" s="16">
        <f t="shared" si="163"/>
        <v>-29435.96716208581</v>
      </c>
      <c r="AS359" s="11">
        <f t="shared" si="164"/>
        <v>31098.669486152383</v>
      </c>
      <c r="AT359" s="15">
        <f t="shared" si="165"/>
        <v>-20082.807316718667</v>
      </c>
      <c r="AU359" s="17">
        <f t="shared" si="166"/>
        <v>-387.2145594115841</v>
      </c>
      <c r="AV359" s="15">
        <f t="shared" si="167"/>
        <v>25269.287739158553</v>
      </c>
      <c r="AW359" s="13">
        <v>70000</v>
      </c>
      <c r="AX359" s="15">
        <f t="shared" si="168"/>
        <v>-20082.807316718667</v>
      </c>
    </row>
    <row r="360" spans="1:50" ht="30" x14ac:dyDescent="0.25">
      <c r="A360" s="2" t="s">
        <v>70</v>
      </c>
      <c r="B360" s="9">
        <f t="shared" si="147"/>
        <v>-503.10378366885561</v>
      </c>
      <c r="C360" s="9">
        <f t="shared" si="148"/>
        <v>-23419.197048975813</v>
      </c>
      <c r="D360" s="10">
        <v>16439.860244550015</v>
      </c>
      <c r="E360" s="10">
        <v>16342.311397454117</v>
      </c>
      <c r="F360">
        <v>60.05</v>
      </c>
      <c r="G360">
        <v>46.07</v>
      </c>
      <c r="H360">
        <v>44.01</v>
      </c>
      <c r="I360" s="11">
        <f t="shared" si="149"/>
        <v>29260.169047494266</v>
      </c>
      <c r="J360" s="12">
        <f t="shared" si="150"/>
        <v>19019.109880871274</v>
      </c>
      <c r="L360" s="10">
        <f t="shared" si="143"/>
        <v>16439.860244550015</v>
      </c>
      <c r="M360" s="13"/>
      <c r="N360" s="13">
        <f t="shared" si="151"/>
        <v>9107.6825754807087</v>
      </c>
      <c r="O360">
        <v>0.2</v>
      </c>
      <c r="P360" s="10">
        <f t="shared" si="144"/>
        <v>16342.311397454117</v>
      </c>
      <c r="Q360" s="13">
        <f t="shared" si="152"/>
        <v>16195.23059487703</v>
      </c>
      <c r="R360">
        <v>0.56999999999999995</v>
      </c>
      <c r="S360" s="14">
        <v>2.04</v>
      </c>
      <c r="T360" s="14">
        <v>0.41</v>
      </c>
      <c r="U360" s="15">
        <v>6200</v>
      </c>
      <c r="V360" s="15">
        <v>1300</v>
      </c>
      <c r="W360" s="16">
        <f t="shared" si="153"/>
        <v>28747.74862651914</v>
      </c>
      <c r="X360" s="16">
        <f t="shared" si="154"/>
        <v>5831.6553612121797</v>
      </c>
      <c r="Z360" s="10">
        <v>72900.000000000015</v>
      </c>
      <c r="AA360" s="10">
        <f t="shared" si="145"/>
        <v>16439.860244550015</v>
      </c>
      <c r="AB360" s="10">
        <f t="shared" si="146"/>
        <v>16342.311397454117</v>
      </c>
      <c r="AC360" s="10">
        <v>1896.1735457747391</v>
      </c>
      <c r="AD360">
        <v>90.08</v>
      </c>
      <c r="AE360">
        <v>60.05</v>
      </c>
      <c r="AF360">
        <v>46.07</v>
      </c>
      <c r="AG360" s="15"/>
      <c r="AH360" s="15">
        <f t="shared" si="155"/>
        <v>9107.6825754807087</v>
      </c>
      <c r="AI360" s="15">
        <f t="shared" si="156"/>
        <v>16195.23059487703</v>
      </c>
      <c r="AJ360" s="15">
        <f t="shared" si="157"/>
        <v>1901.8620664120631</v>
      </c>
      <c r="AK360" s="15">
        <f t="shared" si="158"/>
        <v>6561.0000000000009</v>
      </c>
      <c r="AL360" s="11">
        <f t="shared" si="159"/>
        <v>4610.9340142385627</v>
      </c>
      <c r="AM360" s="16">
        <f t="shared" si="160"/>
        <v>2997.107109255066</v>
      </c>
      <c r="AN360" s="11">
        <f t="shared" si="161"/>
        <v>36279.115403209689</v>
      </c>
      <c r="AO360" s="16">
        <f t="shared" si="169"/>
        <v>6180</v>
      </c>
      <c r="AP360" s="10">
        <v>-4736.1594641191832</v>
      </c>
      <c r="AQ360" s="11">
        <f t="shared" si="162"/>
        <v>-109763.18832538486</v>
      </c>
      <c r="AR360" s="16">
        <f t="shared" si="163"/>
        <v>-48269.962291059266</v>
      </c>
      <c r="AS360" s="11">
        <f t="shared" si="164"/>
        <v>12264.674357178927</v>
      </c>
      <c r="AT360" s="15">
        <f t="shared" si="165"/>
        <v>-32932.376454245525</v>
      </c>
      <c r="AU360" s="17">
        <f t="shared" si="166"/>
        <v>695.33926599682582</v>
      </c>
      <c r="AV360" s="15">
        <f t="shared" si="167"/>
        <v>28196.216990126341</v>
      </c>
      <c r="AW360" s="13">
        <v>70000</v>
      </c>
      <c r="AX360" s="15">
        <f t="shared" si="168"/>
        <v>-32932.376454245525</v>
      </c>
    </row>
    <row r="361" spans="1:50" ht="30" x14ac:dyDescent="0.25">
      <c r="A361" s="2" t="s">
        <v>70</v>
      </c>
      <c r="B361" s="9">
        <f t="shared" si="147"/>
        <v>-19381.369759176596</v>
      </c>
      <c r="C361" s="9">
        <f t="shared" si="148"/>
        <v>-33566.706958662944</v>
      </c>
      <c r="D361" s="10">
        <v>31485.527557185436</v>
      </c>
      <c r="E361" s="10">
        <v>3908.7390654828187</v>
      </c>
      <c r="F361">
        <v>60.05</v>
      </c>
      <c r="G361">
        <v>46.07</v>
      </c>
      <c r="H361">
        <v>44.01</v>
      </c>
      <c r="I361" s="11">
        <f t="shared" si="149"/>
        <v>28409.36645834447</v>
      </c>
      <c r="J361" s="12">
        <f t="shared" si="150"/>
        <v>18466.088197923906</v>
      </c>
      <c r="L361" s="10">
        <f t="shared" si="143"/>
        <v>31485.527557185436</v>
      </c>
      <c r="M361" s="13"/>
      <c r="N361" s="13">
        <f t="shared" si="151"/>
        <v>17442.982266680734</v>
      </c>
      <c r="O361">
        <v>0.2</v>
      </c>
      <c r="P361" s="10">
        <f t="shared" si="144"/>
        <v>3908.7390654828187</v>
      </c>
      <c r="Q361" s="13">
        <f t="shared" si="152"/>
        <v>3873.5604138934732</v>
      </c>
      <c r="R361">
        <v>0.56999999999999995</v>
      </c>
      <c r="S361" s="14">
        <v>2.04</v>
      </c>
      <c r="T361" s="14">
        <v>0.41</v>
      </c>
      <c r="U361" s="15">
        <v>6200</v>
      </c>
      <c r="V361" s="15">
        <v>1300</v>
      </c>
      <c r="W361" s="16">
        <f t="shared" si="153"/>
        <v>17820.912814081072</v>
      </c>
      <c r="X361" s="16">
        <f t="shared" si="154"/>
        <v>3635.5756145947248</v>
      </c>
      <c r="Z361" s="10">
        <v>47961</v>
      </c>
      <c r="AA361" s="10">
        <f t="shared" si="145"/>
        <v>31485.527557185436</v>
      </c>
      <c r="AB361" s="10">
        <f t="shared" si="146"/>
        <v>3908.7390654828187</v>
      </c>
      <c r="AC361" s="10">
        <v>2693.9337172336477</v>
      </c>
      <c r="AD361">
        <v>90.08</v>
      </c>
      <c r="AE361">
        <v>60.05</v>
      </c>
      <c r="AF361">
        <v>46.07</v>
      </c>
      <c r="AG361" s="15"/>
      <c r="AH361" s="15">
        <f t="shared" si="155"/>
        <v>17442.982266680734</v>
      </c>
      <c r="AI361" s="15">
        <f t="shared" si="156"/>
        <v>3873.5604138934732</v>
      </c>
      <c r="AJ361" s="15">
        <f t="shared" si="157"/>
        <v>2702.0155183853485</v>
      </c>
      <c r="AK361" s="15">
        <f t="shared" si="158"/>
        <v>4316.49</v>
      </c>
      <c r="AL361" s="11">
        <f t="shared" si="159"/>
        <v>3722.3762048123172</v>
      </c>
      <c r="AM361" s="16">
        <f t="shared" si="160"/>
        <v>2419.5445331280062</v>
      </c>
      <c r="AN361" s="11">
        <f t="shared" si="161"/>
        <v>31540.109236986609</v>
      </c>
      <c r="AO361" s="16">
        <f t="shared" si="169"/>
        <v>6180</v>
      </c>
      <c r="AP361" s="10">
        <v>-10914.33774782784</v>
      </c>
      <c r="AQ361" s="11">
        <f t="shared" si="162"/>
        <v>-109323.1934459207</v>
      </c>
      <c r="AR361" s="16">
        <f t="shared" si="163"/>
        <v>-55668.370771181573</v>
      </c>
      <c r="AS361" s="11">
        <f t="shared" si="164"/>
        <v>4866.2658770566195</v>
      </c>
      <c r="AT361" s="15">
        <f t="shared" si="165"/>
        <v>-37979.970478879754</v>
      </c>
      <c r="AU361" s="17">
        <f t="shared" si="166"/>
        <v>347.98236371637381</v>
      </c>
      <c r="AV361" s="15">
        <f t="shared" si="167"/>
        <v>27065.632731051912</v>
      </c>
      <c r="AW361" s="13">
        <v>70000</v>
      </c>
      <c r="AX361" s="15">
        <f t="shared" si="168"/>
        <v>-37979.970478879754</v>
      </c>
    </row>
    <row r="362" spans="1:50" ht="30" x14ac:dyDescent="0.25">
      <c r="A362" s="2" t="s">
        <v>70</v>
      </c>
      <c r="B362" s="9">
        <f t="shared" si="147"/>
        <v>32143.952167922489</v>
      </c>
      <c r="C362" s="9">
        <f t="shared" si="148"/>
        <v>17783.668821180032</v>
      </c>
      <c r="D362" s="10">
        <v>6341.6464548438635</v>
      </c>
      <c r="E362" s="10">
        <v>9030.7511228348631</v>
      </c>
      <c r="F362">
        <v>60.05</v>
      </c>
      <c r="G362">
        <v>46.07</v>
      </c>
      <c r="H362">
        <v>44.01</v>
      </c>
      <c r="I362" s="11">
        <f t="shared" si="149"/>
        <v>14874.669587445012</v>
      </c>
      <c r="J362" s="12">
        <f t="shared" si="150"/>
        <v>9668.5352318392579</v>
      </c>
      <c r="L362" s="10">
        <f t="shared" si="143"/>
        <v>6341.6464548438635</v>
      </c>
      <c r="M362" s="13"/>
      <c r="N362" s="13">
        <f t="shared" si="151"/>
        <v>3513.2721359835004</v>
      </c>
      <c r="O362">
        <v>0.2</v>
      </c>
      <c r="P362" s="10">
        <f t="shared" si="144"/>
        <v>9030.7511228348631</v>
      </c>
      <c r="Q362" s="13">
        <f t="shared" si="152"/>
        <v>8949.4743627293501</v>
      </c>
      <c r="R362">
        <v>0.56999999999999995</v>
      </c>
      <c r="S362" s="14">
        <v>2.04</v>
      </c>
      <c r="T362" s="14">
        <v>0.41</v>
      </c>
      <c r="U362" s="15">
        <v>6200</v>
      </c>
      <c r="V362" s="15">
        <v>1300</v>
      </c>
      <c r="W362" s="16">
        <f t="shared" si="153"/>
        <v>18039.863820462953</v>
      </c>
      <c r="X362" s="16">
        <f t="shared" si="154"/>
        <v>3679.5804737204958</v>
      </c>
      <c r="Z362" s="10">
        <v>38416</v>
      </c>
      <c r="AA362" s="10">
        <f t="shared" si="145"/>
        <v>6341.6464548438635</v>
      </c>
      <c r="AB362" s="10">
        <f t="shared" si="146"/>
        <v>9030.7511228348631</v>
      </c>
      <c r="AC362" s="10">
        <v>1755.7279959033353</v>
      </c>
      <c r="AD362">
        <v>90.08</v>
      </c>
      <c r="AE362">
        <v>60.05</v>
      </c>
      <c r="AF362">
        <v>46.07</v>
      </c>
      <c r="AG362" s="15"/>
      <c r="AH362" s="15">
        <f t="shared" si="155"/>
        <v>3513.2721359835004</v>
      </c>
      <c r="AI362" s="15">
        <f t="shared" si="156"/>
        <v>8949.4743627293501</v>
      </c>
      <c r="AJ362" s="15">
        <f t="shared" si="157"/>
        <v>1760.9951798910452</v>
      </c>
      <c r="AK362" s="15">
        <f t="shared" si="158"/>
        <v>3457.44</v>
      </c>
      <c r="AL362" s="11">
        <f t="shared" si="159"/>
        <v>2481.8815448125843</v>
      </c>
      <c r="AM362" s="16">
        <f t="shared" si="160"/>
        <v>1613.2230041281798</v>
      </c>
      <c r="AN362" s="11">
        <f t="shared" si="161"/>
        <v>18702.703418566947</v>
      </c>
      <c r="AO362" s="16">
        <f t="shared" si="169"/>
        <v>6180</v>
      </c>
      <c r="AP362" s="10">
        <v>20487.93223845811</v>
      </c>
      <c r="AQ362" s="11">
        <f t="shared" si="162"/>
        <v>-22823.349595925087</v>
      </c>
      <c r="AR362" s="16">
        <f t="shared" si="163"/>
        <v>4435.5531156202778</v>
      </c>
      <c r="AS362" s="11">
        <f t="shared" si="164"/>
        <v>64970.189763858471</v>
      </c>
      <c r="AT362" s="15">
        <f t="shared" si="165"/>
        <v>3026.1740024906721</v>
      </c>
      <c r="AU362" s="17">
        <f t="shared" si="166"/>
        <v>14.77051938316259</v>
      </c>
      <c r="AV362" s="15">
        <f t="shared" si="167"/>
        <v>17461.758235967438</v>
      </c>
      <c r="AW362" s="13">
        <v>70000</v>
      </c>
      <c r="AX362" s="15">
        <f t="shared" si="168"/>
        <v>3026.1740024906721</v>
      </c>
    </row>
    <row r="363" spans="1:50" ht="30" x14ac:dyDescent="0.25">
      <c r="A363" s="2" t="s">
        <v>70</v>
      </c>
      <c r="B363" s="9">
        <f t="shared" si="147"/>
        <v>53127.447250482641</v>
      </c>
      <c r="C363" s="9">
        <f t="shared" si="148"/>
        <v>31476.934980921735</v>
      </c>
      <c r="D363" s="10">
        <v>23792.878573673192</v>
      </c>
      <c r="E363" s="10">
        <v>13525.478339216368</v>
      </c>
      <c r="F363">
        <v>60.05</v>
      </c>
      <c r="G363">
        <v>46.07</v>
      </c>
      <c r="H363">
        <v>44.01</v>
      </c>
      <c r="I363" s="11">
        <f t="shared" si="149"/>
        <v>31958.237607832605</v>
      </c>
      <c r="J363" s="12">
        <f t="shared" si="150"/>
        <v>20772.854445091194</v>
      </c>
      <c r="L363" s="10">
        <f t="shared" si="143"/>
        <v>23792.878573673192</v>
      </c>
      <c r="M363" s="13"/>
      <c r="N363" s="13">
        <f t="shared" si="151"/>
        <v>13181.254729814949</v>
      </c>
      <c r="O363">
        <v>0.2</v>
      </c>
      <c r="P363" s="10">
        <f t="shared" si="144"/>
        <v>13525.478339216368</v>
      </c>
      <c r="Q363" s="13">
        <f t="shared" si="152"/>
        <v>13403.74903416342</v>
      </c>
      <c r="R363">
        <v>0.56999999999999995</v>
      </c>
      <c r="S363" s="14">
        <v>2.04</v>
      </c>
      <c r="T363" s="14">
        <v>0.41</v>
      </c>
      <c r="U363" s="15">
        <v>6200</v>
      </c>
      <c r="V363" s="15">
        <v>1300</v>
      </c>
      <c r="W363" s="16">
        <f t="shared" si="153"/>
        <v>27163.831306689724</v>
      </c>
      <c r="X363" s="16">
        <f t="shared" si="154"/>
        <v>5513.3190371288165</v>
      </c>
      <c r="Z363" s="10">
        <v>60025.000000000015</v>
      </c>
      <c r="AA363" s="10">
        <f t="shared" si="145"/>
        <v>23792.878573673192</v>
      </c>
      <c r="AB363" s="10">
        <f t="shared" si="146"/>
        <v>13525.478339216368</v>
      </c>
      <c r="AC363" s="10">
        <v>729.42950306315822</v>
      </c>
      <c r="AD363">
        <v>90.08</v>
      </c>
      <c r="AE363">
        <v>60.05</v>
      </c>
      <c r="AF363">
        <v>46.07</v>
      </c>
      <c r="AG363" s="15"/>
      <c r="AH363" s="15">
        <f t="shared" si="155"/>
        <v>13181.254729814949</v>
      </c>
      <c r="AI363" s="15">
        <f t="shared" si="156"/>
        <v>13403.74903416342</v>
      </c>
      <c r="AJ363" s="15">
        <f t="shared" si="157"/>
        <v>731.61779157234764</v>
      </c>
      <c r="AK363" s="15">
        <f t="shared" si="158"/>
        <v>5402.2500000000009</v>
      </c>
      <c r="AL363" s="11">
        <f t="shared" si="159"/>
        <v>4366.0659108691707</v>
      </c>
      <c r="AM363" s="16">
        <f t="shared" si="160"/>
        <v>2837.942842064961</v>
      </c>
      <c r="AN363" s="11">
        <f t="shared" si="161"/>
        <v>36810.225879324462</v>
      </c>
      <c r="AO363" s="16">
        <f t="shared" si="169"/>
        <v>6180</v>
      </c>
      <c r="AP363" s="10">
        <v>33332.215254891169</v>
      </c>
      <c r="AQ363" s="11">
        <f t="shared" si="162"/>
        <v>-58339.434005174662</v>
      </c>
      <c r="AR363" s="16">
        <f t="shared" si="163"/>
        <v>5190.761498701725</v>
      </c>
      <c r="AS363" s="11">
        <f t="shared" si="164"/>
        <v>65725.398146939915</v>
      </c>
      <c r="AT363" s="15">
        <f t="shared" si="165"/>
        <v>3541.4179677350148</v>
      </c>
      <c r="AU363" s="17">
        <f t="shared" si="166"/>
        <v>10.624610277636279</v>
      </c>
      <c r="AV363" s="15">
        <f t="shared" si="167"/>
        <v>29790.797287156154</v>
      </c>
      <c r="AW363" s="13">
        <v>70000</v>
      </c>
      <c r="AX363" s="15">
        <f t="shared" si="168"/>
        <v>3541.4179677350148</v>
      </c>
    </row>
    <row r="364" spans="1:50" ht="30" x14ac:dyDescent="0.25">
      <c r="A364" s="2" t="s">
        <v>70</v>
      </c>
      <c r="B364" s="9">
        <f t="shared" si="147"/>
        <v>-24062.930844559167</v>
      </c>
      <c r="C364" s="9">
        <f t="shared" si="148"/>
        <v>-33202.515614828197</v>
      </c>
      <c r="D364" s="10">
        <v>9216.9326382941927</v>
      </c>
      <c r="E364" s="10">
        <v>2796.6365984665354</v>
      </c>
      <c r="F364">
        <v>60.05</v>
      </c>
      <c r="G364">
        <v>46.07</v>
      </c>
      <c r="H364">
        <v>44.01</v>
      </c>
      <c r="I364" s="11">
        <f t="shared" si="149"/>
        <v>11026.577141162306</v>
      </c>
      <c r="J364" s="12">
        <f t="shared" si="150"/>
        <v>7167.2751417554991</v>
      </c>
      <c r="L364" s="10">
        <f t="shared" si="143"/>
        <v>9216.9326382941927</v>
      </c>
      <c r="M364" s="13"/>
      <c r="N364" s="13">
        <f t="shared" si="151"/>
        <v>5106.1806816149829</v>
      </c>
      <c r="O364">
        <v>0.2</v>
      </c>
      <c r="P364" s="10">
        <f t="shared" si="144"/>
        <v>2796.6365984665354</v>
      </c>
      <c r="Q364" s="13">
        <f t="shared" si="152"/>
        <v>2771.4668690803364</v>
      </c>
      <c r="R364">
        <v>0.56999999999999995</v>
      </c>
      <c r="S364" s="14">
        <v>2.04</v>
      </c>
      <c r="T364" s="14">
        <v>0.41</v>
      </c>
      <c r="U364" s="15">
        <v>6200</v>
      </c>
      <c r="V364" s="15">
        <v>1300</v>
      </c>
      <c r="W364" s="16">
        <f t="shared" si="153"/>
        <v>11505.983393465529</v>
      </c>
      <c r="X364" s="16">
        <f t="shared" si="154"/>
        <v>2366.3986231965027</v>
      </c>
      <c r="Z364" s="10">
        <v>61009.000000000015</v>
      </c>
      <c r="AA364" s="10">
        <f t="shared" si="145"/>
        <v>9216.9326382941927</v>
      </c>
      <c r="AB364" s="10">
        <f t="shared" si="146"/>
        <v>2796.6365984665354</v>
      </c>
      <c r="AC364" s="10">
        <v>1058.0669709489616</v>
      </c>
      <c r="AD364">
        <v>90.08</v>
      </c>
      <c r="AE364">
        <v>60.05</v>
      </c>
      <c r="AF364">
        <v>46.07</v>
      </c>
      <c r="AG364" s="15"/>
      <c r="AH364" s="15">
        <f t="shared" si="155"/>
        <v>5106.1806816149829</v>
      </c>
      <c r="AI364" s="15">
        <f t="shared" si="156"/>
        <v>2771.4668690803364</v>
      </c>
      <c r="AJ364" s="15">
        <f t="shared" si="157"/>
        <v>1061.2411718618084</v>
      </c>
      <c r="AK364" s="15">
        <f t="shared" si="158"/>
        <v>5490.8100000000013</v>
      </c>
      <c r="AL364" s="11">
        <f t="shared" si="159"/>
        <v>2972.002393567228</v>
      </c>
      <c r="AM364" s="16">
        <f t="shared" si="160"/>
        <v>1931.8015558186983</v>
      </c>
      <c r="AN364" s="11">
        <f t="shared" si="161"/>
        <v>11734.773116339093</v>
      </c>
      <c r="AO364" s="16">
        <f t="shared" si="169"/>
        <v>6180</v>
      </c>
      <c r="AP364" s="10">
        <v>-13877.860869280614</v>
      </c>
      <c r="AQ364" s="11">
        <f t="shared" si="162"/>
        <v>-58059.332146492037</v>
      </c>
      <c r="AR364" s="16">
        <f t="shared" si="163"/>
        <v>-42736.189379780197</v>
      </c>
      <c r="AS364" s="11">
        <f t="shared" si="164"/>
        <v>17798.447268458</v>
      </c>
      <c r="AT364" s="15">
        <f t="shared" si="165"/>
        <v>-29156.937566854809</v>
      </c>
      <c r="AU364" s="17">
        <f t="shared" si="166"/>
        <v>210.09677097567138</v>
      </c>
      <c r="AV364" s="15">
        <f t="shared" si="167"/>
        <v>15279.076697574197</v>
      </c>
      <c r="AW364" s="13">
        <v>70000</v>
      </c>
      <c r="AX364" s="15">
        <f t="shared" si="168"/>
        <v>-29156.937566854809</v>
      </c>
    </row>
    <row r="365" spans="1:50" ht="30" x14ac:dyDescent="0.25">
      <c r="A365" s="2" t="s">
        <v>70</v>
      </c>
      <c r="B365" s="9">
        <f t="shared" si="147"/>
        <v>-77754.674155766217</v>
      </c>
      <c r="C365" s="9">
        <f t="shared" si="148"/>
        <v>-86717.446523836203</v>
      </c>
      <c r="D365" s="10">
        <v>9801.0595751277269</v>
      </c>
      <c r="E365" s="10">
        <v>2490.0259960607955</v>
      </c>
      <c r="F365">
        <v>60.05</v>
      </c>
      <c r="G365">
        <v>46.07</v>
      </c>
      <c r="H365">
        <v>44.01</v>
      </c>
      <c r="I365" s="11">
        <f t="shared" si="149"/>
        <v>11161.77685627314</v>
      </c>
      <c r="J365" s="12">
        <f t="shared" si="150"/>
        <v>7255.1549565775413</v>
      </c>
      <c r="L365" s="10">
        <f t="shared" si="143"/>
        <v>9801.0595751277269</v>
      </c>
      <c r="M365" s="13"/>
      <c r="N365" s="13">
        <f t="shared" si="151"/>
        <v>5429.7870046207609</v>
      </c>
      <c r="O365">
        <v>0.2</v>
      </c>
      <c r="P365" s="10">
        <f t="shared" si="144"/>
        <v>2490.0259960607955</v>
      </c>
      <c r="Q365" s="13">
        <f t="shared" si="152"/>
        <v>2467.6157620962481</v>
      </c>
      <c r="R365">
        <v>0.56999999999999995</v>
      </c>
      <c r="S365" s="14">
        <v>2.04</v>
      </c>
      <c r="T365" s="14">
        <v>0.41</v>
      </c>
      <c r="U365" s="15">
        <v>6200</v>
      </c>
      <c r="V365" s="15">
        <v>1300</v>
      </c>
      <c r="W365" s="16">
        <f t="shared" si="153"/>
        <v>11284.696706050787</v>
      </c>
      <c r="X365" s="16">
        <f t="shared" si="154"/>
        <v>2321.9243379807954</v>
      </c>
      <c r="Z365" s="10">
        <v>47089</v>
      </c>
      <c r="AA365" s="10">
        <f t="shared" si="145"/>
        <v>9801.0595751277269</v>
      </c>
      <c r="AB365" s="10">
        <f t="shared" si="146"/>
        <v>2490.0259960607955</v>
      </c>
      <c r="AC365" s="10">
        <v>471.96355277387971</v>
      </c>
      <c r="AD365">
        <v>90.08</v>
      </c>
      <c r="AE365">
        <v>60.05</v>
      </c>
      <c r="AF365">
        <v>46.07</v>
      </c>
      <c r="AG365" s="15"/>
      <c r="AH365" s="15">
        <f t="shared" si="155"/>
        <v>5429.7870046207609</v>
      </c>
      <c r="AI365" s="15">
        <f t="shared" si="156"/>
        <v>2467.6157620962481</v>
      </c>
      <c r="AJ365" s="15">
        <f t="shared" si="157"/>
        <v>473.3794434322013</v>
      </c>
      <c r="AK365" s="15">
        <f t="shared" si="158"/>
        <v>4238.01</v>
      </c>
      <c r="AL365" s="11">
        <f t="shared" si="159"/>
        <v>2517.6305395530298</v>
      </c>
      <c r="AM365" s="16">
        <f t="shared" si="160"/>
        <v>1636.4598507094695</v>
      </c>
      <c r="AN365" s="11">
        <f t="shared" si="161"/>
        <v>11171.630916694661</v>
      </c>
      <c r="AO365" s="16">
        <f t="shared" si="169"/>
        <v>6180</v>
      </c>
      <c r="AP365" s="10">
        <v>-50625.713804917366</v>
      </c>
      <c r="AQ365" s="11">
        <f t="shared" si="162"/>
        <v>-110628.51730794829</v>
      </c>
      <c r="AR365" s="16">
        <f t="shared" si="163"/>
        <v>-96294.525818394541</v>
      </c>
      <c r="AS365" s="11">
        <f t="shared" si="164"/>
        <v>-35759.889170156355</v>
      </c>
      <c r="AT365" s="15">
        <f t="shared" si="165"/>
        <v>-65697.328612204379</v>
      </c>
      <c r="AU365" s="17">
        <f t="shared" si="166"/>
        <v>129.770671215352</v>
      </c>
      <c r="AV365" s="15">
        <f t="shared" si="167"/>
        <v>15071.614807287011</v>
      </c>
      <c r="AW365" s="13">
        <v>70000</v>
      </c>
      <c r="AX365" s="15">
        <f t="shared" si="168"/>
        <v>-65697.328612204379</v>
      </c>
    </row>
    <row r="366" spans="1:50" ht="30" x14ac:dyDescent="0.25">
      <c r="A366" s="2" t="s">
        <v>70</v>
      </c>
      <c r="B366" s="9">
        <f t="shared" si="147"/>
        <v>21465.976605990621</v>
      </c>
      <c r="C366" s="9">
        <f t="shared" si="148"/>
        <v>3787.6641265628969</v>
      </c>
      <c r="D366" s="10">
        <v>9506.6183407446824</v>
      </c>
      <c r="E366" s="10">
        <v>12013.599937502182</v>
      </c>
      <c r="F366">
        <v>60.05</v>
      </c>
      <c r="G366">
        <v>46.07</v>
      </c>
      <c r="H366">
        <v>44.01</v>
      </c>
      <c r="I366" s="11">
        <f t="shared" si="149"/>
        <v>20043.715515580243</v>
      </c>
      <c r="J366" s="12">
        <f t="shared" si="150"/>
        <v>13028.415085127159</v>
      </c>
      <c r="L366" s="10">
        <f t="shared" si="143"/>
        <v>9506.6183407446824</v>
      </c>
      <c r="M366" s="13"/>
      <c r="N366" s="13">
        <f t="shared" si="151"/>
        <v>5266.6665607725545</v>
      </c>
      <c r="O366">
        <v>0.2</v>
      </c>
      <c r="P366" s="10">
        <f t="shared" si="144"/>
        <v>12013.599937502182</v>
      </c>
      <c r="Q366" s="13">
        <f t="shared" si="152"/>
        <v>11905.477538064662</v>
      </c>
      <c r="R366">
        <v>0.56999999999999995</v>
      </c>
      <c r="S366" s="14">
        <v>2.04</v>
      </c>
      <c r="T366" s="14">
        <v>0.41</v>
      </c>
      <c r="U366" s="15">
        <v>6200</v>
      </c>
      <c r="V366" s="15">
        <v>1300</v>
      </c>
      <c r="W366" s="16">
        <f t="shared" si="153"/>
        <v>22192.489238056791</v>
      </c>
      <c r="X366" s="16">
        <f t="shared" si="154"/>
        <v>4514.1767586290607</v>
      </c>
      <c r="Z366" s="10">
        <v>32400.000000000004</v>
      </c>
      <c r="AA366" s="10">
        <f t="shared" si="145"/>
        <v>9506.6183407446824</v>
      </c>
      <c r="AB366" s="10">
        <f t="shared" si="146"/>
        <v>12013.599937502182</v>
      </c>
      <c r="AC366" s="10">
        <v>1340.5606235278283</v>
      </c>
      <c r="AD366">
        <v>90.08</v>
      </c>
      <c r="AE366">
        <v>60.05</v>
      </c>
      <c r="AF366">
        <v>46.07</v>
      </c>
      <c r="AG366" s="15"/>
      <c r="AH366" s="15">
        <f t="shared" si="155"/>
        <v>5266.6665607725545</v>
      </c>
      <c r="AI366" s="15">
        <f t="shared" si="156"/>
        <v>11905.477538064662</v>
      </c>
      <c r="AJ366" s="15">
        <f t="shared" si="157"/>
        <v>1344.5823053984116</v>
      </c>
      <c r="AK366" s="15">
        <f t="shared" si="158"/>
        <v>2916</v>
      </c>
      <c r="AL366" s="11">
        <f t="shared" si="159"/>
        <v>2633.8811740192687</v>
      </c>
      <c r="AM366" s="16">
        <f t="shared" si="160"/>
        <v>1712.0227631125247</v>
      </c>
      <c r="AN366" s="11">
        <f t="shared" si="161"/>
        <v>24686.200662697</v>
      </c>
      <c r="AO366" s="16">
        <f t="shared" si="169"/>
        <v>6180</v>
      </c>
      <c r="AP366" s="10">
        <v>11536.082937163865</v>
      </c>
      <c r="AQ366" s="11">
        <f t="shared" si="162"/>
        <v>-52513.745134549652</v>
      </c>
      <c r="AR366" s="16">
        <f t="shared" si="163"/>
        <v>-13754.927717193324</v>
      </c>
      <c r="AS366" s="11">
        <f t="shared" si="164"/>
        <v>46779.708931044872</v>
      </c>
      <c r="AT366" s="15">
        <f t="shared" si="165"/>
        <v>-9384.3549110758195</v>
      </c>
      <c r="AU366" s="17">
        <f t="shared" si="166"/>
        <v>-81.347845383841815</v>
      </c>
      <c r="AV366" s="15">
        <f t="shared" si="167"/>
        <v>20920.437848239686</v>
      </c>
      <c r="AW366" s="13">
        <v>70000</v>
      </c>
      <c r="AX366" s="15">
        <f t="shared" si="168"/>
        <v>-9384.3549110758213</v>
      </c>
    </row>
    <row r="367" spans="1:50" ht="30" x14ac:dyDescent="0.25">
      <c r="A367" s="2" t="s">
        <v>70</v>
      </c>
      <c r="B367" s="9">
        <f t="shared" si="147"/>
        <v>-54926.963927726829</v>
      </c>
      <c r="C367" s="9">
        <f t="shared" si="148"/>
        <v>-75651.734374929962</v>
      </c>
      <c r="D367" s="10">
        <v>16180.662880592245</v>
      </c>
      <c r="E367" s="10">
        <v>14013.190079042728</v>
      </c>
      <c r="F367">
        <v>60.05</v>
      </c>
      <c r="G367">
        <v>46.07</v>
      </c>
      <c r="H367">
        <v>44.01</v>
      </c>
      <c r="I367" s="11">
        <f t="shared" si="149"/>
        <v>26845.230411192024</v>
      </c>
      <c r="J367" s="12">
        <f t="shared" si="150"/>
        <v>17449.399767274816</v>
      </c>
      <c r="L367" s="10">
        <f t="shared" si="143"/>
        <v>16180.662880592245</v>
      </c>
      <c r="M367" s="13"/>
      <c r="N367" s="13">
        <f t="shared" si="151"/>
        <v>8964.0872358481047</v>
      </c>
      <c r="O367">
        <v>0.2</v>
      </c>
      <c r="P367" s="10">
        <f t="shared" si="144"/>
        <v>14013.190079042728</v>
      </c>
      <c r="Q367" s="13">
        <f t="shared" si="152"/>
        <v>13887.071368331344</v>
      </c>
      <c r="R367">
        <v>0.56999999999999995</v>
      </c>
      <c r="S367" s="14">
        <v>2.04</v>
      </c>
      <c r="T367" s="14">
        <v>0.41</v>
      </c>
      <c r="U367" s="15">
        <v>6200</v>
      </c>
      <c r="V367" s="15">
        <v>1300</v>
      </c>
      <c r="W367" s="16">
        <f t="shared" si="153"/>
        <v>26005.234179321713</v>
      </c>
      <c r="X367" s="16">
        <f t="shared" si="154"/>
        <v>5280.4637321185792</v>
      </c>
      <c r="Z367" s="10">
        <v>91809</v>
      </c>
      <c r="AA367" s="10">
        <f t="shared" si="145"/>
        <v>16180.662880592245</v>
      </c>
      <c r="AB367" s="10">
        <f t="shared" si="146"/>
        <v>14013.190079042728</v>
      </c>
      <c r="AC367" s="10">
        <v>14383.975510392784</v>
      </c>
      <c r="AD367">
        <v>90.08</v>
      </c>
      <c r="AE367">
        <v>60.05</v>
      </c>
      <c r="AF367">
        <v>46.07</v>
      </c>
      <c r="AG367" s="15"/>
      <c r="AH367" s="15">
        <f t="shared" si="155"/>
        <v>8964.0872358481047</v>
      </c>
      <c r="AI367" s="15">
        <f t="shared" si="156"/>
        <v>13887.071368331344</v>
      </c>
      <c r="AJ367" s="15">
        <f t="shared" si="157"/>
        <v>14427.12743692396</v>
      </c>
      <c r="AK367" s="15">
        <f t="shared" si="158"/>
        <v>8262.81</v>
      </c>
      <c r="AL367" s="11">
        <f t="shared" si="159"/>
        <v>5076.0567511906238</v>
      </c>
      <c r="AM367" s="16">
        <f t="shared" si="160"/>
        <v>3299.4368882739054</v>
      </c>
      <c r="AN367" s="11">
        <f t="shared" si="161"/>
        <v>45426.277162810293</v>
      </c>
      <c r="AO367" s="16">
        <f t="shared" si="169"/>
        <v>6180</v>
      </c>
      <c r="AP367" s="10">
        <v>-40192.405284338412</v>
      </c>
      <c r="AQ367" s="11">
        <f t="shared" si="162"/>
        <v>-172281.82450261357</v>
      </c>
      <c r="AR367" s="16">
        <f t="shared" si="163"/>
        <v>-98381.597874323357</v>
      </c>
      <c r="AS367" s="11">
        <f t="shared" si="164"/>
        <v>-37846.961226085165</v>
      </c>
      <c r="AT367" s="15">
        <f t="shared" si="165"/>
        <v>-67121.241939887143</v>
      </c>
      <c r="AU367" s="17">
        <f t="shared" si="166"/>
        <v>166.99981368381046</v>
      </c>
      <c r="AV367" s="15">
        <f t="shared" si="167"/>
        <v>26928.836655548723</v>
      </c>
      <c r="AW367" s="13">
        <v>70000</v>
      </c>
      <c r="AX367" s="15">
        <f t="shared" si="168"/>
        <v>-67121.241939887143</v>
      </c>
    </row>
    <row r="368" spans="1:50" ht="30" x14ac:dyDescent="0.25">
      <c r="A368" s="2" t="s">
        <v>70</v>
      </c>
      <c r="B368" s="9">
        <f t="shared" si="147"/>
        <v>39549.03378347971</v>
      </c>
      <c r="C368" s="9">
        <f t="shared" si="148"/>
        <v>21387.922629784036</v>
      </c>
      <c r="D368" s="10">
        <v>6904.1795824736955</v>
      </c>
      <c r="E368" s="10">
        <v>13048.432235380065</v>
      </c>
      <c r="F368">
        <v>60.05</v>
      </c>
      <c r="G368">
        <v>46.07</v>
      </c>
      <c r="H368">
        <v>44.01</v>
      </c>
      <c r="I368" s="11">
        <f t="shared" si="149"/>
        <v>19124.976324610823</v>
      </c>
      <c r="J368" s="12">
        <f t="shared" si="150"/>
        <v>12431.234610997035</v>
      </c>
      <c r="L368" s="10">
        <f t="shared" si="143"/>
        <v>6904.1795824736955</v>
      </c>
      <c r="M368" s="13"/>
      <c r="N368" s="13">
        <f t="shared" si="151"/>
        <v>3824.9154886904275</v>
      </c>
      <c r="O368">
        <v>0.2</v>
      </c>
      <c r="P368" s="10">
        <f t="shared" si="144"/>
        <v>13048.432235380065</v>
      </c>
      <c r="Q368" s="13">
        <f t="shared" si="152"/>
        <v>12930.996345261645</v>
      </c>
      <c r="R368">
        <v>0.56999999999999995</v>
      </c>
      <c r="S368" s="14">
        <v>2.04</v>
      </c>
      <c r="T368" s="14">
        <v>0.41</v>
      </c>
      <c r="U368" s="15">
        <v>6200</v>
      </c>
      <c r="V368" s="15">
        <v>1300</v>
      </c>
      <c r="W368" s="16">
        <f t="shared" si="153"/>
        <v>22796.728069655932</v>
      </c>
      <c r="X368" s="16">
        <f t="shared" si="154"/>
        <v>4635.6169159602614</v>
      </c>
      <c r="Z368" s="10">
        <v>85849.000000000015</v>
      </c>
      <c r="AA368" s="10">
        <f t="shared" si="145"/>
        <v>6904.1795824736955</v>
      </c>
      <c r="AB368" s="10">
        <f t="shared" si="146"/>
        <v>13048.432235380065</v>
      </c>
      <c r="AC368" s="10">
        <v>423.08383935056122</v>
      </c>
      <c r="AD368">
        <v>90.08</v>
      </c>
      <c r="AE368">
        <v>60.05</v>
      </c>
      <c r="AF368">
        <v>46.07</v>
      </c>
      <c r="AG368" s="15"/>
      <c r="AH368" s="15">
        <f t="shared" si="155"/>
        <v>3824.9154886904275</v>
      </c>
      <c r="AI368" s="15">
        <f t="shared" si="156"/>
        <v>12930.996345261645</v>
      </c>
      <c r="AJ368" s="15">
        <f t="shared" si="157"/>
        <v>424.35309086861287</v>
      </c>
      <c r="AK368" s="15">
        <f t="shared" si="158"/>
        <v>7726.4100000000008</v>
      </c>
      <c r="AL368" s="11">
        <f t="shared" si="159"/>
        <v>4351.3051646895892</v>
      </c>
      <c r="AM368" s="16">
        <f t="shared" si="160"/>
        <v>2828.3483570482331</v>
      </c>
      <c r="AN368" s="11">
        <f t="shared" si="161"/>
        <v>23218.976614569798</v>
      </c>
      <c r="AO368" s="16">
        <f t="shared" si="169"/>
        <v>6180</v>
      </c>
      <c r="AP368" s="10">
        <v>24387.65115558164</v>
      </c>
      <c r="AQ368" s="11">
        <f t="shared" si="162"/>
        <v>-32696.922060686738</v>
      </c>
      <c r="AR368" s="16">
        <f t="shared" si="163"/>
        <v>4321.0711028267378</v>
      </c>
      <c r="AS368" s="11">
        <f t="shared" si="164"/>
        <v>64855.707751064932</v>
      </c>
      <c r="AT368" s="15">
        <f t="shared" si="165"/>
        <v>2948.0681875363698</v>
      </c>
      <c r="AU368" s="17">
        <f t="shared" si="166"/>
        <v>12.088364593740881</v>
      </c>
      <c r="AV368" s="15">
        <f t="shared" si="167"/>
        <v>21439.582968045266</v>
      </c>
      <c r="AW368" s="13">
        <v>70000</v>
      </c>
      <c r="AX368" s="15">
        <f t="shared" si="168"/>
        <v>2948.0681875363734</v>
      </c>
    </row>
    <row r="369" spans="1:50" ht="30" x14ac:dyDescent="0.25">
      <c r="A369" s="2" t="s">
        <v>70</v>
      </c>
      <c r="B369" s="9">
        <f t="shared" si="147"/>
        <v>-18302.15503031051</v>
      </c>
      <c r="C369" s="9">
        <f t="shared" si="148"/>
        <v>-30822.918078405823</v>
      </c>
      <c r="D369" s="10">
        <v>19293.692896490025</v>
      </c>
      <c r="E369" s="10">
        <v>4492.3143032938769</v>
      </c>
      <c r="F369">
        <v>60.05</v>
      </c>
      <c r="G369">
        <v>46.07</v>
      </c>
      <c r="H369">
        <v>44.01</v>
      </c>
      <c r="I369" s="11">
        <f t="shared" si="149"/>
        <v>20031.582713644359</v>
      </c>
      <c r="J369" s="12">
        <f t="shared" si="150"/>
        <v>13020.528763868833</v>
      </c>
      <c r="L369" s="10">
        <f t="shared" si="143"/>
        <v>19293.692896490025</v>
      </c>
      <c r="M369" s="13"/>
      <c r="N369" s="13">
        <f t="shared" si="151"/>
        <v>10688.705864655474</v>
      </c>
      <c r="O369">
        <v>0.2</v>
      </c>
      <c r="P369" s="10">
        <f t="shared" si="144"/>
        <v>4492.3143032938769</v>
      </c>
      <c r="Q369" s="13">
        <f t="shared" si="152"/>
        <v>4451.8834745642316</v>
      </c>
      <c r="R369">
        <v>0.56999999999999995</v>
      </c>
      <c r="S369" s="14">
        <v>2.04</v>
      </c>
      <c r="T369" s="14">
        <v>0.41</v>
      </c>
      <c r="U369" s="15">
        <v>6200</v>
      </c>
      <c r="V369" s="15">
        <v>1300</v>
      </c>
      <c r="W369" s="16">
        <f t="shared" si="153"/>
        <v>15737.642097002723</v>
      </c>
      <c r="X369" s="16">
        <f t="shared" si="154"/>
        <v>3216.8790489074099</v>
      </c>
      <c r="Z369" s="10">
        <v>45368.999999999993</v>
      </c>
      <c r="AA369" s="10">
        <f t="shared" si="145"/>
        <v>19293.692896490025</v>
      </c>
      <c r="AB369" s="10">
        <f t="shared" si="146"/>
        <v>4492.3143032938769</v>
      </c>
      <c r="AC369" s="10">
        <v>1896.1735457747391</v>
      </c>
      <c r="AD369">
        <v>90.08</v>
      </c>
      <c r="AE369">
        <v>60.05</v>
      </c>
      <c r="AF369">
        <v>46.07</v>
      </c>
      <c r="AG369" s="15"/>
      <c r="AH369" s="15">
        <f t="shared" si="155"/>
        <v>10688.705864655474</v>
      </c>
      <c r="AI369" s="15">
        <f t="shared" si="156"/>
        <v>4451.8834745642316</v>
      </c>
      <c r="AJ369" s="15">
        <f t="shared" si="157"/>
        <v>1901.8620664120631</v>
      </c>
      <c r="AK369" s="15">
        <f t="shared" si="158"/>
        <v>4083.2099999999991</v>
      </c>
      <c r="AL369" s="11">
        <f t="shared" si="159"/>
        <v>3064.9702000895695</v>
      </c>
      <c r="AM369" s="16">
        <f t="shared" si="160"/>
        <v>1992.2306300582202</v>
      </c>
      <c r="AN369" s="11">
        <f t="shared" si="161"/>
        <v>22405.731792674313</v>
      </c>
      <c r="AO369" s="16">
        <f t="shared" si="169"/>
        <v>6180</v>
      </c>
      <c r="AP369" s="10">
        <v>-10914.33774782784</v>
      </c>
      <c r="AQ369" s="11">
        <f t="shared" si="162"/>
        <v>-82691.519157094837</v>
      </c>
      <c r="AR369" s="16">
        <f t="shared" si="163"/>
        <v>-47060.325891182067</v>
      </c>
      <c r="AS369" s="11">
        <f t="shared" si="164"/>
        <v>13474.310757056122</v>
      </c>
      <c r="AT369" s="15">
        <f t="shared" si="165"/>
        <v>-32107.097141754894</v>
      </c>
      <c r="AU369" s="17">
        <f t="shared" si="166"/>
        <v>294.17357134787966</v>
      </c>
      <c r="AV369" s="15">
        <f t="shared" si="167"/>
        <v>21192.759393927052</v>
      </c>
      <c r="AW369" s="13">
        <v>70000</v>
      </c>
      <c r="AX369" s="15">
        <f t="shared" si="168"/>
        <v>-32107.097141754894</v>
      </c>
    </row>
    <row r="370" spans="1:50" ht="30" x14ac:dyDescent="0.25">
      <c r="A370" s="2" t="s">
        <v>70</v>
      </c>
      <c r="B370" s="9">
        <f t="shared" si="147"/>
        <v>110831.68200542056</v>
      </c>
      <c r="C370" s="9">
        <f t="shared" si="148"/>
        <v>79571.957332962746</v>
      </c>
      <c r="D370" s="10">
        <v>12666.432788673481</v>
      </c>
      <c r="E370" s="10">
        <v>26144.368572444469</v>
      </c>
      <c r="F370">
        <v>60.05</v>
      </c>
      <c r="G370">
        <v>46.07</v>
      </c>
      <c r="H370">
        <v>44.01</v>
      </c>
      <c r="I370" s="11">
        <f t="shared" si="149"/>
        <v>35858.427049989456</v>
      </c>
      <c r="J370" s="12">
        <f t="shared" si="150"/>
        <v>23307.977582493146</v>
      </c>
      <c r="L370" s="10">
        <f t="shared" si="143"/>
        <v>12666.432788673481</v>
      </c>
      <c r="M370" s="13"/>
      <c r="N370" s="13">
        <f t="shared" si="151"/>
        <v>7017.2037649251088</v>
      </c>
      <c r="O370">
        <v>0.2</v>
      </c>
      <c r="P370" s="10">
        <f t="shared" si="144"/>
        <v>26144.368572444469</v>
      </c>
      <c r="Q370" s="13">
        <f t="shared" si="152"/>
        <v>25909.06925529247</v>
      </c>
      <c r="R370">
        <v>0.56999999999999995</v>
      </c>
      <c r="S370" s="14">
        <v>2.04</v>
      </c>
      <c r="T370" s="14">
        <v>0.41</v>
      </c>
      <c r="U370" s="15">
        <v>6200</v>
      </c>
      <c r="V370" s="15">
        <v>1300</v>
      </c>
      <c r="W370" s="16">
        <f t="shared" si="153"/>
        <v>39190.084866143523</v>
      </c>
      <c r="X370" s="16">
        <f t="shared" si="154"/>
        <v>7930.3601936857076</v>
      </c>
      <c r="Z370" s="10">
        <v>55225.000000000007</v>
      </c>
      <c r="AA370" s="10">
        <f t="shared" si="145"/>
        <v>12666.432788673481</v>
      </c>
      <c r="AB370" s="10">
        <f t="shared" si="146"/>
        <v>26144.368572444469</v>
      </c>
      <c r="AC370" s="10">
        <v>2999.6658416237624</v>
      </c>
      <c r="AD370">
        <v>90.08</v>
      </c>
      <c r="AE370">
        <v>60.05</v>
      </c>
      <c r="AF370">
        <v>46.07</v>
      </c>
      <c r="AG370" s="15"/>
      <c r="AH370" s="15">
        <f t="shared" si="155"/>
        <v>7017.2037649251088</v>
      </c>
      <c r="AI370" s="15">
        <f t="shared" si="156"/>
        <v>25909.06925529247</v>
      </c>
      <c r="AJ370" s="15">
        <f t="shared" si="157"/>
        <v>3008.6648391486333</v>
      </c>
      <c r="AK370" s="15">
        <f t="shared" si="158"/>
        <v>4970.2500000000009</v>
      </c>
      <c r="AL370" s="11">
        <f t="shared" si="159"/>
        <v>4472.0695911163493</v>
      </c>
      <c r="AM370" s="16">
        <f t="shared" si="160"/>
        <v>2906.8452342256273</v>
      </c>
      <c r="AN370" s="11">
        <f t="shared" si="161"/>
        <v>47800.950069410064</v>
      </c>
      <c r="AO370" s="16">
        <f t="shared" si="169"/>
        <v>6180</v>
      </c>
      <c r="AP370" s="10">
        <v>65370.629697245771</v>
      </c>
      <c r="AQ370" s="11">
        <f t="shared" si="162"/>
        <v>-33361.205513688707</v>
      </c>
      <c r="AR370" s="16">
        <f t="shared" si="163"/>
        <v>48333.619556783895</v>
      </c>
      <c r="AS370" s="11">
        <f t="shared" si="164"/>
        <v>108868.25620502209</v>
      </c>
      <c r="AT370" s="15">
        <f t="shared" si="165"/>
        <v>32975.806880527001</v>
      </c>
      <c r="AU370" s="17">
        <f t="shared" si="166"/>
        <v>50.444376982827741</v>
      </c>
      <c r="AV370" s="15">
        <f t="shared" si="167"/>
        <v>32394.822816718774</v>
      </c>
      <c r="AW370" s="13">
        <v>70000</v>
      </c>
      <c r="AX370" s="15">
        <f t="shared" si="168"/>
        <v>32975.806880527001</v>
      </c>
    </row>
    <row r="371" spans="1:50" ht="30" x14ac:dyDescent="0.25">
      <c r="A371" s="2" t="s">
        <v>70</v>
      </c>
      <c r="B371" s="9">
        <f t="shared" si="147"/>
        <v>-46693.195919468686</v>
      </c>
      <c r="C371" s="9">
        <f t="shared" si="148"/>
        <v>-53539.296575182809</v>
      </c>
      <c r="D371" s="10">
        <v>9900.2649469455791</v>
      </c>
      <c r="E371" s="10">
        <v>171.68096469122506</v>
      </c>
      <c r="F371">
        <v>60.05</v>
      </c>
      <c r="G371">
        <v>46.07</v>
      </c>
      <c r="H371">
        <v>44.01</v>
      </c>
      <c r="I371" s="11">
        <f t="shared" si="149"/>
        <v>9019.8021654561271</v>
      </c>
      <c r="J371" s="12">
        <f t="shared" si="150"/>
        <v>5862.8714075464832</v>
      </c>
      <c r="L371" s="10">
        <f t="shared" si="143"/>
        <v>9900.2649469455791</v>
      </c>
      <c r="M371" s="13"/>
      <c r="N371" s="13">
        <f t="shared" si="151"/>
        <v>5484.7467806078512</v>
      </c>
      <c r="O371">
        <v>0.2</v>
      </c>
      <c r="P371" s="10">
        <f t="shared" si="144"/>
        <v>171.68096469122506</v>
      </c>
      <c r="Q371" s="13">
        <f t="shared" si="152"/>
        <v>170.13583600900404</v>
      </c>
      <c r="R371">
        <v>0.56999999999999995</v>
      </c>
      <c r="S371" s="14">
        <v>2.04</v>
      </c>
      <c r="T371" s="14">
        <v>0.41</v>
      </c>
      <c r="U371" s="15">
        <v>6200</v>
      </c>
      <c r="V371" s="15">
        <v>1300</v>
      </c>
      <c r="W371" s="16">
        <f t="shared" si="153"/>
        <v>8635.6106365992728</v>
      </c>
      <c r="X371" s="16">
        <f t="shared" si="154"/>
        <v>1789.509980885148</v>
      </c>
      <c r="Z371" s="10">
        <v>77283.999999999985</v>
      </c>
      <c r="AA371" s="10">
        <f t="shared" si="145"/>
        <v>9900.2649469455791</v>
      </c>
      <c r="AB371" s="10">
        <f t="shared" si="146"/>
        <v>171.68096469122506</v>
      </c>
      <c r="AC371" s="10">
        <v>4422.28777916339</v>
      </c>
      <c r="AD371">
        <v>90.08</v>
      </c>
      <c r="AE371">
        <v>60.05</v>
      </c>
      <c r="AF371">
        <v>46.07</v>
      </c>
      <c r="AG371" s="15"/>
      <c r="AH371" s="15">
        <f t="shared" si="155"/>
        <v>5484.7467806078512</v>
      </c>
      <c r="AI371" s="15">
        <f t="shared" si="156"/>
        <v>170.13583600900404</v>
      </c>
      <c r="AJ371" s="15">
        <f t="shared" si="157"/>
        <v>4435.5546425008797</v>
      </c>
      <c r="AK371" s="15">
        <f t="shared" si="158"/>
        <v>6955.5599999999986</v>
      </c>
      <c r="AL371" s="11">
        <f t="shared" si="159"/>
        <v>3377.2261227347162</v>
      </c>
      <c r="AM371" s="16">
        <f t="shared" si="160"/>
        <v>2195.1969797775655</v>
      </c>
      <c r="AN371" s="11">
        <f t="shared" si="161"/>
        <v>12064.121663062442</v>
      </c>
      <c r="AO371" s="16">
        <f t="shared" si="169"/>
        <v>6180</v>
      </c>
      <c r="AP371" s="10">
        <v>-27510.20070005353</v>
      </c>
      <c r="AQ371" s="11">
        <f t="shared" si="162"/>
        <v>-76175.95224685315</v>
      </c>
      <c r="AR371" s="16">
        <f t="shared" si="163"/>
        <v>-61191.677963614442</v>
      </c>
      <c r="AS371" s="11">
        <f t="shared" si="164"/>
        <v>-657.04131537624914</v>
      </c>
      <c r="AT371" s="15">
        <f t="shared" si="165"/>
        <v>-41748.269087377579</v>
      </c>
      <c r="AU371" s="17">
        <f t="shared" si="166"/>
        <v>151.75559619707298</v>
      </c>
      <c r="AV371" s="15">
        <f t="shared" si="167"/>
        <v>14238.068387324049</v>
      </c>
      <c r="AW371" s="13">
        <v>70000</v>
      </c>
      <c r="AX371" s="15">
        <f t="shared" si="168"/>
        <v>-41748.269087377579</v>
      </c>
    </row>
    <row r="372" spans="1:50" ht="30" x14ac:dyDescent="0.25">
      <c r="A372" s="2" t="s">
        <v>70</v>
      </c>
      <c r="B372" s="9">
        <f t="shared" si="147"/>
        <v>-66383.645864133374</v>
      </c>
      <c r="C372" s="9">
        <f t="shared" si="148"/>
        <v>-91262.610365809713</v>
      </c>
      <c r="D372" s="10">
        <v>11996.021674409882</v>
      </c>
      <c r="E372" s="10">
        <v>19345.821578569652</v>
      </c>
      <c r="F372">
        <v>60.05</v>
      </c>
      <c r="G372">
        <v>46.07</v>
      </c>
      <c r="H372">
        <v>44.01</v>
      </c>
      <c r="I372" s="11">
        <f t="shared" si="149"/>
        <v>28872.537021443437</v>
      </c>
      <c r="J372" s="12">
        <f t="shared" si="150"/>
        <v>18767.149063938235</v>
      </c>
      <c r="L372" s="10">
        <f t="shared" si="143"/>
        <v>11996.021674409882</v>
      </c>
      <c r="M372" s="13"/>
      <c r="N372" s="13">
        <f t="shared" si="151"/>
        <v>6645.7960076230747</v>
      </c>
      <c r="O372">
        <v>0.2</v>
      </c>
      <c r="P372" s="10">
        <f t="shared" si="144"/>
        <v>19345.821578569652</v>
      </c>
      <c r="Q372" s="13">
        <f t="shared" si="152"/>
        <v>19171.709184362524</v>
      </c>
      <c r="R372">
        <v>0.56999999999999995</v>
      </c>
      <c r="S372" s="14">
        <v>2.04</v>
      </c>
      <c r="T372" s="14">
        <v>0.41</v>
      </c>
      <c r="U372" s="15">
        <v>6200</v>
      </c>
      <c r="V372" s="15">
        <v>1300</v>
      </c>
      <c r="W372" s="16">
        <f t="shared" si="153"/>
        <v>31204.348210686956</v>
      </c>
      <c r="X372" s="16">
        <f t="shared" si="154"/>
        <v>6325.3837090106135</v>
      </c>
      <c r="Z372" s="10">
        <v>43680.999999999993</v>
      </c>
      <c r="AA372" s="10">
        <f t="shared" si="145"/>
        <v>11996.021674409882</v>
      </c>
      <c r="AB372" s="10">
        <f t="shared" si="146"/>
        <v>19345.821578569652</v>
      </c>
      <c r="AC372" s="10">
        <v>1367.2491203589393</v>
      </c>
      <c r="AD372">
        <v>90.08</v>
      </c>
      <c r="AE372">
        <v>60.05</v>
      </c>
      <c r="AF372">
        <v>46.07</v>
      </c>
      <c r="AG372" s="15"/>
      <c r="AH372" s="15">
        <f t="shared" si="155"/>
        <v>6645.7960076230747</v>
      </c>
      <c r="AI372" s="15">
        <f t="shared" si="156"/>
        <v>19171.709184362524</v>
      </c>
      <c r="AJ372" s="15">
        <f t="shared" si="157"/>
        <v>1371.3508677200159</v>
      </c>
      <c r="AK372" s="15">
        <f t="shared" si="158"/>
        <v>3931.2899999999991</v>
      </c>
      <c r="AL372" s="11">
        <f t="shared" si="159"/>
        <v>3611.4088758576981</v>
      </c>
      <c r="AM372" s="16">
        <f t="shared" si="160"/>
        <v>2347.415769307504</v>
      </c>
      <c r="AN372" s="11">
        <f t="shared" si="161"/>
        <v>36481.924479305308</v>
      </c>
      <c r="AO372" s="16">
        <f t="shared" si="169"/>
        <v>6180</v>
      </c>
      <c r="AP372" s="10">
        <v>-52089.200853742783</v>
      </c>
      <c r="AQ372" s="11">
        <f t="shared" si="162"/>
        <v>-177434.01335001894</v>
      </c>
      <c r="AR372" s="16">
        <f t="shared" si="163"/>
        <v>-116355.14313875856</v>
      </c>
      <c r="AS372" s="11">
        <f t="shared" si="164"/>
        <v>-55820.506490520384</v>
      </c>
      <c r="AT372" s="15">
        <f t="shared" si="165"/>
        <v>-79383.765686988525</v>
      </c>
      <c r="AU372" s="17">
        <f t="shared" si="166"/>
        <v>152.39966132305241</v>
      </c>
      <c r="AV372" s="15">
        <f t="shared" si="167"/>
        <v>27294.564833245739</v>
      </c>
      <c r="AW372" s="13">
        <v>70000</v>
      </c>
      <c r="AX372" s="15">
        <f t="shared" si="168"/>
        <v>-79383.765686988525</v>
      </c>
    </row>
    <row r="373" spans="1:50" ht="30" x14ac:dyDescent="0.25">
      <c r="A373" s="2" t="s">
        <v>70</v>
      </c>
      <c r="B373" s="9">
        <f t="shared" si="147"/>
        <v>17359.450756129707</v>
      </c>
      <c r="C373" s="9">
        <f t="shared" si="148"/>
        <v>3866.0375060837796</v>
      </c>
      <c r="D373" s="10">
        <v>16832.752285189639</v>
      </c>
      <c r="E373" s="10">
        <v>6031.412033814544</v>
      </c>
      <c r="F373">
        <v>60.05</v>
      </c>
      <c r="G373">
        <v>46.07</v>
      </c>
      <c r="H373">
        <v>44.01</v>
      </c>
      <c r="I373" s="11">
        <f t="shared" si="149"/>
        <v>19698.263418033304</v>
      </c>
      <c r="J373" s="12">
        <f t="shared" si="150"/>
        <v>12803.871221721649</v>
      </c>
      <c r="L373" s="10">
        <f t="shared" si="143"/>
        <v>16832.752285189639</v>
      </c>
      <c r="M373" s="13"/>
      <c r="N373" s="13">
        <f t="shared" si="151"/>
        <v>9325.3447659950616</v>
      </c>
      <c r="O373">
        <v>0.2</v>
      </c>
      <c r="P373" s="10">
        <f t="shared" si="144"/>
        <v>6031.412033814544</v>
      </c>
      <c r="Q373" s="13">
        <f t="shared" si="152"/>
        <v>5977.1293255102128</v>
      </c>
      <c r="R373">
        <v>0.56999999999999995</v>
      </c>
      <c r="S373" s="14">
        <v>2.04</v>
      </c>
      <c r="T373" s="14">
        <v>0.41</v>
      </c>
      <c r="U373" s="15">
        <v>6200</v>
      </c>
      <c r="V373" s="15">
        <v>1300</v>
      </c>
      <c r="W373" s="16">
        <f t="shared" si="153"/>
        <v>16954.946644229261</v>
      </c>
      <c r="X373" s="16">
        <f t="shared" si="154"/>
        <v>3461.5333941833319</v>
      </c>
      <c r="Z373" s="10">
        <v>34225</v>
      </c>
      <c r="AA373" s="10">
        <f t="shared" si="145"/>
        <v>16832.752285189639</v>
      </c>
      <c r="AB373" s="10">
        <f t="shared" si="146"/>
        <v>6031.412033814544</v>
      </c>
      <c r="AC373" s="10">
        <v>1923.1495479143448</v>
      </c>
      <c r="AD373">
        <v>90.08</v>
      </c>
      <c r="AE373">
        <v>60.05</v>
      </c>
      <c r="AF373">
        <v>46.07</v>
      </c>
      <c r="AG373" s="15"/>
      <c r="AH373" s="15">
        <f t="shared" si="155"/>
        <v>9325.3447659950616</v>
      </c>
      <c r="AI373" s="15">
        <f t="shared" si="156"/>
        <v>5977.1293255102128</v>
      </c>
      <c r="AJ373" s="15">
        <f t="shared" si="157"/>
        <v>1928.9189965580877</v>
      </c>
      <c r="AK373" s="15">
        <f t="shared" si="158"/>
        <v>3080.25</v>
      </c>
      <c r="AL373" s="11">
        <f t="shared" si="159"/>
        <v>2671.1122810599018</v>
      </c>
      <c r="AM373" s="16">
        <f t="shared" si="160"/>
        <v>1736.2229826889361</v>
      </c>
      <c r="AN373" s="11">
        <f t="shared" si="161"/>
        <v>22670.127984457122</v>
      </c>
      <c r="AO373" s="16">
        <f t="shared" si="169"/>
        <v>6180</v>
      </c>
      <c r="AP373" s="10">
        <v>12260.575984926572</v>
      </c>
      <c r="AQ373" s="11">
        <f t="shared" si="162"/>
        <v>-48045.047892374321</v>
      </c>
      <c r="AR373" s="16">
        <f t="shared" si="163"/>
        <v>-12399.367109821202</v>
      </c>
      <c r="AS373" s="11">
        <f t="shared" si="164"/>
        <v>48135.269538416993</v>
      </c>
      <c r="AT373" s="15">
        <f t="shared" si="165"/>
        <v>-8459.5182194840127</v>
      </c>
      <c r="AU373" s="17">
        <f t="shared" si="166"/>
        <v>-68.997722699849788</v>
      </c>
      <c r="AV373" s="15">
        <f t="shared" si="167"/>
        <v>20720.094204410583</v>
      </c>
      <c r="AW373" s="13">
        <v>70000</v>
      </c>
      <c r="AX373" s="15">
        <f t="shared" si="168"/>
        <v>-8459.5182194840108</v>
      </c>
    </row>
    <row r="374" spans="1:50" ht="30" x14ac:dyDescent="0.25">
      <c r="A374" s="2" t="s">
        <v>70</v>
      </c>
      <c r="B374" s="9">
        <f t="shared" si="147"/>
        <v>-43773.860363157612</v>
      </c>
      <c r="C374" s="9">
        <f t="shared" si="148"/>
        <v>-59059.211341622446</v>
      </c>
      <c r="D374" s="10">
        <v>20008.926746607038</v>
      </c>
      <c r="E374" s="10">
        <v>7354.5981993366067</v>
      </c>
      <c r="F374">
        <v>60.05</v>
      </c>
      <c r="G374">
        <v>46.07</v>
      </c>
      <c r="H374">
        <v>44.01</v>
      </c>
      <c r="I374" s="11">
        <f t="shared" si="149"/>
        <v>23290.068037351208</v>
      </c>
      <c r="J374" s="12">
        <f t="shared" si="150"/>
        <v>15138.544224278285</v>
      </c>
      <c r="L374" s="10">
        <f t="shared" si="143"/>
        <v>20008.926746607038</v>
      </c>
      <c r="M374" s="13"/>
      <c r="N374" s="13">
        <f t="shared" si="151"/>
        <v>11084.9454176203</v>
      </c>
      <c r="O374">
        <v>0.2</v>
      </c>
      <c r="P374" s="10">
        <f t="shared" si="144"/>
        <v>7354.5981993366067</v>
      </c>
      <c r="Q374" s="13">
        <f t="shared" si="152"/>
        <v>7288.4068155425775</v>
      </c>
      <c r="R374">
        <v>0.56999999999999995</v>
      </c>
      <c r="S374" s="14">
        <v>2.04</v>
      </c>
      <c r="T374" s="14">
        <v>0.41</v>
      </c>
      <c r="U374" s="15">
        <v>6200</v>
      </c>
      <c r="V374" s="15">
        <v>1300</v>
      </c>
      <c r="W374" s="16">
        <f t="shared" si="153"/>
        <v>19197.61717550199</v>
      </c>
      <c r="X374" s="16">
        <f t="shared" si="154"/>
        <v>3912.2661970371641</v>
      </c>
      <c r="Z374" s="10">
        <v>37249</v>
      </c>
      <c r="AA374" s="10">
        <f t="shared" si="145"/>
        <v>20008.926746607038</v>
      </c>
      <c r="AB374" s="10">
        <f t="shared" si="146"/>
        <v>7354.5981993366067</v>
      </c>
      <c r="AC374" s="10">
        <v>746.50442624125446</v>
      </c>
      <c r="AD374">
        <v>90.08</v>
      </c>
      <c r="AE374">
        <v>60.05</v>
      </c>
      <c r="AF374">
        <v>46.07</v>
      </c>
      <c r="AG374" s="15"/>
      <c r="AH374" s="15">
        <f t="shared" si="155"/>
        <v>11084.9454176203</v>
      </c>
      <c r="AI374" s="15">
        <f t="shared" si="156"/>
        <v>7288.4068155425775</v>
      </c>
      <c r="AJ374" s="15">
        <f t="shared" si="157"/>
        <v>748.7439395199782</v>
      </c>
      <c r="AK374" s="15">
        <f t="shared" si="158"/>
        <v>3352.41</v>
      </c>
      <c r="AL374" s="11">
        <f t="shared" si="159"/>
        <v>3016.6628846498311</v>
      </c>
      <c r="AM374" s="16">
        <f t="shared" si="160"/>
        <v>1960.8308750223903</v>
      </c>
      <c r="AN374" s="11">
        <f t="shared" si="161"/>
        <v>25658.327852750037</v>
      </c>
      <c r="AO374" s="16">
        <f t="shared" si="169"/>
        <v>6180</v>
      </c>
      <c r="AP374" s="10">
        <v>-30011.502279794371</v>
      </c>
      <c r="AQ374" s="11">
        <f t="shared" si="162"/>
        <v>-120155.48031740975</v>
      </c>
      <c r="AR374" s="16">
        <f t="shared" si="163"/>
        <v>-78110.021762937889</v>
      </c>
      <c r="AS374" s="11">
        <f t="shared" si="164"/>
        <v>-17575.3851146997</v>
      </c>
      <c r="AT374" s="15">
        <f t="shared" si="165"/>
        <v>-53290.877379095051</v>
      </c>
      <c r="AU374" s="17">
        <f t="shared" si="166"/>
        <v>177.56817663530896</v>
      </c>
      <c r="AV374" s="15">
        <f t="shared" si="167"/>
        <v>23279.375099300676</v>
      </c>
      <c r="AW374" s="13">
        <v>70000</v>
      </c>
      <c r="AX374" s="15">
        <f t="shared" si="168"/>
        <v>-53290.877379095051</v>
      </c>
    </row>
    <row r="375" spans="1:50" ht="30" x14ac:dyDescent="0.25">
      <c r="A375" s="2" t="s">
        <v>70</v>
      </c>
      <c r="B375" s="9">
        <f t="shared" si="147"/>
        <v>-9179.2882927983846</v>
      </c>
      <c r="C375" s="9">
        <f t="shared" si="148"/>
        <v>-19292.657190655431</v>
      </c>
      <c r="D375" s="10">
        <v>6579.6302135374917</v>
      </c>
      <c r="E375" s="10">
        <v>4371.5594725267929</v>
      </c>
      <c r="F375">
        <v>60.05</v>
      </c>
      <c r="G375">
        <v>46.07</v>
      </c>
      <c r="H375">
        <v>44.01</v>
      </c>
      <c r="I375" s="11">
        <f t="shared" si="149"/>
        <v>10598.227404617597</v>
      </c>
      <c r="J375" s="12">
        <f t="shared" si="150"/>
        <v>6888.8478130014382</v>
      </c>
      <c r="L375" s="10">
        <f t="shared" si="143"/>
        <v>6579.6302135374917</v>
      </c>
      <c r="M375" s="13"/>
      <c r="N375" s="13">
        <f t="shared" si="151"/>
        <v>3645.1151382997709</v>
      </c>
      <c r="O375">
        <v>0.2</v>
      </c>
      <c r="P375" s="10">
        <f t="shared" si="144"/>
        <v>4371.5594725267929</v>
      </c>
      <c r="Q375" s="13">
        <f t="shared" si="152"/>
        <v>4332.2154372740515</v>
      </c>
      <c r="R375">
        <v>0.56999999999999995</v>
      </c>
      <c r="S375" s="14">
        <v>2.04</v>
      </c>
      <c r="T375" s="14">
        <v>0.41</v>
      </c>
      <c r="U375" s="15">
        <v>6200</v>
      </c>
      <c r="V375" s="15">
        <v>1300</v>
      </c>
      <c r="W375" s="16">
        <f t="shared" si="153"/>
        <v>12724.707086888573</v>
      </c>
      <c r="X375" s="16">
        <f t="shared" si="154"/>
        <v>2611.3381890315268</v>
      </c>
      <c r="Z375" s="10">
        <v>57600</v>
      </c>
      <c r="AA375" s="10">
        <f t="shared" si="145"/>
        <v>6579.6302135374917</v>
      </c>
      <c r="AB375" s="10">
        <f t="shared" si="146"/>
        <v>4371.5594725267929</v>
      </c>
      <c r="AC375" s="10">
        <v>2863.7520721099245</v>
      </c>
      <c r="AD375">
        <v>90.08</v>
      </c>
      <c r="AE375">
        <v>60.05</v>
      </c>
      <c r="AF375">
        <v>46.07</v>
      </c>
      <c r="AG375" s="15"/>
      <c r="AH375" s="15">
        <f t="shared" si="155"/>
        <v>3645.1151382997709</v>
      </c>
      <c r="AI375" s="15">
        <f t="shared" si="156"/>
        <v>4332.2154372740515</v>
      </c>
      <c r="AJ375" s="15">
        <f t="shared" si="157"/>
        <v>2872.3433283262539</v>
      </c>
      <c r="AK375" s="15">
        <f t="shared" si="158"/>
        <v>5184</v>
      </c>
      <c r="AL375" s="11">
        <f t="shared" si="159"/>
        <v>2829.2709502240177</v>
      </c>
      <c r="AM375" s="16">
        <f t="shared" si="160"/>
        <v>1839.0261176456115</v>
      </c>
      <c r="AN375" s="11">
        <f t="shared" si="161"/>
        <v>13694.279471336611</v>
      </c>
      <c r="AO375" s="16">
        <f t="shared" si="169"/>
        <v>6180</v>
      </c>
      <c r="AP375" s="10">
        <v>-4736.1594641191832</v>
      </c>
      <c r="AQ375" s="11">
        <f t="shared" si="162"/>
        <v>-46695.124896622554</v>
      </c>
      <c r="AR375" s="16">
        <f t="shared" si="163"/>
        <v>-28792.843192688397</v>
      </c>
      <c r="AS375" s="11">
        <f t="shared" si="164"/>
        <v>31741.793455549796</v>
      </c>
      <c r="AT375" s="15">
        <f t="shared" si="165"/>
        <v>-19644.033394766233</v>
      </c>
      <c r="AU375" s="17">
        <f t="shared" si="166"/>
        <v>414.76714505894643</v>
      </c>
      <c r="AV375" s="15">
        <f t="shared" si="167"/>
        <v>14907.873930647049</v>
      </c>
      <c r="AW375" s="13">
        <v>70000</v>
      </c>
      <c r="AX375" s="15">
        <f t="shared" si="168"/>
        <v>-19644.033394766233</v>
      </c>
    </row>
    <row r="376" spans="1:50" ht="30" x14ac:dyDescent="0.25">
      <c r="A376" s="2" t="s">
        <v>70</v>
      </c>
      <c r="B376" s="9">
        <f t="shared" si="147"/>
        <v>10713.353691307177</v>
      </c>
      <c r="C376" s="9">
        <f t="shared" si="148"/>
        <v>-4266.4592985148702</v>
      </c>
      <c r="D376" s="10">
        <v>32597.674314832344</v>
      </c>
      <c r="E376" s="10">
        <v>4553.4583806905221</v>
      </c>
      <c r="F376">
        <v>60.05</v>
      </c>
      <c r="G376">
        <v>46.07</v>
      </c>
      <c r="H376">
        <v>44.01</v>
      </c>
      <c r="I376" s="11">
        <f t="shared" si="149"/>
        <v>29840.337843015666</v>
      </c>
      <c r="J376" s="12">
        <f t="shared" si="150"/>
        <v>19396.219597960182</v>
      </c>
      <c r="L376" s="10">
        <f t="shared" si="143"/>
        <v>32597.674314832344</v>
      </c>
      <c r="M376" s="13"/>
      <c r="N376" s="13">
        <f t="shared" si="151"/>
        <v>18059.111570417121</v>
      </c>
      <c r="O376">
        <v>0.2</v>
      </c>
      <c r="P376" s="10">
        <f t="shared" si="144"/>
        <v>4553.4583806905221</v>
      </c>
      <c r="Q376" s="13">
        <f t="shared" si="152"/>
        <v>4512.4772552643071</v>
      </c>
      <c r="R376">
        <v>0.56999999999999995</v>
      </c>
      <c r="S376" s="14">
        <v>2.04</v>
      </c>
      <c r="T376" s="14">
        <v>0.41</v>
      </c>
      <c r="U376" s="15">
        <v>6200</v>
      </c>
      <c r="V376" s="15">
        <v>1300</v>
      </c>
      <c r="W376" s="16">
        <f t="shared" si="153"/>
        <v>18815.22607315152</v>
      </c>
      <c r="X376" s="16">
        <f t="shared" si="154"/>
        <v>3835.4130833294721</v>
      </c>
      <c r="Z376" s="10">
        <v>51983.999999999993</v>
      </c>
      <c r="AA376" s="10">
        <f t="shared" si="145"/>
        <v>32597.674314832344</v>
      </c>
      <c r="AB376" s="10">
        <f t="shared" si="146"/>
        <v>4553.4583806905221</v>
      </c>
      <c r="AC376" s="10">
        <v>2354.3459154756424</v>
      </c>
      <c r="AD376">
        <v>90.08</v>
      </c>
      <c r="AE376">
        <v>60.05</v>
      </c>
      <c r="AF376">
        <v>46.07</v>
      </c>
      <c r="AG376" s="15"/>
      <c r="AH376" s="15">
        <f t="shared" si="155"/>
        <v>18059.111570417121</v>
      </c>
      <c r="AI376" s="15">
        <f t="shared" si="156"/>
        <v>4512.4772552643071</v>
      </c>
      <c r="AJ376" s="15">
        <f t="shared" si="157"/>
        <v>2361.4089532220692</v>
      </c>
      <c r="AK376" s="15">
        <f t="shared" si="158"/>
        <v>4678.5599999999995</v>
      </c>
      <c r="AL376" s="11">
        <f t="shared" si="159"/>
        <v>3953.9011723418844</v>
      </c>
      <c r="AM376" s="16">
        <f t="shared" si="160"/>
        <v>2570.0357620222248</v>
      </c>
      <c r="AN376" s="11">
        <f t="shared" si="161"/>
        <v>32903.927919422065</v>
      </c>
      <c r="AO376" s="16">
        <f t="shared" si="169"/>
        <v>6180</v>
      </c>
      <c r="AP376" s="10">
        <v>9385.5712021634827</v>
      </c>
      <c r="AQ376" s="11">
        <f t="shared" si="162"/>
        <v>-84004.773802452401</v>
      </c>
      <c r="AR376" s="16">
        <f t="shared" si="163"/>
        <v>-27498.091979804525</v>
      </c>
      <c r="AS376" s="11">
        <f t="shared" si="164"/>
        <v>33036.544668433664</v>
      </c>
      <c r="AT376" s="15">
        <f t="shared" si="165"/>
        <v>-18760.684157818923</v>
      </c>
      <c r="AU376" s="17">
        <f t="shared" si="166"/>
        <v>-199.88857101733316</v>
      </c>
      <c r="AV376" s="15">
        <f t="shared" si="167"/>
        <v>28146.255359982406</v>
      </c>
      <c r="AW376" s="13">
        <v>70000</v>
      </c>
      <c r="AX376" s="15">
        <f t="shared" si="168"/>
        <v>-18760.684157818923</v>
      </c>
    </row>
    <row r="377" spans="1:50" ht="30" x14ac:dyDescent="0.25">
      <c r="A377" s="2" t="s">
        <v>70</v>
      </c>
      <c r="B377" s="9">
        <f t="shared" si="147"/>
        <v>47032.297327161737</v>
      </c>
      <c r="C377" s="9">
        <f t="shared" si="148"/>
        <v>19415.513909966394</v>
      </c>
      <c r="D377" s="10">
        <v>19293.692896490025</v>
      </c>
      <c r="E377" s="10">
        <v>20887.878220003779</v>
      </c>
      <c r="F377">
        <v>60.05</v>
      </c>
      <c r="G377">
        <v>46.07</v>
      </c>
      <c r="H377">
        <v>44.01</v>
      </c>
      <c r="I377" s="11">
        <f t="shared" si="149"/>
        <v>35694.026125287572</v>
      </c>
      <c r="J377" s="12">
        <f t="shared" si="150"/>
        <v>23201.116981436924</v>
      </c>
      <c r="L377" s="10">
        <f t="shared" si="143"/>
        <v>19293.692896490025</v>
      </c>
      <c r="M377" s="13"/>
      <c r="N377" s="13">
        <f t="shared" si="151"/>
        <v>10688.705864655474</v>
      </c>
      <c r="O377">
        <v>0.2</v>
      </c>
      <c r="P377" s="10">
        <f t="shared" si="144"/>
        <v>20887.878220003779</v>
      </c>
      <c r="Q377" s="13">
        <f t="shared" si="152"/>
        <v>20699.887316023745</v>
      </c>
      <c r="R377">
        <v>0.56999999999999995</v>
      </c>
      <c r="S377" s="14">
        <v>2.04</v>
      </c>
      <c r="T377" s="14">
        <v>0.41</v>
      </c>
      <c r="U377" s="15">
        <v>6200</v>
      </c>
      <c r="V377" s="15">
        <v>1300</v>
      </c>
      <c r="W377" s="16">
        <f t="shared" si="153"/>
        <v>34630.820963851846</v>
      </c>
      <c r="X377" s="16">
        <f t="shared" si="154"/>
        <v>7014.0375466564974</v>
      </c>
      <c r="Z377" s="10">
        <v>30976</v>
      </c>
      <c r="AA377" s="10">
        <f t="shared" si="145"/>
        <v>19293.692896490025</v>
      </c>
      <c r="AB377" s="10">
        <f t="shared" si="146"/>
        <v>20887.878220003779</v>
      </c>
      <c r="AC377" s="10">
        <v>605.18833155162861</v>
      </c>
      <c r="AD377">
        <v>90.08</v>
      </c>
      <c r="AE377">
        <v>60.05</v>
      </c>
      <c r="AF377">
        <v>46.07</v>
      </c>
      <c r="AG377" s="15"/>
      <c r="AH377" s="15">
        <f t="shared" si="155"/>
        <v>10688.705864655474</v>
      </c>
      <c r="AI377" s="15">
        <f t="shared" si="156"/>
        <v>20699.887316023745</v>
      </c>
      <c r="AJ377" s="15">
        <f t="shared" si="157"/>
        <v>607.00389654628339</v>
      </c>
      <c r="AK377" s="15">
        <f t="shared" si="158"/>
        <v>2787.8399999999997</v>
      </c>
      <c r="AL377" s="11">
        <f t="shared" si="159"/>
        <v>3653.280834914829</v>
      </c>
      <c r="AM377" s="16">
        <f t="shared" si="160"/>
        <v>2374.6325426946391</v>
      </c>
      <c r="AN377" s="11">
        <f t="shared" si="161"/>
        <v>43265.153429926286</v>
      </c>
      <c r="AO377" s="16">
        <f t="shared" si="169"/>
        <v>6180</v>
      </c>
      <c r="AP377" s="10">
        <v>24387.65115558164</v>
      </c>
      <c r="AQ377" s="11">
        <f t="shared" si="162"/>
        <v>-85341.832225818143</v>
      </c>
      <c r="AR377" s="16">
        <f t="shared" si="163"/>
        <v>-10799.640618127027</v>
      </c>
      <c r="AS377" s="11">
        <f t="shared" si="164"/>
        <v>49734.996030111164</v>
      </c>
      <c r="AT377" s="15">
        <f t="shared" si="165"/>
        <v>-7368.0983685499232</v>
      </c>
      <c r="AU377" s="17">
        <f t="shared" si="166"/>
        <v>-30.212414969957347</v>
      </c>
      <c r="AV377" s="15">
        <f t="shared" si="167"/>
        <v>31755.749524131563</v>
      </c>
      <c r="AW377" s="13">
        <v>70000</v>
      </c>
      <c r="AX377" s="15">
        <f t="shared" si="168"/>
        <v>-7368.0983685499232</v>
      </c>
    </row>
    <row r="378" spans="1:50" ht="30" x14ac:dyDescent="0.25">
      <c r="A378" s="2" t="s">
        <v>70</v>
      </c>
      <c r="B378" s="9">
        <f t="shared" si="147"/>
        <v>16220.337184695834</v>
      </c>
      <c r="C378" s="9">
        <f t="shared" si="148"/>
        <v>7944.6238508019087</v>
      </c>
      <c r="D378" s="10">
        <v>3966.2720107112809</v>
      </c>
      <c r="E378" s="10">
        <v>2888.3226877126372</v>
      </c>
      <c r="F378">
        <v>60.05</v>
      </c>
      <c r="G378">
        <v>46.07</v>
      </c>
      <c r="H378">
        <v>44.01</v>
      </c>
      <c r="I378" s="11">
        <f t="shared" si="149"/>
        <v>7266.0107504784501</v>
      </c>
      <c r="J378" s="12">
        <f t="shared" si="150"/>
        <v>4722.9069878109931</v>
      </c>
      <c r="L378" s="10">
        <f t="shared" si="143"/>
        <v>3966.2720107112809</v>
      </c>
      <c r="M378" s="13"/>
      <c r="N378" s="13">
        <f t="shared" si="151"/>
        <v>2197.31469393405</v>
      </c>
      <c r="O378">
        <v>0.2</v>
      </c>
      <c r="P378" s="10">
        <f t="shared" si="144"/>
        <v>2888.3226877126372</v>
      </c>
      <c r="Q378" s="13">
        <f t="shared" si="152"/>
        <v>2862.3277835232234</v>
      </c>
      <c r="R378">
        <v>0.56999999999999995</v>
      </c>
      <c r="S378" s="14">
        <v>2.04</v>
      </c>
      <c r="T378" s="14">
        <v>0.41</v>
      </c>
      <c r="U378" s="15">
        <v>6200</v>
      </c>
      <c r="V378" s="15">
        <v>1300</v>
      </c>
      <c r="W378" s="16">
        <f t="shared" si="153"/>
        <v>10424.819141805896</v>
      </c>
      <c r="X378" s="16">
        <f t="shared" si="154"/>
        <v>2149.1058079119694</v>
      </c>
      <c r="Z378" s="10">
        <v>42025</v>
      </c>
      <c r="AA378" s="10">
        <f t="shared" si="145"/>
        <v>3966.2720107112809</v>
      </c>
      <c r="AB378" s="10">
        <f t="shared" si="146"/>
        <v>2888.3226877126372</v>
      </c>
      <c r="AC378" s="10">
        <v>3569.7240742532026</v>
      </c>
      <c r="AD378">
        <v>90.08</v>
      </c>
      <c r="AE378">
        <v>60.05</v>
      </c>
      <c r="AF378">
        <v>46.07</v>
      </c>
      <c r="AG378" s="15"/>
      <c r="AH378" s="15">
        <f t="shared" si="155"/>
        <v>2197.31469393405</v>
      </c>
      <c r="AI378" s="15">
        <f t="shared" si="156"/>
        <v>2862.3277835232234</v>
      </c>
      <c r="AJ378" s="15">
        <f t="shared" si="157"/>
        <v>3580.4332464759618</v>
      </c>
      <c r="AK378" s="15">
        <f t="shared" si="158"/>
        <v>3782.25</v>
      </c>
      <c r="AL378" s="11">
        <f t="shared" si="159"/>
        <v>2083.4203889983869</v>
      </c>
      <c r="AM378" s="16">
        <f t="shared" si="160"/>
        <v>1354.2232528489515</v>
      </c>
      <c r="AN378" s="11">
        <f t="shared" si="161"/>
        <v>10440.420176857877</v>
      </c>
      <c r="AO378" s="16">
        <f t="shared" si="169"/>
        <v>6180</v>
      </c>
      <c r="AP378" s="10">
        <v>12988.923459014874</v>
      </c>
      <c r="AQ378" s="11">
        <f t="shared" si="162"/>
        <v>-9968.3219543277883</v>
      </c>
      <c r="AR378" s="16">
        <f t="shared" si="163"/>
        <v>1072.611055078946</v>
      </c>
      <c r="AS378" s="11">
        <f t="shared" si="164"/>
        <v>61607.247703317138</v>
      </c>
      <c r="AT378" s="15">
        <f t="shared" si="165"/>
        <v>731.79321835492919</v>
      </c>
      <c r="AU378" s="17">
        <f t="shared" si="166"/>
        <v>5.6339789872811448</v>
      </c>
      <c r="AV378" s="15">
        <f t="shared" si="167"/>
        <v>12257.130240659944</v>
      </c>
      <c r="AW378" s="13">
        <v>70000</v>
      </c>
      <c r="AX378" s="15">
        <f t="shared" si="168"/>
        <v>731.79321835492919</v>
      </c>
    </row>
    <row r="379" spans="1:50" ht="30" x14ac:dyDescent="0.25">
      <c r="A379" s="2" t="s">
        <v>70</v>
      </c>
      <c r="B379" s="9">
        <f t="shared" si="147"/>
        <v>-10851.949168535793</v>
      </c>
      <c r="C379" s="9">
        <f t="shared" si="148"/>
        <v>-22891.23190365448</v>
      </c>
      <c r="D379" s="10">
        <v>10609.551378328397</v>
      </c>
      <c r="E379" s="10">
        <v>5672.7915549351819</v>
      </c>
      <c r="F379">
        <v>60.05</v>
      </c>
      <c r="G379">
        <v>46.07</v>
      </c>
      <c r="H379">
        <v>44.01</v>
      </c>
      <c r="I379" s="11">
        <f t="shared" si="149"/>
        <v>14794.761396860838</v>
      </c>
      <c r="J379" s="12">
        <f t="shared" si="150"/>
        <v>9616.5949079595448</v>
      </c>
      <c r="L379" s="10">
        <f t="shared" si="143"/>
        <v>10609.551378328397</v>
      </c>
      <c r="M379" s="13"/>
      <c r="N379" s="13">
        <f t="shared" si="151"/>
        <v>5877.691463593932</v>
      </c>
      <c r="O379">
        <v>0.2</v>
      </c>
      <c r="P379" s="10">
        <f t="shared" si="144"/>
        <v>5672.7915549351819</v>
      </c>
      <c r="Q379" s="13">
        <f t="shared" si="152"/>
        <v>5621.7364309407649</v>
      </c>
      <c r="R379">
        <v>0.56999999999999995</v>
      </c>
      <c r="S379" s="14">
        <v>2.04</v>
      </c>
      <c r="T379" s="14">
        <v>0.41</v>
      </c>
      <c r="U379" s="15">
        <v>6200</v>
      </c>
      <c r="V379" s="15">
        <v>1300</v>
      </c>
      <c r="W379" s="16">
        <f t="shared" si="153"/>
        <v>15135.053239044244</v>
      </c>
      <c r="X379" s="16">
        <f t="shared" si="154"/>
        <v>3095.7705039255588</v>
      </c>
      <c r="Z379" s="10">
        <v>21609</v>
      </c>
      <c r="AA379" s="10">
        <f t="shared" si="145"/>
        <v>10609.551378328397</v>
      </c>
      <c r="AB379" s="10">
        <f t="shared" si="146"/>
        <v>5672.7915549351819</v>
      </c>
      <c r="AC379" s="10">
        <v>4574.4122461569996</v>
      </c>
      <c r="AD379">
        <v>90.08</v>
      </c>
      <c r="AE379">
        <v>60.05</v>
      </c>
      <c r="AF379">
        <v>46.07</v>
      </c>
      <c r="AG379" s="15"/>
      <c r="AH379" s="15">
        <f t="shared" si="155"/>
        <v>5877.691463593932</v>
      </c>
      <c r="AI379" s="15">
        <f t="shared" si="156"/>
        <v>5621.7364309407649</v>
      </c>
      <c r="AJ379" s="15">
        <f t="shared" si="157"/>
        <v>4588.13548289547</v>
      </c>
      <c r="AK379" s="15">
        <f t="shared" si="158"/>
        <v>1944.81</v>
      </c>
      <c r="AL379" s="11">
        <f t="shared" si="159"/>
        <v>1916.6987066478096</v>
      </c>
      <c r="AM379" s="16">
        <f t="shared" si="160"/>
        <v>1245.8541593210762</v>
      </c>
      <c r="AN379" s="11">
        <f t="shared" si="161"/>
        <v>20179.11480418983</v>
      </c>
      <c r="AO379" s="16">
        <f t="shared" si="169"/>
        <v>6180</v>
      </c>
      <c r="AP379" s="10">
        <v>-7248.2487967591778</v>
      </c>
      <c r="AQ379" s="11">
        <f t="shared" si="162"/>
        <v>-64695.584867554157</v>
      </c>
      <c r="AR379" s="16">
        <f t="shared" si="163"/>
        <v>-35603.597315539584</v>
      </c>
      <c r="AS379" s="11">
        <f t="shared" si="164"/>
        <v>24931.039332698605</v>
      </c>
      <c r="AT379" s="15">
        <f t="shared" si="165"/>
        <v>-24290.697864039801</v>
      </c>
      <c r="AU379" s="17">
        <f t="shared" si="166"/>
        <v>335.125056343273</v>
      </c>
      <c r="AV379" s="15">
        <f t="shared" si="167"/>
        <v>17042.449067280621</v>
      </c>
      <c r="AW379" s="13">
        <v>70000</v>
      </c>
      <c r="AX379" s="15">
        <f t="shared" si="168"/>
        <v>-24290.697864039797</v>
      </c>
    </row>
    <row r="380" spans="1:50" ht="30" x14ac:dyDescent="0.25">
      <c r="A380" s="2" t="s">
        <v>70</v>
      </c>
      <c r="B380" s="9">
        <f t="shared" si="147"/>
        <v>-15063.007237384125</v>
      </c>
      <c r="C380" s="9">
        <f t="shared" si="148"/>
        <v>-30047.416497897211</v>
      </c>
      <c r="D380" s="10">
        <v>30034.452073923283</v>
      </c>
      <c r="E380" s="10">
        <v>5061.2297657219178</v>
      </c>
      <c r="F380">
        <v>60.05</v>
      </c>
      <c r="G380">
        <v>46.07</v>
      </c>
      <c r="H380">
        <v>44.01</v>
      </c>
      <c r="I380" s="11">
        <f t="shared" si="149"/>
        <v>28446.846402884952</v>
      </c>
      <c r="J380" s="12">
        <f t="shared" si="150"/>
        <v>18490.450161875218</v>
      </c>
      <c r="L380" s="10">
        <f t="shared" si="143"/>
        <v>30034.452073923283</v>
      </c>
      <c r="M380" s="13"/>
      <c r="N380" s="13">
        <f t="shared" si="151"/>
        <v>16639.086448953502</v>
      </c>
      <c r="O380">
        <v>0.2</v>
      </c>
      <c r="P380" s="10">
        <f t="shared" si="144"/>
        <v>5061.2297657219178</v>
      </c>
      <c r="Q380" s="13">
        <f t="shared" si="152"/>
        <v>5015.6786978304208</v>
      </c>
      <c r="R380">
        <v>0.56999999999999995</v>
      </c>
      <c r="S380" s="14">
        <v>2.04</v>
      </c>
      <c r="T380" s="14">
        <v>0.41</v>
      </c>
      <c r="U380" s="15">
        <v>6200</v>
      </c>
      <c r="V380" s="15">
        <v>1300</v>
      </c>
      <c r="W380" s="16">
        <f t="shared" si="153"/>
        <v>18820.978461010243</v>
      </c>
      <c r="X380" s="16">
        <f t="shared" si="154"/>
        <v>3836.5692004971565</v>
      </c>
      <c r="Z380" s="10">
        <v>55225.000000000007</v>
      </c>
      <c r="AA380" s="10">
        <f t="shared" si="145"/>
        <v>30034.452073923283</v>
      </c>
      <c r="AB380" s="10">
        <f t="shared" si="146"/>
        <v>5061.2297657219178</v>
      </c>
      <c r="AC380" s="10">
        <v>525.00816754519929</v>
      </c>
      <c r="AD380">
        <v>90.08</v>
      </c>
      <c r="AE380">
        <v>60.05</v>
      </c>
      <c r="AF380">
        <v>46.07</v>
      </c>
      <c r="AG380" s="15"/>
      <c r="AH380" s="15">
        <f t="shared" si="155"/>
        <v>16639.086448953502</v>
      </c>
      <c r="AI380" s="15">
        <f t="shared" si="156"/>
        <v>5015.6786978304208</v>
      </c>
      <c r="AJ380" s="15">
        <f t="shared" si="157"/>
        <v>526.58319204783481</v>
      </c>
      <c r="AK380" s="15">
        <f t="shared" si="158"/>
        <v>4970.2500000000009</v>
      </c>
      <c r="AL380" s="11">
        <f t="shared" si="159"/>
        <v>3966.8493697731665</v>
      </c>
      <c r="AM380" s="16">
        <f t="shared" si="160"/>
        <v>2578.4520903525581</v>
      </c>
      <c r="AN380" s="11">
        <f t="shared" si="161"/>
        <v>29842.135373571688</v>
      </c>
      <c r="AO380" s="16">
        <f t="shared" si="169"/>
        <v>6180</v>
      </c>
      <c r="AP380" s="10">
        <v>-8483.76784866872</v>
      </c>
      <c r="AQ380" s="11">
        <f t="shared" si="162"/>
        <v>-103685.13127840818</v>
      </c>
      <c r="AR380" s="16">
        <f t="shared" si="163"/>
        <v>-52374.435860269587</v>
      </c>
      <c r="AS380" s="11">
        <f t="shared" si="164"/>
        <v>8160.2007879686016</v>
      </c>
      <c r="AT380" s="15">
        <f t="shared" si="165"/>
        <v>-35732.670100896496</v>
      </c>
      <c r="AU380" s="17">
        <f t="shared" si="166"/>
        <v>421.18868335728558</v>
      </c>
      <c r="AV380" s="15">
        <f t="shared" si="167"/>
        <v>27248.902252227777</v>
      </c>
      <c r="AW380" s="13">
        <v>70000</v>
      </c>
      <c r="AX380" s="15">
        <f t="shared" si="168"/>
        <v>-35732.670100896496</v>
      </c>
    </row>
    <row r="381" spans="1:50" ht="30" x14ac:dyDescent="0.25">
      <c r="A381" s="2" t="s">
        <v>70</v>
      </c>
      <c r="B381" s="9">
        <f t="shared" si="147"/>
        <v>48720.840485023698</v>
      </c>
      <c r="C381" s="9">
        <f t="shared" si="148"/>
        <v>31293.191968306768</v>
      </c>
      <c r="D381" s="10">
        <v>5221.1376483118629</v>
      </c>
      <c r="E381" s="10">
        <v>12581.960247850298</v>
      </c>
      <c r="F381">
        <v>60.05</v>
      </c>
      <c r="G381">
        <v>46.07</v>
      </c>
      <c r="H381">
        <v>44.01</v>
      </c>
      <c r="I381" s="11">
        <f t="shared" si="149"/>
        <v>17445.879073080327</v>
      </c>
      <c r="J381" s="12">
        <f t="shared" si="150"/>
        <v>11339.821397502214</v>
      </c>
      <c r="L381" s="10">
        <f t="shared" si="143"/>
        <v>5221.1376483118629</v>
      </c>
      <c r="M381" s="13"/>
      <c r="N381" s="13">
        <f t="shared" si="151"/>
        <v>2892.5102571647722</v>
      </c>
      <c r="O381">
        <v>0.2</v>
      </c>
      <c r="P381" s="10">
        <f t="shared" si="144"/>
        <v>12581.960247850298</v>
      </c>
      <c r="Q381" s="13">
        <f t="shared" si="152"/>
        <v>12468.722605619645</v>
      </c>
      <c r="R381">
        <v>0.56999999999999995</v>
      </c>
      <c r="S381" s="14">
        <v>2.04</v>
      </c>
      <c r="T381" s="14">
        <v>0.41</v>
      </c>
      <c r="U381" s="15">
        <v>6200</v>
      </c>
      <c r="V381" s="15">
        <v>1300</v>
      </c>
      <c r="W381" s="16">
        <f t="shared" si="153"/>
        <v>21878.774830737748</v>
      </c>
      <c r="X381" s="16">
        <f t="shared" si="154"/>
        <v>4451.1263140208221</v>
      </c>
      <c r="Z381" s="10">
        <v>47524.000000000007</v>
      </c>
      <c r="AA381" s="10">
        <f t="shared" si="145"/>
        <v>5221.1376483118629</v>
      </c>
      <c r="AB381" s="10">
        <f t="shared" si="146"/>
        <v>12581.960247850298</v>
      </c>
      <c r="AC381" s="10">
        <v>492.36540225272381</v>
      </c>
      <c r="AD381">
        <v>90.08</v>
      </c>
      <c r="AE381">
        <v>60.05</v>
      </c>
      <c r="AF381">
        <v>46.07</v>
      </c>
      <c r="AG381" s="15"/>
      <c r="AH381" s="15">
        <f t="shared" si="155"/>
        <v>2892.5102571647722</v>
      </c>
      <c r="AI381" s="15">
        <f t="shared" si="156"/>
        <v>12468.722605619645</v>
      </c>
      <c r="AJ381" s="15">
        <f t="shared" si="157"/>
        <v>493.84249845948193</v>
      </c>
      <c r="AK381" s="15">
        <f t="shared" si="158"/>
        <v>4277.1600000000008</v>
      </c>
      <c r="AL381" s="11">
        <f t="shared" si="159"/>
        <v>2960.4818214023167</v>
      </c>
      <c r="AM381" s="16">
        <f t="shared" si="160"/>
        <v>1924.3131839115058</v>
      </c>
      <c r="AN381" s="11">
        <f t="shared" si="161"/>
        <v>21398.375054528082</v>
      </c>
      <c r="AO381" s="16">
        <f t="shared" si="169"/>
        <v>6180</v>
      </c>
      <c r="AP381" s="10">
        <v>30020.60324885722</v>
      </c>
      <c r="AQ381" s="11">
        <f t="shared" si="162"/>
        <v>-17272.353298266695</v>
      </c>
      <c r="AR381" s="16">
        <f t="shared" si="163"/>
        <v>15502.244256783733</v>
      </c>
      <c r="AS381" s="11">
        <f t="shared" si="164"/>
        <v>76036.880905021928</v>
      </c>
      <c r="AT381" s="15">
        <f t="shared" si="165"/>
        <v>10576.468667443502</v>
      </c>
      <c r="AU381" s="17">
        <f t="shared" si="166"/>
        <v>35.230699995497631</v>
      </c>
      <c r="AV381" s="15">
        <f t="shared" si="167"/>
        <v>19444.13458141372</v>
      </c>
      <c r="AW381" s="13">
        <v>70000</v>
      </c>
      <c r="AX381" s="15">
        <f t="shared" si="168"/>
        <v>10576.4686674435</v>
      </c>
    </row>
    <row r="382" spans="1:50" ht="30" x14ac:dyDescent="0.25">
      <c r="A382" s="2" t="s">
        <v>70</v>
      </c>
      <c r="B382" s="9">
        <f t="shared" si="147"/>
        <v>-92528.303608538627</v>
      </c>
      <c r="C382" s="9">
        <f t="shared" si="148"/>
        <v>-123639.72727315986</v>
      </c>
      <c r="D382" s="10">
        <v>21781.901498700448</v>
      </c>
      <c r="E382" s="10">
        <v>24195.289764103334</v>
      </c>
      <c r="F382">
        <v>60.05</v>
      </c>
      <c r="G382">
        <v>46.07</v>
      </c>
      <c r="H382">
        <v>44.01</v>
      </c>
      <c r="I382" s="11">
        <f t="shared" si="149"/>
        <v>40677.129560191526</v>
      </c>
      <c r="J382" s="12">
        <f t="shared" si="150"/>
        <v>26440.134214124493</v>
      </c>
      <c r="L382" s="10">
        <f t="shared" si="143"/>
        <v>21781.901498700448</v>
      </c>
      <c r="M382" s="13"/>
      <c r="N382" s="13">
        <f t="shared" si="151"/>
        <v>12067.173430280049</v>
      </c>
      <c r="O382">
        <v>0.2</v>
      </c>
      <c r="P382" s="10">
        <f t="shared" si="144"/>
        <v>24195.289764103334</v>
      </c>
      <c r="Q382" s="13">
        <f t="shared" si="152"/>
        <v>23977.532156226403</v>
      </c>
      <c r="R382">
        <v>0.56999999999999995</v>
      </c>
      <c r="S382" s="14">
        <v>2.04</v>
      </c>
      <c r="T382" s="14">
        <v>0.41</v>
      </c>
      <c r="U382" s="15">
        <v>6200</v>
      </c>
      <c r="V382" s="15">
        <v>1300</v>
      </c>
      <c r="W382" s="16">
        <f t="shared" si="153"/>
        <v>39004.481150814325</v>
      </c>
      <c r="X382" s="16">
        <f t="shared" si="154"/>
        <v>7893.0574861930736</v>
      </c>
      <c r="Z382" s="10">
        <v>44944.000000000007</v>
      </c>
      <c r="AA382" s="10">
        <f t="shared" si="145"/>
        <v>21781.901498700448</v>
      </c>
      <c r="AB382" s="10">
        <f t="shared" si="146"/>
        <v>24195.289764103334</v>
      </c>
      <c r="AC382" s="10">
        <v>647.1608675761446</v>
      </c>
      <c r="AD382">
        <v>90.08</v>
      </c>
      <c r="AE382">
        <v>60.05</v>
      </c>
      <c r="AF382">
        <v>46.07</v>
      </c>
      <c r="AG382" s="15"/>
      <c r="AH382" s="15">
        <f t="shared" si="155"/>
        <v>12067.173430280049</v>
      </c>
      <c r="AI382" s="15">
        <f t="shared" si="156"/>
        <v>23977.532156226403</v>
      </c>
      <c r="AJ382" s="15">
        <f t="shared" si="157"/>
        <v>649.10235017887294</v>
      </c>
      <c r="AK382" s="15">
        <f t="shared" si="158"/>
        <v>4044.9600000000005</v>
      </c>
      <c r="AL382" s="11">
        <f t="shared" si="159"/>
        <v>4458.1471882162859</v>
      </c>
      <c r="AM382" s="16">
        <f t="shared" si="160"/>
        <v>2897.795672340586</v>
      </c>
      <c r="AN382" s="11">
        <f t="shared" si="161"/>
        <v>49637.74864318809</v>
      </c>
      <c r="AO382" s="16">
        <f t="shared" si="169"/>
        <v>6180</v>
      </c>
      <c r="AP382" s="10">
        <v>-72259.731215503431</v>
      </c>
      <c r="AQ382" s="11">
        <f t="shared" si="162"/>
        <v>-244824.8723865464</v>
      </c>
      <c r="AR382" s="16">
        <f t="shared" si="163"/>
        <v>-157972.91897347744</v>
      </c>
      <c r="AS382" s="11">
        <f t="shared" si="164"/>
        <v>-97438.282325239255</v>
      </c>
      <c r="AT382" s="15">
        <f t="shared" si="165"/>
        <v>-107777.66110196851</v>
      </c>
      <c r="AU382" s="17">
        <f t="shared" si="166"/>
        <v>149.15314420494917</v>
      </c>
      <c r="AV382" s="15">
        <f t="shared" si="167"/>
        <v>35517.929886465077</v>
      </c>
      <c r="AW382" s="13">
        <v>70000</v>
      </c>
      <c r="AX382" s="15">
        <f t="shared" si="168"/>
        <v>-107777.66110196851</v>
      </c>
    </row>
    <row r="383" spans="1:50" ht="30" x14ac:dyDescent="0.25">
      <c r="A383" s="2" t="s">
        <v>70</v>
      </c>
      <c r="B383" s="9">
        <f t="shared" si="147"/>
        <v>40987.462167592392</v>
      </c>
      <c r="C383" s="9">
        <f t="shared" si="148"/>
        <v>25657.337338551406</v>
      </c>
      <c r="D383" s="10">
        <v>8285.5450128353659</v>
      </c>
      <c r="E383" s="10">
        <v>9702.7832969471656</v>
      </c>
      <c r="F383">
        <v>60.05</v>
      </c>
      <c r="G383">
        <v>46.07</v>
      </c>
      <c r="H383">
        <v>44.01</v>
      </c>
      <c r="I383" s="11">
        <f t="shared" si="149"/>
        <v>16941.31450900725</v>
      </c>
      <c r="J383" s="12">
        <f t="shared" si="150"/>
        <v>11011.854430854713</v>
      </c>
      <c r="L383" s="10">
        <f t="shared" si="143"/>
        <v>8285.5450128353659</v>
      </c>
      <c r="M383" s="13"/>
      <c r="N383" s="13">
        <f t="shared" si="151"/>
        <v>4590.1919371107933</v>
      </c>
      <c r="O383">
        <v>0.2</v>
      </c>
      <c r="P383" s="10">
        <f t="shared" si="144"/>
        <v>9702.7832969471656</v>
      </c>
      <c r="Q383" s="13">
        <f t="shared" si="152"/>
        <v>9615.4582472746406</v>
      </c>
      <c r="R383">
        <v>0.56999999999999995</v>
      </c>
      <c r="S383" s="14">
        <v>2.04</v>
      </c>
      <c r="T383" s="14">
        <v>0.41</v>
      </c>
      <c r="U383" s="15">
        <v>6200</v>
      </c>
      <c r="V383" s="15">
        <v>1300</v>
      </c>
      <c r="W383" s="16">
        <f t="shared" si="153"/>
        <v>19253.653160272155</v>
      </c>
      <c r="X383" s="16">
        <f t="shared" si="154"/>
        <v>3923.5283312311685</v>
      </c>
      <c r="Z383" s="10">
        <v>64516</v>
      </c>
      <c r="AA383" s="10">
        <f t="shared" si="145"/>
        <v>8285.5450128353659</v>
      </c>
      <c r="AB383" s="10">
        <f t="shared" si="146"/>
        <v>9702.7832969471656</v>
      </c>
      <c r="AC383" s="10">
        <v>4613.4278617555074</v>
      </c>
      <c r="AD383">
        <v>90.08</v>
      </c>
      <c r="AE383">
        <v>60.05</v>
      </c>
      <c r="AF383">
        <v>46.07</v>
      </c>
      <c r="AG383" s="15"/>
      <c r="AH383" s="15">
        <f t="shared" si="155"/>
        <v>4590.1919371107933</v>
      </c>
      <c r="AI383" s="15">
        <f t="shared" si="156"/>
        <v>9615.4582472746406</v>
      </c>
      <c r="AJ383" s="15">
        <f t="shared" si="157"/>
        <v>4627.2681453407731</v>
      </c>
      <c r="AK383" s="15">
        <f t="shared" si="158"/>
        <v>5806.44</v>
      </c>
      <c r="AL383" s="11">
        <f t="shared" si="159"/>
        <v>3491.9844893847094</v>
      </c>
      <c r="AM383" s="16">
        <f t="shared" si="160"/>
        <v>2269.7899181000612</v>
      </c>
      <c r="AN383" s="11">
        <f t="shared" si="161"/>
        <v>23923.237402967807</v>
      </c>
      <c r="AO383" s="16">
        <f t="shared" si="169"/>
        <v>6180</v>
      </c>
      <c r="AP383" s="10">
        <v>26776.741102259792</v>
      </c>
      <c r="AQ383" s="11">
        <f t="shared" si="162"/>
        <v>-25767.228106087718</v>
      </c>
      <c r="AR383" s="16">
        <f t="shared" si="163"/>
        <v>10721.954576465523</v>
      </c>
      <c r="AS383" s="11">
        <f t="shared" si="164"/>
        <v>71256.591224703705</v>
      </c>
      <c r="AT383" s="15">
        <f t="shared" si="165"/>
        <v>7315.096753305017</v>
      </c>
      <c r="AU383" s="17">
        <f t="shared" si="166"/>
        <v>27.318846327746986</v>
      </c>
      <c r="AV383" s="15">
        <f t="shared" si="167"/>
        <v>19461.644348954775</v>
      </c>
      <c r="AW383" s="13">
        <v>70000</v>
      </c>
      <c r="AX383" s="15">
        <f t="shared" si="168"/>
        <v>7315.096753305017</v>
      </c>
    </row>
    <row r="384" spans="1:50" ht="30" x14ac:dyDescent="0.25">
      <c r="A384" s="2" t="s">
        <v>70</v>
      </c>
      <c r="B384" s="9">
        <f t="shared" si="147"/>
        <v>26725.716618053826</v>
      </c>
      <c r="C384" s="9">
        <f t="shared" si="148"/>
        <v>1141.7323568352003</v>
      </c>
      <c r="D384" s="10">
        <v>21182.044326167597</v>
      </c>
      <c r="E384" s="10">
        <v>18309.682555479623</v>
      </c>
      <c r="F384">
        <v>60.05</v>
      </c>
      <c r="G384">
        <v>46.07</v>
      </c>
      <c r="H384">
        <v>44.01</v>
      </c>
      <c r="I384" s="11">
        <f t="shared" si="149"/>
        <v>34615.065837788279</v>
      </c>
      <c r="J384" s="12">
        <f t="shared" si="150"/>
        <v>22499.792794562381</v>
      </c>
      <c r="L384" s="10">
        <f t="shared" si="143"/>
        <v>21182.044326167597</v>
      </c>
      <c r="M384" s="13"/>
      <c r="N384" s="13">
        <f t="shared" si="151"/>
        <v>11734.852556696849</v>
      </c>
      <c r="O384">
        <v>0.2</v>
      </c>
      <c r="P384" s="10">
        <f t="shared" si="144"/>
        <v>18309.682555479623</v>
      </c>
      <c r="Q384" s="13">
        <f t="shared" si="152"/>
        <v>18144.895412480306</v>
      </c>
      <c r="R384">
        <v>0.56999999999999995</v>
      </c>
      <c r="S384" s="14">
        <v>2.04</v>
      </c>
      <c r="T384" s="14">
        <v>0.41</v>
      </c>
      <c r="U384" s="15">
        <v>6200</v>
      </c>
      <c r="V384" s="15">
        <v>1300</v>
      </c>
      <c r="W384" s="16">
        <f t="shared" si="153"/>
        <v>32086.704228764414</v>
      </c>
      <c r="X384" s="16">
        <f t="shared" si="154"/>
        <v>6502.7199675457887</v>
      </c>
      <c r="Z384" s="10">
        <v>76729</v>
      </c>
      <c r="AA384" s="10">
        <f t="shared" si="145"/>
        <v>21182.044326167597</v>
      </c>
      <c r="AB384" s="10">
        <f t="shared" si="146"/>
        <v>18309.682555479623</v>
      </c>
      <c r="AC384" s="10">
        <v>361.63300059957049</v>
      </c>
      <c r="AD384">
        <v>90.08</v>
      </c>
      <c r="AE384">
        <v>60.05</v>
      </c>
      <c r="AF384">
        <v>46.07</v>
      </c>
      <c r="AG384" s="15"/>
      <c r="AH384" s="15">
        <f t="shared" si="155"/>
        <v>11734.852556696849</v>
      </c>
      <c r="AI384" s="15">
        <f t="shared" si="156"/>
        <v>18144.895412480306</v>
      </c>
      <c r="AJ384" s="15">
        <f t="shared" si="157"/>
        <v>362.71789960136914</v>
      </c>
      <c r="AK384" s="15">
        <f t="shared" si="158"/>
        <v>6905.61</v>
      </c>
      <c r="AL384" s="11">
        <f t="shared" si="159"/>
        <v>5103.4776358967511</v>
      </c>
      <c r="AM384" s="16">
        <f t="shared" si="160"/>
        <v>3317.2604633328883</v>
      </c>
      <c r="AN384" s="11">
        <f t="shared" si="161"/>
        <v>40951.799937149983</v>
      </c>
      <c r="AO384" s="16">
        <f t="shared" si="169"/>
        <v>6180</v>
      </c>
      <c r="AP384" s="10">
        <v>12988.923459014874</v>
      </c>
      <c r="AQ384" s="11">
        <f t="shared" si="162"/>
        <v>-99202.667424219137</v>
      </c>
      <c r="AR384" s="16">
        <f t="shared" si="163"/>
        <v>-27860.78040527297</v>
      </c>
      <c r="AS384" s="11">
        <f t="shared" si="164"/>
        <v>32673.856242965223</v>
      </c>
      <c r="AT384" s="15">
        <f t="shared" si="165"/>
        <v>-19008.129798880396</v>
      </c>
      <c r="AU384" s="17">
        <f t="shared" si="166"/>
        <v>-146.34107175131541</v>
      </c>
      <c r="AV384" s="15">
        <f t="shared" si="167"/>
        <v>31997.05325789527</v>
      </c>
      <c r="AW384" s="13">
        <v>70000</v>
      </c>
      <c r="AX384" s="15">
        <f t="shared" si="168"/>
        <v>-19008.129798880396</v>
      </c>
    </row>
    <row r="385" spans="1:50" ht="30" x14ac:dyDescent="0.25">
      <c r="A385" s="2" t="s">
        <v>70</v>
      </c>
      <c r="B385" s="9">
        <f t="shared" si="147"/>
        <v>-14016.440533366003</v>
      </c>
      <c r="C385" s="9">
        <f t="shared" si="148"/>
        <v>-38422.287400399364</v>
      </c>
      <c r="D385" s="10">
        <v>26064.075985721352</v>
      </c>
      <c r="E385" s="10">
        <v>16072.508010375741</v>
      </c>
      <c r="F385">
        <v>60.05</v>
      </c>
      <c r="G385">
        <v>46.07</v>
      </c>
      <c r="H385">
        <v>44.01</v>
      </c>
      <c r="I385" s="11">
        <f t="shared" si="149"/>
        <v>36055.914143979098</v>
      </c>
      <c r="J385" s="12">
        <f t="shared" si="150"/>
        <v>23436.344193586414</v>
      </c>
      <c r="L385" s="10">
        <f t="shared" si="143"/>
        <v>26064.075985721352</v>
      </c>
      <c r="M385" s="13"/>
      <c r="N385" s="13">
        <f t="shared" si="151"/>
        <v>14439.49809608963</v>
      </c>
      <c r="O385">
        <v>0.2</v>
      </c>
      <c r="P385" s="10">
        <f t="shared" si="144"/>
        <v>16072.508010375741</v>
      </c>
      <c r="Q385" s="13">
        <f t="shared" si="152"/>
        <v>15927.855438282359</v>
      </c>
      <c r="R385">
        <v>0.56999999999999995</v>
      </c>
      <c r="S385" s="14">
        <v>2.04</v>
      </c>
      <c r="T385" s="14">
        <v>0.41</v>
      </c>
      <c r="U385" s="15">
        <v>6200</v>
      </c>
      <c r="V385" s="15">
        <v>1300</v>
      </c>
      <c r="W385" s="16">
        <f t="shared" si="153"/>
        <v>30612.225526839295</v>
      </c>
      <c r="X385" s="16">
        <f t="shared" si="154"/>
        <v>6206.378659805936</v>
      </c>
      <c r="Z385" s="10">
        <v>29583.999999999996</v>
      </c>
      <c r="AA385" s="10">
        <f t="shared" si="145"/>
        <v>26064.075985721352</v>
      </c>
      <c r="AB385" s="10">
        <f t="shared" si="146"/>
        <v>16072.508010375741</v>
      </c>
      <c r="AC385" s="10">
        <v>588.67623174837615</v>
      </c>
      <c r="AD385">
        <v>90.08</v>
      </c>
      <c r="AE385">
        <v>60.05</v>
      </c>
      <c r="AF385">
        <v>46.07</v>
      </c>
      <c r="AG385" s="15"/>
      <c r="AH385" s="15">
        <f t="shared" si="155"/>
        <v>14439.49809608963</v>
      </c>
      <c r="AI385" s="15">
        <f t="shared" si="156"/>
        <v>15927.855438282359</v>
      </c>
      <c r="AJ385" s="15">
        <f t="shared" si="157"/>
        <v>590.44226044362119</v>
      </c>
      <c r="AK385" s="15">
        <f t="shared" si="158"/>
        <v>2662.5599999999995</v>
      </c>
      <c r="AL385" s="11">
        <f t="shared" si="159"/>
        <v>3631.5906193280266</v>
      </c>
      <c r="AM385" s="16">
        <f t="shared" si="160"/>
        <v>2360.5339025632175</v>
      </c>
      <c r="AN385" s="11">
        <f t="shared" si="161"/>
        <v>41810.396481583091</v>
      </c>
      <c r="AO385" s="16">
        <f t="shared" si="169"/>
        <v>6180</v>
      </c>
      <c r="AP385" s="10">
        <v>-14460.749667548391</v>
      </c>
      <c r="AQ385" s="11">
        <f t="shared" si="162"/>
        <v>-140649.44470313806</v>
      </c>
      <c r="AR385" s="16">
        <f t="shared" si="163"/>
        <v>-68065.010253791712</v>
      </c>
      <c r="AS385" s="11">
        <f t="shared" si="164"/>
        <v>-7530.3736055535192</v>
      </c>
      <c r="AT385" s="15">
        <f t="shared" si="165"/>
        <v>-46437.627763698023</v>
      </c>
      <c r="AU385" s="17">
        <f t="shared" si="166"/>
        <v>321.1287715457068</v>
      </c>
      <c r="AV385" s="15">
        <f t="shared" si="167"/>
        <v>31976.87809614963</v>
      </c>
      <c r="AW385" s="13">
        <v>70000</v>
      </c>
      <c r="AX385" s="15">
        <f t="shared" si="168"/>
        <v>-46437.627763698023</v>
      </c>
    </row>
    <row r="386" spans="1:50" ht="30" x14ac:dyDescent="0.25">
      <c r="A386" s="2" t="s">
        <v>70</v>
      </c>
      <c r="B386" s="9">
        <f t="shared" si="147"/>
        <v>-35468.913013821119</v>
      </c>
      <c r="C386" s="9">
        <f t="shared" si="148"/>
        <v>-52697.049752121566</v>
      </c>
      <c r="D386" s="10">
        <v>24110.621694676774</v>
      </c>
      <c r="E386" s="10">
        <v>8660.0761038943074</v>
      </c>
      <c r="F386">
        <v>60.05</v>
      </c>
      <c r="G386">
        <v>46.07</v>
      </c>
      <c r="H386">
        <v>44.01</v>
      </c>
      <c r="I386" s="11">
        <f t="shared" si="149"/>
        <v>27543.260236493486</v>
      </c>
      <c r="J386" s="12">
        <f t="shared" si="150"/>
        <v>17903.119153720767</v>
      </c>
      <c r="L386" s="10">
        <f t="shared" si="143"/>
        <v>24110.621694676774</v>
      </c>
      <c r="M386" s="13"/>
      <c r="N386" s="13">
        <f t="shared" si="151"/>
        <v>13357.284418850933</v>
      </c>
      <c r="O386">
        <v>0.2</v>
      </c>
      <c r="P386" s="10">
        <f t="shared" si="144"/>
        <v>8660.0761038943074</v>
      </c>
      <c r="Q386" s="13">
        <f t="shared" si="152"/>
        <v>8582.1354189592585</v>
      </c>
      <c r="R386">
        <v>0.56999999999999995</v>
      </c>
      <c r="S386" s="14">
        <v>2.04</v>
      </c>
      <c r="T386" s="14">
        <v>0.41</v>
      </c>
      <c r="U386" s="15">
        <v>6200</v>
      </c>
      <c r="V386" s="15">
        <v>1300</v>
      </c>
      <c r="W386" s="16">
        <f t="shared" si="153"/>
        <v>21629.079108057005</v>
      </c>
      <c r="X386" s="16">
        <f t="shared" si="154"/>
        <v>4400.9423697565544</v>
      </c>
      <c r="Z386" s="10">
        <v>61504</v>
      </c>
      <c r="AA386" s="10">
        <f t="shared" si="145"/>
        <v>24110.621694676774</v>
      </c>
      <c r="AB386" s="10">
        <f t="shared" si="146"/>
        <v>8660.0761038943074</v>
      </c>
      <c r="AC386" s="10">
        <v>1394.583218248988</v>
      </c>
      <c r="AD386">
        <v>90.08</v>
      </c>
      <c r="AE386">
        <v>60.05</v>
      </c>
      <c r="AF386">
        <v>46.07</v>
      </c>
      <c r="AG386" s="15"/>
      <c r="AH386" s="15">
        <f t="shared" si="155"/>
        <v>13357.284418850933</v>
      </c>
      <c r="AI386" s="15">
        <f t="shared" si="156"/>
        <v>8582.1354189592585</v>
      </c>
      <c r="AJ386" s="15">
        <f t="shared" si="157"/>
        <v>1398.7669679037349</v>
      </c>
      <c r="AK386" s="15">
        <f t="shared" si="158"/>
        <v>5535.36</v>
      </c>
      <c r="AL386" s="11">
        <f t="shared" si="159"/>
        <v>4114.3693415164198</v>
      </c>
      <c r="AM386" s="16">
        <f t="shared" si="160"/>
        <v>2674.3400719856731</v>
      </c>
      <c r="AN386" s="11">
        <f t="shared" si="161"/>
        <v>31140.03728447781</v>
      </c>
      <c r="AO386" s="16">
        <f t="shared" si="169"/>
        <v>6180</v>
      </c>
      <c r="AP386" s="10">
        <v>-24412.351434623761</v>
      </c>
      <c r="AQ386" s="11">
        <f t="shared" si="162"/>
        <v>-127826.31403636435</v>
      </c>
      <c r="AR386" s="16">
        <f t="shared" si="163"/>
        <v>-75001.111275598887</v>
      </c>
      <c r="AS386" s="11">
        <f t="shared" si="164"/>
        <v>-14466.474627360691</v>
      </c>
      <c r="AT386" s="15">
        <f t="shared" si="165"/>
        <v>-51169.8106603302</v>
      </c>
      <c r="AU386" s="17">
        <f t="shared" si="166"/>
        <v>209.60623476752281</v>
      </c>
      <c r="AV386" s="15">
        <f t="shared" si="167"/>
        <v>26757.45922570644</v>
      </c>
      <c r="AW386" s="13">
        <v>70000</v>
      </c>
      <c r="AX386" s="15">
        <f t="shared" si="168"/>
        <v>-51169.8106603302</v>
      </c>
    </row>
    <row r="387" spans="1:50" ht="30" x14ac:dyDescent="0.25">
      <c r="A387" s="2" t="s">
        <v>70</v>
      </c>
      <c r="B387" s="9">
        <f t="shared" si="147"/>
        <v>-453.37550880143317</v>
      </c>
      <c r="C387" s="9">
        <f t="shared" si="148"/>
        <v>-13834.538811817547</v>
      </c>
      <c r="D387" s="10">
        <v>10302.386426622754</v>
      </c>
      <c r="E387" s="10">
        <v>7190.4389585076769</v>
      </c>
      <c r="F387">
        <v>60.05</v>
      </c>
      <c r="G387">
        <v>46.07</v>
      </c>
      <c r="H387">
        <v>44.01</v>
      </c>
      <c r="I387" s="11">
        <f t="shared" si="149"/>
        <v>16019.429963442579</v>
      </c>
      <c r="J387" s="12">
        <f t="shared" si="150"/>
        <v>10412.629476237676</v>
      </c>
      <c r="L387" s="10">
        <f t="shared" si="143"/>
        <v>10302.386426622754</v>
      </c>
      <c r="M387" s="13"/>
      <c r="N387" s="13">
        <f t="shared" si="151"/>
        <v>5707.5220803490065</v>
      </c>
      <c r="O387">
        <v>0.2</v>
      </c>
      <c r="P387" s="10">
        <f t="shared" si="144"/>
        <v>7190.4389585076769</v>
      </c>
      <c r="Q387" s="13">
        <f t="shared" si="152"/>
        <v>7125.7250078811076</v>
      </c>
      <c r="R387">
        <v>0.56999999999999995</v>
      </c>
      <c r="S387" s="14">
        <v>2.04</v>
      </c>
      <c r="T387" s="14">
        <v>0.41</v>
      </c>
      <c r="U387" s="15">
        <v>6200</v>
      </c>
      <c r="V387" s="15">
        <v>1300</v>
      </c>
      <c r="W387" s="16">
        <f t="shared" si="153"/>
        <v>16814.462047946545</v>
      </c>
      <c r="X387" s="16">
        <f t="shared" si="154"/>
        <v>3433.2987449304328</v>
      </c>
      <c r="Z387" s="10">
        <v>27556</v>
      </c>
      <c r="AA387" s="10">
        <f t="shared" si="145"/>
        <v>10302.386426622754</v>
      </c>
      <c r="AB387" s="10">
        <f t="shared" si="146"/>
        <v>7190.4389585076769</v>
      </c>
      <c r="AC387" s="10">
        <v>958.52863922245399</v>
      </c>
      <c r="AD387">
        <v>90.08</v>
      </c>
      <c r="AE387">
        <v>60.05</v>
      </c>
      <c r="AF387">
        <v>46.07</v>
      </c>
      <c r="AG387" s="15"/>
      <c r="AH387" s="15">
        <f t="shared" si="155"/>
        <v>5707.5220803490065</v>
      </c>
      <c r="AI387" s="15">
        <f t="shared" si="156"/>
        <v>7125.7250078811076</v>
      </c>
      <c r="AJ387" s="15">
        <f t="shared" si="157"/>
        <v>961.4042251401213</v>
      </c>
      <c r="AK387" s="15">
        <f t="shared" si="158"/>
        <v>2480.04</v>
      </c>
      <c r="AL387" s="11">
        <f t="shared" si="159"/>
        <v>2198.2371456129795</v>
      </c>
      <c r="AM387" s="16">
        <f t="shared" si="160"/>
        <v>1428.8541446484367</v>
      </c>
      <c r="AN387" s="11">
        <f t="shared" si="161"/>
        <v>18383.674002717835</v>
      </c>
      <c r="AO387" s="16">
        <f t="shared" si="169"/>
        <v>6180</v>
      </c>
      <c r="AP387" s="10">
        <v>-863.62665251600743</v>
      </c>
      <c r="AQ387" s="11">
        <f t="shared" si="162"/>
        <v>-54913.515996349037</v>
      </c>
      <c r="AR387" s="16">
        <f t="shared" si="163"/>
        <v>-27680.467032985656</v>
      </c>
      <c r="AS387" s="11">
        <f t="shared" si="164"/>
        <v>32854.16961525254</v>
      </c>
      <c r="AT387" s="15">
        <f t="shared" si="165"/>
        <v>-18885.110273402119</v>
      </c>
      <c r="AU387" s="17">
        <f t="shared" si="166"/>
        <v>2186.7215675180983</v>
      </c>
      <c r="AV387" s="15">
        <f t="shared" si="167"/>
        <v>18021.483620886112</v>
      </c>
      <c r="AW387" s="13">
        <v>70000</v>
      </c>
      <c r="AX387" s="15">
        <f t="shared" si="168"/>
        <v>-18885.110273402119</v>
      </c>
    </row>
    <row r="388" spans="1:50" ht="30" x14ac:dyDescent="0.25">
      <c r="A388" s="2" t="s">
        <v>70</v>
      </c>
      <c r="B388" s="9">
        <f t="shared" si="147"/>
        <v>44759.71968113527</v>
      </c>
      <c r="C388" s="9">
        <f t="shared" si="148"/>
        <v>27277.248332393661</v>
      </c>
      <c r="D388" s="10">
        <v>15041.247900613975</v>
      </c>
      <c r="E388" s="10">
        <v>10715.27485709467</v>
      </c>
      <c r="F388">
        <v>60.05</v>
      </c>
      <c r="G388">
        <v>46.07</v>
      </c>
      <c r="H388">
        <v>44.01</v>
      </c>
      <c r="I388" s="11">
        <f t="shared" si="149"/>
        <v>22859.715032802815</v>
      </c>
      <c r="J388" s="12">
        <f t="shared" si="150"/>
        <v>14858.81477132183</v>
      </c>
      <c r="L388" s="10">
        <f t="shared" si="143"/>
        <v>15041.247900613975</v>
      </c>
      <c r="M388" s="13"/>
      <c r="N388" s="13">
        <f t="shared" si="151"/>
        <v>8332.8513369401426</v>
      </c>
      <c r="O388">
        <v>0.2</v>
      </c>
      <c r="P388" s="10">
        <f t="shared" si="144"/>
        <v>10715.27485709467</v>
      </c>
      <c r="Q388" s="13">
        <f t="shared" si="152"/>
        <v>10618.837383380818</v>
      </c>
      <c r="R388">
        <v>0.56999999999999995</v>
      </c>
      <c r="S388" s="14">
        <v>2.04</v>
      </c>
      <c r="T388" s="14">
        <v>0.41</v>
      </c>
      <c r="U388" s="15">
        <v>6200</v>
      </c>
      <c r="V388" s="15">
        <v>1300</v>
      </c>
      <c r="W388" s="16">
        <f t="shared" si="153"/>
        <v>21947.387454866792</v>
      </c>
      <c r="X388" s="16">
        <f t="shared" si="154"/>
        <v>4464.9161061251889</v>
      </c>
      <c r="Z388" s="10">
        <v>36481</v>
      </c>
      <c r="AA388" s="10">
        <f t="shared" si="145"/>
        <v>15041.247900613975</v>
      </c>
      <c r="AB388" s="10">
        <f t="shared" si="146"/>
        <v>10715.27485709467</v>
      </c>
      <c r="AC388" s="10">
        <v>209.63813419346653</v>
      </c>
      <c r="AD388">
        <v>90.08</v>
      </c>
      <c r="AE388">
        <v>60.05</v>
      </c>
      <c r="AF388">
        <v>46.07</v>
      </c>
      <c r="AG388" s="15"/>
      <c r="AH388" s="15">
        <f t="shared" si="155"/>
        <v>8332.8513369401426</v>
      </c>
      <c r="AI388" s="15">
        <f t="shared" si="156"/>
        <v>10618.837383380818</v>
      </c>
      <c r="AJ388" s="15">
        <f t="shared" si="157"/>
        <v>210.26704859604689</v>
      </c>
      <c r="AK388" s="15">
        <f t="shared" si="158"/>
        <v>3283.29</v>
      </c>
      <c r="AL388" s="11">
        <f t="shared" si="159"/>
        <v>2961.7500368640567</v>
      </c>
      <c r="AM388" s="16">
        <f t="shared" si="160"/>
        <v>1925.1375239616368</v>
      </c>
      <c r="AN388" s="11">
        <f t="shared" si="161"/>
        <v>25943.656622334496</v>
      </c>
      <c r="AO388" s="16">
        <f t="shared" si="169"/>
        <v>6180</v>
      </c>
      <c r="AP388" s="10">
        <v>28390.271656842837</v>
      </c>
      <c r="AQ388" s="11">
        <f t="shared" si="162"/>
        <v>-34261.211951219841</v>
      </c>
      <c r="AR388" s="16">
        <f t="shared" si="163"/>
        <v>7953.5174549466446</v>
      </c>
      <c r="AS388" s="11">
        <f t="shared" si="164"/>
        <v>68488.154103184832</v>
      </c>
      <c r="AT388" s="15">
        <f t="shared" si="165"/>
        <v>5426.3193615593718</v>
      </c>
      <c r="AU388" s="17">
        <f t="shared" si="166"/>
        <v>19.11330552644247</v>
      </c>
      <c r="AV388" s="15">
        <f t="shared" si="167"/>
        <v>22963.952295283467</v>
      </c>
      <c r="AW388" s="13">
        <v>70000</v>
      </c>
      <c r="AX388" s="15">
        <f t="shared" si="168"/>
        <v>5426.31936155937</v>
      </c>
    </row>
    <row r="389" spans="1:50" ht="30" x14ac:dyDescent="0.25">
      <c r="A389" s="2" t="s">
        <v>70</v>
      </c>
      <c r="B389" s="9">
        <f t="shared" si="147"/>
        <v>-48786.846125217817</v>
      </c>
      <c r="C389" s="9">
        <f t="shared" si="148"/>
        <v>-55781.921775276722</v>
      </c>
      <c r="D389" s="10">
        <v>11238.250480685138</v>
      </c>
      <c r="E389" s="10">
        <v>71.032859664702997</v>
      </c>
      <c r="F389">
        <v>60.05</v>
      </c>
      <c r="G389">
        <v>46.07</v>
      </c>
      <c r="H389">
        <v>44.01</v>
      </c>
      <c r="I389" s="11">
        <f t="shared" si="149"/>
        <v>9904.2497229524524</v>
      </c>
      <c r="J389" s="12">
        <f t="shared" si="150"/>
        <v>6437.7623199190939</v>
      </c>
      <c r="L389" s="10">
        <f t="shared" si="143"/>
        <v>11238.250480685138</v>
      </c>
      <c r="M389" s="13"/>
      <c r="N389" s="13">
        <f t="shared" si="151"/>
        <v>6225.9907662995665</v>
      </c>
      <c r="O389">
        <v>0.2</v>
      </c>
      <c r="P389" s="10">
        <f t="shared" si="144"/>
        <v>71.032859664702997</v>
      </c>
      <c r="Q389" s="13">
        <f t="shared" si="152"/>
        <v>70.393563927720663</v>
      </c>
      <c r="R389">
        <v>0.56999999999999995</v>
      </c>
      <c r="S389" s="14">
        <v>2.04</v>
      </c>
      <c r="T389" s="14">
        <v>0.41</v>
      </c>
      <c r="U389" s="15">
        <v>6200</v>
      </c>
      <c r="V389" s="15">
        <v>1300</v>
      </c>
      <c r="W389" s="16">
        <f t="shared" si="153"/>
        <v>8822.0578687853777</v>
      </c>
      <c r="X389" s="16">
        <f t="shared" si="154"/>
        <v>1826.9822187264726</v>
      </c>
      <c r="Z389" s="10">
        <v>69168.999999999985</v>
      </c>
      <c r="AA389" s="10">
        <f t="shared" si="145"/>
        <v>11238.250480685138</v>
      </c>
      <c r="AB389" s="10">
        <f t="shared" si="146"/>
        <v>71.032859664702997</v>
      </c>
      <c r="AC389" s="10">
        <v>290.51053320735178</v>
      </c>
      <c r="AD389">
        <v>90.08</v>
      </c>
      <c r="AE389">
        <v>60.05</v>
      </c>
      <c r="AF389">
        <v>46.07</v>
      </c>
      <c r="AG389" s="15"/>
      <c r="AH389" s="15">
        <f t="shared" si="155"/>
        <v>6225.9907662995665</v>
      </c>
      <c r="AI389" s="15">
        <f t="shared" si="156"/>
        <v>70.393563927720663</v>
      </c>
      <c r="AJ389" s="15">
        <f t="shared" si="157"/>
        <v>291.3820648069738</v>
      </c>
      <c r="AK389" s="15">
        <f t="shared" si="158"/>
        <v>6225.2099999999982</v>
      </c>
      <c r="AL389" s="11">
        <f t="shared" si="159"/>
        <v>3167.255894028875</v>
      </c>
      <c r="AM389" s="16">
        <f t="shared" si="160"/>
        <v>2058.7163311187687</v>
      </c>
      <c r="AN389" s="11">
        <f t="shared" si="161"/>
        <v>8797.7894518850808</v>
      </c>
      <c r="AO389" s="16">
        <f t="shared" si="169"/>
        <v>6180</v>
      </c>
      <c r="AP389" s="10">
        <v>-29019.617753002818</v>
      </c>
      <c r="AQ389" s="11">
        <f t="shared" si="162"/>
        <v>-74589.390970840759</v>
      </c>
      <c r="AR389" s="16">
        <f t="shared" si="163"/>
        <v>-64046.666313922287</v>
      </c>
      <c r="AS389" s="11">
        <f t="shared" si="164"/>
        <v>-3512.0296656840897</v>
      </c>
      <c r="AT389" s="15">
        <f t="shared" si="165"/>
        <v>-43696.096404040676</v>
      </c>
      <c r="AU389" s="17">
        <f t="shared" si="166"/>
        <v>150.57433483774679</v>
      </c>
      <c r="AV389" s="15">
        <f t="shared" si="167"/>
        <v>14676.478651037862</v>
      </c>
      <c r="AW389" s="13">
        <v>70000</v>
      </c>
      <c r="AX389" s="15">
        <f t="shared" si="168"/>
        <v>-43696.096404040683</v>
      </c>
    </row>
    <row r="390" spans="1:50" ht="30" x14ac:dyDescent="0.25">
      <c r="A390" s="2" t="s">
        <v>70</v>
      </c>
      <c r="B390" s="9">
        <f t="shared" si="147"/>
        <v>-16002.265985596605</v>
      </c>
      <c r="C390" s="9">
        <f t="shared" si="148"/>
        <v>-32702.170368769148</v>
      </c>
      <c r="D390" s="10">
        <v>6904.1795824736955</v>
      </c>
      <c r="E390" s="10">
        <v>11461.437225047453</v>
      </c>
      <c r="F390">
        <v>60.05</v>
      </c>
      <c r="G390">
        <v>46.07</v>
      </c>
      <c r="H390">
        <v>44.01</v>
      </c>
      <c r="I390" s="11">
        <f t="shared" si="149"/>
        <v>17608.943105493428</v>
      </c>
      <c r="J390" s="12">
        <f t="shared" si="150"/>
        <v>11445.813018570729</v>
      </c>
      <c r="L390" s="10">
        <f t="shared" si="143"/>
        <v>6904.1795824736955</v>
      </c>
      <c r="M390" s="13"/>
      <c r="N390" s="13">
        <f t="shared" si="151"/>
        <v>3824.9154886904275</v>
      </c>
      <c r="O390">
        <v>0.2</v>
      </c>
      <c r="P390" s="10">
        <f t="shared" si="144"/>
        <v>11461.437225047453</v>
      </c>
      <c r="Q390" s="13">
        <f t="shared" si="152"/>
        <v>11358.284290022026</v>
      </c>
      <c r="R390">
        <v>0.56999999999999995</v>
      </c>
      <c r="S390" s="14">
        <v>2.04</v>
      </c>
      <c r="T390" s="14">
        <v>0.41</v>
      </c>
      <c r="U390" s="15">
        <v>6200</v>
      </c>
      <c r="V390" s="15">
        <v>1300</v>
      </c>
      <c r="W390" s="16">
        <f t="shared" si="153"/>
        <v>20967.978491823305</v>
      </c>
      <c r="X390" s="16">
        <f t="shared" si="154"/>
        <v>4268.0741086507624</v>
      </c>
      <c r="Z390" s="10">
        <v>28899.999999999996</v>
      </c>
      <c r="AA390" s="10">
        <f t="shared" si="145"/>
        <v>6904.1795824736955</v>
      </c>
      <c r="AB390" s="10">
        <f t="shared" si="146"/>
        <v>11461.437225047453</v>
      </c>
      <c r="AC390" s="10">
        <v>1696.0656784562655</v>
      </c>
      <c r="AD390">
        <v>90.08</v>
      </c>
      <c r="AE390">
        <v>60.05</v>
      </c>
      <c r="AF390">
        <v>46.07</v>
      </c>
      <c r="AG390" s="15"/>
      <c r="AH390" s="15">
        <f t="shared" si="155"/>
        <v>3824.9154886904275</v>
      </c>
      <c r="AI390" s="15">
        <f t="shared" si="156"/>
        <v>11358.284290022026</v>
      </c>
      <c r="AJ390" s="15">
        <f t="shared" si="157"/>
        <v>1701.1538754916342</v>
      </c>
      <c r="AK390" s="15">
        <f t="shared" si="158"/>
        <v>2600.9999999999995</v>
      </c>
      <c r="AL390" s="11">
        <f t="shared" si="159"/>
        <v>2351.3486295169637</v>
      </c>
      <c r="AM390" s="16">
        <f t="shared" si="160"/>
        <v>1528.3766091860264</v>
      </c>
      <c r="AN390" s="11">
        <f t="shared" si="161"/>
        <v>22347.928194716143</v>
      </c>
      <c r="AO390" s="16">
        <f t="shared" si="169"/>
        <v>6180</v>
      </c>
      <c r="AP390" s="10">
        <v>-13877.860869280614</v>
      </c>
      <c r="AQ390" s="11">
        <f t="shared" si="162"/>
        <v>-82353.607405725183</v>
      </c>
      <c r="AR390" s="16">
        <f t="shared" si="163"/>
        <v>-48416.057495990637</v>
      </c>
      <c r="AS390" s="11">
        <f t="shared" si="164"/>
        <v>12118.579152247559</v>
      </c>
      <c r="AT390" s="15">
        <f t="shared" si="165"/>
        <v>-33032.050497037366</v>
      </c>
      <c r="AU390" s="17">
        <f t="shared" si="166"/>
        <v>238.019755408815</v>
      </c>
      <c r="AV390" s="15">
        <f t="shared" si="167"/>
        <v>19154.189627756758</v>
      </c>
      <c r="AW390" s="13">
        <v>70000</v>
      </c>
      <c r="AX390" s="15">
        <f t="shared" si="168"/>
        <v>-33032.050497037373</v>
      </c>
    </row>
    <row r="391" spans="1:50" ht="30" x14ac:dyDescent="0.25">
      <c r="A391" s="2" t="s">
        <v>70</v>
      </c>
      <c r="B391" s="9">
        <f t="shared" si="147"/>
        <v>36071.770713261532</v>
      </c>
      <c r="C391" s="9">
        <f t="shared" si="148"/>
        <v>28634.247832194582</v>
      </c>
      <c r="D391" s="10">
        <v>11668.053624547603</v>
      </c>
      <c r="E391" s="10">
        <v>467.26178080298462</v>
      </c>
      <c r="F391">
        <v>60.05</v>
      </c>
      <c r="G391">
        <v>46.07</v>
      </c>
      <c r="H391">
        <v>44.01</v>
      </c>
      <c r="I391" s="11">
        <f t="shared" si="149"/>
        <v>10597.75954792387</v>
      </c>
      <c r="J391" s="12">
        <f t="shared" si="150"/>
        <v>6888.5437061505154</v>
      </c>
      <c r="L391" s="10">
        <f t="shared" si="143"/>
        <v>11668.053624547603</v>
      </c>
      <c r="M391" s="13"/>
      <c r="N391" s="13">
        <f t="shared" si="151"/>
        <v>6464.1017079993726</v>
      </c>
      <c r="O391">
        <v>0.2</v>
      </c>
      <c r="P391" s="10">
        <f t="shared" si="144"/>
        <v>467.26178080298462</v>
      </c>
      <c r="Q391" s="13">
        <f t="shared" si="152"/>
        <v>463.05642477575776</v>
      </c>
      <c r="R391">
        <v>0.56999999999999995</v>
      </c>
      <c r="S391" s="14">
        <v>2.04</v>
      </c>
      <c r="T391" s="14">
        <v>0.41</v>
      </c>
      <c r="U391" s="15">
        <v>6200</v>
      </c>
      <c r="V391" s="15">
        <v>1300</v>
      </c>
      <c r="W391" s="16">
        <f t="shared" si="153"/>
        <v>9375.7955075929949</v>
      </c>
      <c r="X391" s="16">
        <f t="shared" si="154"/>
        <v>1938.272626526043</v>
      </c>
      <c r="Z391" s="10">
        <v>56169</v>
      </c>
      <c r="AA391" s="10">
        <f t="shared" si="145"/>
        <v>11668.053624547603</v>
      </c>
      <c r="AB391" s="10">
        <f t="shared" si="146"/>
        <v>467.26178080298462</v>
      </c>
      <c r="AC391" s="10">
        <v>650.8151730533034</v>
      </c>
      <c r="AD391">
        <v>90.08</v>
      </c>
      <c r="AE391">
        <v>60.05</v>
      </c>
      <c r="AF391">
        <v>46.07</v>
      </c>
      <c r="AG391" s="15"/>
      <c r="AH391" s="15">
        <f t="shared" si="155"/>
        <v>6464.1017079993726</v>
      </c>
      <c r="AI391" s="15">
        <f t="shared" si="156"/>
        <v>463.05642477575776</v>
      </c>
      <c r="AJ391" s="15">
        <f t="shared" si="157"/>
        <v>652.76761857246322</v>
      </c>
      <c r="AK391" s="15">
        <f t="shared" si="158"/>
        <v>5055.21</v>
      </c>
      <c r="AL391" s="11">
        <f t="shared" si="159"/>
        <v>2781.5814204967714</v>
      </c>
      <c r="AM391" s="16">
        <f t="shared" si="160"/>
        <v>1808.0279233229014</v>
      </c>
      <c r="AN391" s="11">
        <f t="shared" si="161"/>
        <v>10015.087246425286</v>
      </c>
      <c r="AO391" s="16">
        <f t="shared" si="169"/>
        <v>6180</v>
      </c>
      <c r="AP391" s="10">
        <v>28390.271656842837</v>
      </c>
      <c r="AQ391" s="11">
        <f t="shared" si="162"/>
        <v>7322.5561141105691</v>
      </c>
      <c r="AR391" s="16">
        <f t="shared" si="163"/>
        <v>19807.431499518025</v>
      </c>
      <c r="AS391" s="11">
        <f t="shared" si="164"/>
        <v>80342.068147756218</v>
      </c>
      <c r="AT391" s="15">
        <f t="shared" si="165"/>
        <v>13513.700027369421</v>
      </c>
      <c r="AU391" s="17">
        <f t="shared" si="166"/>
        <v>47.599755968211198</v>
      </c>
      <c r="AV391" s="15">
        <f t="shared" si="167"/>
        <v>14876.571629473417</v>
      </c>
      <c r="AW391" s="13">
        <v>70000</v>
      </c>
      <c r="AX391" s="15">
        <f t="shared" si="168"/>
        <v>13513.700027369419</v>
      </c>
    </row>
    <row r="392" spans="1:50" ht="30" x14ac:dyDescent="0.25">
      <c r="A392" s="2" t="s">
        <v>70</v>
      </c>
      <c r="B392" s="9">
        <f t="shared" si="147"/>
        <v>68121.980294000969</v>
      </c>
      <c r="C392" s="9">
        <f t="shared" si="148"/>
        <v>45737.402335999199</v>
      </c>
      <c r="D392" s="10">
        <v>27240.897027030776</v>
      </c>
      <c r="E392" s="10">
        <v>13646.40280589225</v>
      </c>
      <c r="F392">
        <v>60.05</v>
      </c>
      <c r="G392">
        <v>46.07</v>
      </c>
      <c r="H392">
        <v>44.01</v>
      </c>
      <c r="I392" s="11">
        <f t="shared" si="149"/>
        <v>34600.770678738467</v>
      </c>
      <c r="J392" s="12">
        <f t="shared" si="150"/>
        <v>22490.500941180006</v>
      </c>
      <c r="L392" s="10">
        <f t="shared" si="143"/>
        <v>27240.897027030776</v>
      </c>
      <c r="M392" s="13"/>
      <c r="N392" s="13">
        <f t="shared" si="151"/>
        <v>15091.456952975052</v>
      </c>
      <c r="O392">
        <v>0.2</v>
      </c>
      <c r="P392" s="10">
        <f t="shared" si="144"/>
        <v>13646.40280589225</v>
      </c>
      <c r="Q392" s="13">
        <f t="shared" si="152"/>
        <v>13523.58518063922</v>
      </c>
      <c r="R392">
        <v>0.56999999999999995</v>
      </c>
      <c r="S392" s="14">
        <v>2.04</v>
      </c>
      <c r="T392" s="14">
        <v>0.41</v>
      </c>
      <c r="U392" s="15">
        <v>6200</v>
      </c>
      <c r="V392" s="15">
        <v>1300</v>
      </c>
      <c r="W392" s="16">
        <f t="shared" si="153"/>
        <v>28082.539284861108</v>
      </c>
      <c r="X392" s="16">
        <f t="shared" si="154"/>
        <v>5697.9613268593394</v>
      </c>
      <c r="Z392" s="10">
        <v>64008.999999999993</v>
      </c>
      <c r="AA392" s="10">
        <f t="shared" si="145"/>
        <v>27240.897027030776</v>
      </c>
      <c r="AB392" s="10">
        <f t="shared" si="146"/>
        <v>13646.40280589225</v>
      </c>
      <c r="AC392" s="10">
        <v>2172.243406946538</v>
      </c>
      <c r="AD392">
        <v>90.08</v>
      </c>
      <c r="AE392">
        <v>60.05</v>
      </c>
      <c r="AF392">
        <v>46.07</v>
      </c>
      <c r="AG392" s="15"/>
      <c r="AH392" s="15">
        <f t="shared" si="155"/>
        <v>15091.456952975052</v>
      </c>
      <c r="AI392" s="15">
        <f t="shared" si="156"/>
        <v>13523.58518063922</v>
      </c>
      <c r="AJ392" s="15">
        <f t="shared" si="157"/>
        <v>2178.7601371673773</v>
      </c>
      <c r="AK392" s="15">
        <f t="shared" si="158"/>
        <v>5760.8099999999995</v>
      </c>
      <c r="AL392" s="11">
        <f t="shared" si="159"/>
        <v>4678.8797416011648</v>
      </c>
      <c r="AM392" s="16">
        <f t="shared" si="160"/>
        <v>3041.2718320407571</v>
      </c>
      <c r="AN392" s="11">
        <f t="shared" si="161"/>
        <v>40997.091941176259</v>
      </c>
      <c r="AO392" s="16">
        <f t="shared" si="169"/>
        <v>6180</v>
      </c>
      <c r="AP392" s="10">
        <v>43684.60791252007</v>
      </c>
      <c r="AQ392" s="11">
        <f t="shared" si="162"/>
        <v>-53634.17828216566</v>
      </c>
      <c r="AR392" s="16">
        <f t="shared" si="163"/>
        <v>17548.940067959851</v>
      </c>
      <c r="AS392" s="11">
        <f t="shared" si="164"/>
        <v>78083.576716198048</v>
      </c>
      <c r="AT392" s="15">
        <f t="shared" si="165"/>
        <v>11972.835139299306</v>
      </c>
      <c r="AU392" s="17">
        <f t="shared" si="166"/>
        <v>27.407445577342298</v>
      </c>
      <c r="AV392" s="15">
        <f t="shared" si="167"/>
        <v>31711.772773220764</v>
      </c>
      <c r="AW392" s="13">
        <v>70000</v>
      </c>
      <c r="AX392" s="15">
        <f t="shared" si="168"/>
        <v>11972.835139299306</v>
      </c>
    </row>
    <row r="393" spans="1:50" ht="30" x14ac:dyDescent="0.25">
      <c r="A393" s="2" t="s">
        <v>70</v>
      </c>
      <c r="B393" s="9">
        <f t="shared" si="147"/>
        <v>6693.051440779629</v>
      </c>
      <c r="C393" s="9">
        <f t="shared" si="148"/>
        <v>-2757.217871167968</v>
      </c>
      <c r="D393" s="10">
        <v>6659.9913356849293</v>
      </c>
      <c r="E393" s="10">
        <v>3635.6139023220167</v>
      </c>
      <c r="F393">
        <v>60.05</v>
      </c>
      <c r="G393">
        <v>46.07</v>
      </c>
      <c r="H393">
        <v>44.01</v>
      </c>
      <c r="I393" s="11">
        <f t="shared" si="149"/>
        <v>9954.0851235547434</v>
      </c>
      <c r="J393" s="12">
        <f t="shared" si="150"/>
        <v>6470.1553303105838</v>
      </c>
      <c r="L393" s="10">
        <f t="shared" ref="L393:L456" si="170">D393</f>
        <v>6659.9913356849293</v>
      </c>
      <c r="M393" s="13"/>
      <c r="N393" s="13">
        <f t="shared" si="151"/>
        <v>3689.6351999694512</v>
      </c>
      <c r="O393">
        <v>0.2</v>
      </c>
      <c r="P393" s="10">
        <f t="shared" ref="P393:P456" si="171">E393</f>
        <v>3635.6139023220167</v>
      </c>
      <c r="Q393" s="13">
        <f t="shared" si="152"/>
        <v>3602.8933772011183</v>
      </c>
      <c r="R393">
        <v>0.56999999999999995</v>
      </c>
      <c r="S393" s="14">
        <v>2.04</v>
      </c>
      <c r="T393" s="14">
        <v>0.41</v>
      </c>
      <c r="U393" s="15">
        <v>6200</v>
      </c>
      <c r="V393" s="15">
        <v>1300</v>
      </c>
      <c r="W393" s="16">
        <f t="shared" si="153"/>
        <v>11894.815580596995</v>
      </c>
      <c r="X393" s="16">
        <f t="shared" si="154"/>
        <v>2444.5462686493961</v>
      </c>
      <c r="Z393" s="10">
        <v>61009.000000000015</v>
      </c>
      <c r="AA393" s="10">
        <f t="shared" ref="AA393:AA456" si="172">D393</f>
        <v>6659.9913356849293</v>
      </c>
      <c r="AB393" s="10">
        <f t="shared" ref="AB393:AB456" si="173">E393</f>
        <v>3635.6139023220167</v>
      </c>
      <c r="AC393" s="10">
        <v>875.32951748595212</v>
      </c>
      <c r="AD393">
        <v>90.08</v>
      </c>
      <c r="AE393">
        <v>60.05</v>
      </c>
      <c r="AF393">
        <v>46.07</v>
      </c>
      <c r="AG393" s="15"/>
      <c r="AH393" s="15">
        <f t="shared" si="155"/>
        <v>3689.6351999694512</v>
      </c>
      <c r="AI393" s="15">
        <f t="shared" si="156"/>
        <v>3602.8933772011183</v>
      </c>
      <c r="AJ393" s="15">
        <f t="shared" si="157"/>
        <v>877.95550603840991</v>
      </c>
      <c r="AK393" s="15">
        <f t="shared" si="158"/>
        <v>5490.8100000000013</v>
      </c>
      <c r="AL393" s="11">
        <f t="shared" si="159"/>
        <v>2898.8945532395142</v>
      </c>
      <c r="AM393" s="16">
        <f t="shared" si="160"/>
        <v>1884.2814596056842</v>
      </c>
      <c r="AN393" s="11">
        <f t="shared" si="161"/>
        <v>10771.741054681725</v>
      </c>
      <c r="AO393" s="16">
        <f t="shared" si="169"/>
        <v>6180</v>
      </c>
      <c r="AP393" s="10">
        <v>6571.2226565360861</v>
      </c>
      <c r="AQ393" s="11">
        <f t="shared" si="162"/>
        <v>-24995.818633121457</v>
      </c>
      <c r="AR393" s="16">
        <f t="shared" si="163"/>
        <v>-11671.919470127948</v>
      </c>
      <c r="AS393" s="11">
        <f t="shared" si="164"/>
        <v>48862.717178110244</v>
      </c>
      <c r="AT393" s="15">
        <f t="shared" si="165"/>
        <v>-7963.2141333801819</v>
      </c>
      <c r="AU393" s="17">
        <f t="shared" si="166"/>
        <v>-121.18314276658313</v>
      </c>
      <c r="AV393" s="15">
        <f t="shared" si="167"/>
        <v>14534.436789916268</v>
      </c>
      <c r="AW393" s="13">
        <v>70000</v>
      </c>
      <c r="AX393" s="15">
        <f t="shared" si="168"/>
        <v>-7963.2141333801819</v>
      </c>
    </row>
    <row r="394" spans="1:50" ht="30" x14ac:dyDescent="0.25">
      <c r="A394" s="2" t="s">
        <v>70</v>
      </c>
      <c r="B394" s="9">
        <f t="shared" ref="B394:B457" si="174">SUM(J394+W394+AR394)</f>
        <v>-39034.532415414957</v>
      </c>
      <c r="C394" s="9">
        <f t="shared" ref="C394:C457" si="175">SUM(J394+X394+AR394)</f>
        <v>-61271.517359111545</v>
      </c>
      <c r="D394" s="10">
        <v>8467.6192477337427</v>
      </c>
      <c r="E394" s="10">
        <v>17168.507567004002</v>
      </c>
      <c r="F394">
        <v>60.05</v>
      </c>
      <c r="G394">
        <v>46.07</v>
      </c>
      <c r="H394">
        <v>44.01</v>
      </c>
      <c r="I394" s="11">
        <f t="shared" ref="I394:I457" si="176">(D394/F394*H394)+(E394/G394*H394)+(1.6*10^3)</f>
        <v>24206.65241855487</v>
      </c>
      <c r="J394" s="12">
        <f t="shared" ref="J394:J457" si="177">I394*0.65</f>
        <v>15734.324072060666</v>
      </c>
      <c r="L394" s="10">
        <f t="shared" si="170"/>
        <v>8467.6192477337427</v>
      </c>
      <c r="M394" s="13"/>
      <c r="N394" s="13">
        <f t="shared" ref="N394:N457" si="178">L394*0.554</f>
        <v>4691.0610632444941</v>
      </c>
      <c r="O394">
        <v>0.2</v>
      </c>
      <c r="P394" s="10">
        <f t="shared" si="171"/>
        <v>17168.507567004002</v>
      </c>
      <c r="Q394" s="13">
        <f t="shared" ref="Q394:Q457" si="179">P394*0.991</f>
        <v>17013.990998900965</v>
      </c>
      <c r="R394">
        <v>0.56999999999999995</v>
      </c>
      <c r="S394" s="14">
        <v>2.04</v>
      </c>
      <c r="T394" s="14">
        <v>0.41</v>
      </c>
      <c r="U394" s="15">
        <v>6200</v>
      </c>
      <c r="V394" s="15">
        <v>1300</v>
      </c>
      <c r="W394" s="16">
        <f t="shared" ref="W394:W457" si="180">U394+S394*(N394*O394+Q394*R394)</f>
        <v>27897.821647325796</v>
      </c>
      <c r="X394" s="16">
        <f t="shared" ref="X394:X457" si="181">V394+T394*(N394*O394+Q394*R394)</f>
        <v>5660.8367036292038</v>
      </c>
      <c r="Z394" s="10">
        <v>39204</v>
      </c>
      <c r="AA394" s="10">
        <f t="shared" si="172"/>
        <v>8467.6192477337427</v>
      </c>
      <c r="AB394" s="10">
        <f t="shared" si="173"/>
        <v>17168.507567004002</v>
      </c>
      <c r="AC394" s="10">
        <v>1148.2689296296126</v>
      </c>
      <c r="AD394">
        <v>90.08</v>
      </c>
      <c r="AE394">
        <v>60.05</v>
      </c>
      <c r="AF394">
        <v>46.07</v>
      </c>
      <c r="AG394" s="15"/>
      <c r="AH394" s="15">
        <f t="shared" ref="AH394:AH457" si="182">AA394*0.554</f>
        <v>4691.0610632444941</v>
      </c>
      <c r="AI394" s="15">
        <f t="shared" ref="AI394:AI457" si="183">AB394*0.991</f>
        <v>17013.990998900965</v>
      </c>
      <c r="AJ394" s="15">
        <f t="shared" ref="AJ394:AJ457" si="184">AC394*1.003</f>
        <v>1151.7137364185012</v>
      </c>
      <c r="AK394" s="15">
        <f t="shared" ref="AK394:AK457" si="185">Z394*0.09</f>
        <v>3528.3599999999997</v>
      </c>
      <c r="AL394" s="11">
        <f t="shared" ref="AL394:AL457" si="186">3*((Z394/AD394)+(AA394/AE394)+(AB394/AF394)+99.2)</f>
        <v>3144.2518664189906</v>
      </c>
      <c r="AM394" s="16">
        <f t="shared" ref="AM394:AM457" si="187">AL394*0.65</f>
        <v>2043.7637131723441</v>
      </c>
      <c r="AN394" s="11">
        <f t="shared" ref="AN394:AN457" si="188">1.351*(AH394+AB394)+AC394</f>
        <v>30680.546149095331</v>
      </c>
      <c r="AO394" s="16">
        <f t="shared" si="169"/>
        <v>6180</v>
      </c>
      <c r="AP394" s="10">
        <v>-32441.586781355207</v>
      </c>
      <c r="AQ394" s="11">
        <f t="shared" ref="AQ394:AQ457" si="189">6*44.01*(AP394-AL394-I394-AN394)/180.156</f>
        <v>-132609.01777961859</v>
      </c>
      <c r="AR394" s="16">
        <f t="shared" ref="AR394:AR457" si="190">6*44.01*(AP394-AM394-J394-AO394)/180.156</f>
        <v>-82666.678134801419</v>
      </c>
      <c r="AS394" s="11">
        <f t="shared" ref="AS394:AS457" si="191">6*44.01*(AP394-AM394-J394-AO394+(4.13*10^4))/180.156</f>
        <v>-22132.04148656323</v>
      </c>
      <c r="AT394" s="15">
        <f t="shared" ref="AT394:AT457" si="192">AP394-AM394-AO394-J394</f>
        <v>-56399.674566588219</v>
      </c>
      <c r="AU394" s="17">
        <f t="shared" ref="AU394:AU457" si="193">AT394/AP394*100</f>
        <v>173.84992585813396</v>
      </c>
      <c r="AV394" s="15">
        <f t="shared" ref="AV394:AV457" si="194">SUM(AM394+J394+AO394)</f>
        <v>23958.087785233009</v>
      </c>
      <c r="AW394" s="13">
        <v>70000</v>
      </c>
      <c r="AX394" s="15">
        <f t="shared" ref="AX394:AX457" si="195">AP394-AV394</f>
        <v>-56399.674566588219</v>
      </c>
    </row>
    <row r="395" spans="1:50" ht="30" x14ac:dyDescent="0.25">
      <c r="A395" s="2" t="s">
        <v>70</v>
      </c>
      <c r="B395" s="9">
        <f t="shared" si="174"/>
        <v>115241.81101506903</v>
      </c>
      <c r="C395" s="9">
        <f t="shared" si="175"/>
        <v>102182.92954897785</v>
      </c>
      <c r="D395" s="10">
        <v>23792.878573673192</v>
      </c>
      <c r="E395" s="10">
        <v>4194.2354988584793</v>
      </c>
      <c r="F395">
        <v>60.05</v>
      </c>
      <c r="G395">
        <v>46.07</v>
      </c>
      <c r="H395">
        <v>44.01</v>
      </c>
      <c r="I395" s="11">
        <f t="shared" si="176"/>
        <v>23044.237230056384</v>
      </c>
      <c r="J395" s="12">
        <f t="shared" si="177"/>
        <v>14978.75419953665</v>
      </c>
      <c r="L395" s="10">
        <f t="shared" si="170"/>
        <v>23792.878573673192</v>
      </c>
      <c r="M395" s="13"/>
      <c r="N395" s="13">
        <f t="shared" si="178"/>
        <v>13181.254729814949</v>
      </c>
      <c r="O395">
        <v>0.2</v>
      </c>
      <c r="P395" s="10">
        <f t="shared" si="171"/>
        <v>4194.2354988584793</v>
      </c>
      <c r="Q395" s="13">
        <f t="shared" si="179"/>
        <v>4156.487379368753</v>
      </c>
      <c r="R395">
        <v>0.56999999999999995</v>
      </c>
      <c r="S395" s="14">
        <v>2.04</v>
      </c>
      <c r="T395" s="14">
        <v>0.41</v>
      </c>
      <c r="U395" s="15">
        <v>6200</v>
      </c>
      <c r="V395" s="15">
        <v>1300</v>
      </c>
      <c r="W395" s="16">
        <f t="shared" si="180"/>
        <v>16411.115454494487</v>
      </c>
      <c r="X395" s="16">
        <f t="shared" si="181"/>
        <v>3352.2339884033036</v>
      </c>
      <c r="Z395" s="10">
        <v>64516</v>
      </c>
      <c r="AA395" s="10">
        <f t="shared" si="172"/>
        <v>23792.878573673192</v>
      </c>
      <c r="AB395" s="10">
        <f t="shared" si="173"/>
        <v>4194.2354988584793</v>
      </c>
      <c r="AC395" s="10">
        <v>235.63392866246224</v>
      </c>
      <c r="AD395">
        <v>90.08</v>
      </c>
      <c r="AE395">
        <v>60.05</v>
      </c>
      <c r="AF395">
        <v>46.07</v>
      </c>
      <c r="AG395" s="15"/>
      <c r="AH395" s="15">
        <f t="shared" si="182"/>
        <v>13181.254729814949</v>
      </c>
      <c r="AI395" s="15">
        <f t="shared" si="183"/>
        <v>4156.487379368753</v>
      </c>
      <c r="AJ395" s="15">
        <f t="shared" si="184"/>
        <v>236.34083044844959</v>
      </c>
      <c r="AK395" s="15">
        <f t="shared" si="185"/>
        <v>5806.44</v>
      </c>
      <c r="AL395" s="11">
        <f t="shared" si="186"/>
        <v>3907.9983081337978</v>
      </c>
      <c r="AM395" s="16">
        <f t="shared" si="187"/>
        <v>2540.1989002869686</v>
      </c>
      <c r="AN395" s="11">
        <f t="shared" si="188"/>
        <v>23709.921227600262</v>
      </c>
      <c r="AO395" s="16">
        <f t="shared" ref="AO395:AO458" si="196">(6.18*10^3)</f>
        <v>6180</v>
      </c>
      <c r="AP395" s="10">
        <v>80907.278282884829</v>
      </c>
      <c r="AQ395" s="11">
        <f t="shared" si="189"/>
        <v>44331.172915717165</v>
      </c>
      <c r="AR395" s="16">
        <f t="shared" si="190"/>
        <v>83851.941361037898</v>
      </c>
      <c r="AS395" s="11">
        <f t="shared" si="191"/>
        <v>144386.5780092761</v>
      </c>
      <c r="AT395" s="15">
        <f t="shared" si="192"/>
        <v>57208.325183061213</v>
      </c>
      <c r="AU395" s="17">
        <f t="shared" si="193"/>
        <v>70.70850286551179</v>
      </c>
      <c r="AV395" s="15">
        <f t="shared" si="194"/>
        <v>23698.953099823619</v>
      </c>
      <c r="AW395" s="13">
        <v>70000</v>
      </c>
      <c r="AX395" s="15">
        <f t="shared" si="195"/>
        <v>57208.325183061213</v>
      </c>
    </row>
    <row r="396" spans="1:50" ht="30" x14ac:dyDescent="0.25">
      <c r="A396" s="2" t="s">
        <v>70</v>
      </c>
      <c r="B396" s="9">
        <f t="shared" si="174"/>
        <v>109379.32963231337</v>
      </c>
      <c r="C396" s="9">
        <f t="shared" si="175"/>
        <v>88422.349806945655</v>
      </c>
      <c r="D396" s="10">
        <v>21781.901498700448</v>
      </c>
      <c r="E396" s="10">
        <v>13166.69885507771</v>
      </c>
      <c r="F396">
        <v>60.05</v>
      </c>
      <c r="G396">
        <v>46.07</v>
      </c>
      <c r="H396">
        <v>44.01</v>
      </c>
      <c r="I396" s="11">
        <f t="shared" si="176"/>
        <v>30141.677293939785</v>
      </c>
      <c r="J396" s="12">
        <f t="shared" si="177"/>
        <v>19592.090241060861</v>
      </c>
      <c r="L396" s="10">
        <f t="shared" si="170"/>
        <v>21781.901498700448</v>
      </c>
      <c r="M396" s="13"/>
      <c r="N396" s="13">
        <f t="shared" si="178"/>
        <v>12067.173430280049</v>
      </c>
      <c r="O396">
        <v>0.2</v>
      </c>
      <c r="P396" s="10">
        <f t="shared" si="171"/>
        <v>13166.69885507771</v>
      </c>
      <c r="Q396" s="13">
        <f t="shared" si="179"/>
        <v>13048.19856538201</v>
      </c>
      <c r="R396">
        <v>0.56999999999999995</v>
      </c>
      <c r="S396" s="14">
        <v>2.04</v>
      </c>
      <c r="T396" s="14">
        <v>0.41</v>
      </c>
      <c r="U396" s="15">
        <v>6200</v>
      </c>
      <c r="V396" s="15">
        <v>1300</v>
      </c>
      <c r="W396" s="16">
        <f t="shared" si="180"/>
        <v>26295.852051380461</v>
      </c>
      <c r="X396" s="16">
        <f t="shared" si="181"/>
        <v>5338.8722260127397</v>
      </c>
      <c r="Z396" s="10">
        <v>41616</v>
      </c>
      <c r="AA396" s="10">
        <f t="shared" si="172"/>
        <v>21781.901498700448</v>
      </c>
      <c r="AB396" s="10">
        <f t="shared" si="173"/>
        <v>13166.69885507771</v>
      </c>
      <c r="AC396" s="10">
        <v>1376.2878561941616</v>
      </c>
      <c r="AD396">
        <v>90.08</v>
      </c>
      <c r="AE396">
        <v>60.05</v>
      </c>
      <c r="AF396">
        <v>46.07</v>
      </c>
      <c r="AG396" s="15"/>
      <c r="AH396" s="15">
        <f t="shared" si="182"/>
        <v>12067.173430280049</v>
      </c>
      <c r="AI396" s="15">
        <f t="shared" si="183"/>
        <v>13048.19856538201</v>
      </c>
      <c r="AJ396" s="15">
        <f t="shared" si="184"/>
        <v>1380.4167197627439</v>
      </c>
      <c r="AK396" s="15">
        <f t="shared" si="185"/>
        <v>3745.44</v>
      </c>
      <c r="AL396" s="11">
        <f t="shared" si="186"/>
        <v>3629.1493027163733</v>
      </c>
      <c r="AM396" s="16">
        <f t="shared" si="187"/>
        <v>2358.9470467656429</v>
      </c>
      <c r="AN396" s="11">
        <f t="shared" si="188"/>
        <v>35467.249313712491</v>
      </c>
      <c r="AO396" s="16">
        <f t="shared" si="196"/>
        <v>6180</v>
      </c>
      <c r="AP396" s="10">
        <v>71448.29237228453</v>
      </c>
      <c r="AQ396" s="11">
        <f t="shared" si="189"/>
        <v>3239.5799137053941</v>
      </c>
      <c r="AR396" s="16">
        <f t="shared" si="190"/>
        <v>63491.387339872046</v>
      </c>
      <c r="AS396" s="11">
        <f t="shared" si="191"/>
        <v>124026.02398811023</v>
      </c>
      <c r="AT396" s="15">
        <f t="shared" si="192"/>
        <v>43317.255084458033</v>
      </c>
      <c r="AU396" s="17">
        <f t="shared" si="193"/>
        <v>60.627418299588655</v>
      </c>
      <c r="AV396" s="15">
        <f t="shared" si="194"/>
        <v>28131.037287826504</v>
      </c>
      <c r="AW396" s="13">
        <v>70000</v>
      </c>
      <c r="AX396" s="15">
        <f t="shared" si="195"/>
        <v>43317.255084458026</v>
      </c>
    </row>
    <row r="397" spans="1:50" ht="30" x14ac:dyDescent="0.25">
      <c r="A397" s="2" t="s">
        <v>70</v>
      </c>
      <c r="B397" s="9">
        <f t="shared" si="174"/>
        <v>128699.87651780923</v>
      </c>
      <c r="C397" s="9">
        <f t="shared" si="175"/>
        <v>115326.16244388769</v>
      </c>
      <c r="D397" s="10">
        <v>15795.957625092075</v>
      </c>
      <c r="E397" s="10">
        <v>6104.7771814801808</v>
      </c>
      <c r="F397">
        <v>60.05</v>
      </c>
      <c r="G397">
        <v>46.07</v>
      </c>
      <c r="H397">
        <v>44.01</v>
      </c>
      <c r="I397" s="11">
        <f t="shared" si="176"/>
        <v>19008.49240492699</v>
      </c>
      <c r="J397" s="12">
        <f t="shared" si="177"/>
        <v>12355.520063202544</v>
      </c>
      <c r="L397" s="10">
        <f t="shared" si="170"/>
        <v>15795.957625092075</v>
      </c>
      <c r="M397" s="13"/>
      <c r="N397" s="13">
        <f t="shared" si="178"/>
        <v>8750.9605243010101</v>
      </c>
      <c r="O397">
        <v>0.2</v>
      </c>
      <c r="P397" s="10">
        <f t="shared" si="171"/>
        <v>6104.7771814801808</v>
      </c>
      <c r="Q397" s="13">
        <f t="shared" si="179"/>
        <v>6049.8341868468588</v>
      </c>
      <c r="R397">
        <v>0.56999999999999995</v>
      </c>
      <c r="S397" s="14">
        <v>2.04</v>
      </c>
      <c r="T397" s="14">
        <v>0.41</v>
      </c>
      <c r="U397" s="15">
        <v>6200</v>
      </c>
      <c r="V397" s="15">
        <v>1300</v>
      </c>
      <c r="W397" s="16">
        <f t="shared" si="180"/>
        <v>16805.139086380339</v>
      </c>
      <c r="X397" s="16">
        <f t="shared" si="181"/>
        <v>3431.4250124587938</v>
      </c>
      <c r="Z397" s="10">
        <v>52899.999999999993</v>
      </c>
      <c r="AA397" s="10">
        <f t="shared" si="172"/>
        <v>15795.957625092075</v>
      </c>
      <c r="AB397" s="10">
        <f t="shared" si="173"/>
        <v>6104.7771814801808</v>
      </c>
      <c r="AC397" s="10">
        <v>1098.590936001445</v>
      </c>
      <c r="AD397">
        <v>90.08</v>
      </c>
      <c r="AE397">
        <v>60.05</v>
      </c>
      <c r="AF397">
        <v>46.07</v>
      </c>
      <c r="AG397" s="15"/>
      <c r="AH397" s="15">
        <f t="shared" si="182"/>
        <v>8750.9605243010101</v>
      </c>
      <c r="AI397" s="15">
        <f t="shared" si="183"/>
        <v>6049.8341868468588</v>
      </c>
      <c r="AJ397" s="15">
        <f t="shared" si="184"/>
        <v>1101.8867088094491</v>
      </c>
      <c r="AK397" s="15">
        <f t="shared" si="185"/>
        <v>4760.9999999999991</v>
      </c>
      <c r="AL397" s="11">
        <f t="shared" si="186"/>
        <v>3246.0402835106374</v>
      </c>
      <c r="AM397" s="16">
        <f t="shared" si="187"/>
        <v>2109.9261842819146</v>
      </c>
      <c r="AN397" s="11">
        <f t="shared" si="188"/>
        <v>21168.692576511832</v>
      </c>
      <c r="AO397" s="16">
        <f t="shared" si="196"/>
        <v>6180</v>
      </c>
      <c r="AP397" s="10">
        <v>88556.478755968084</v>
      </c>
      <c r="AQ397" s="11">
        <f t="shared" si="189"/>
        <v>66153.150141201942</v>
      </c>
      <c r="AR397" s="16">
        <f t="shared" si="190"/>
        <v>99539.217368226353</v>
      </c>
      <c r="AS397" s="11">
        <f t="shared" si="191"/>
        <v>160073.85401646452</v>
      </c>
      <c r="AT397" s="15">
        <f t="shared" si="192"/>
        <v>67911.032508483622</v>
      </c>
      <c r="AU397" s="17">
        <f t="shared" si="193"/>
        <v>76.686690191943626</v>
      </c>
      <c r="AV397" s="15">
        <f t="shared" si="194"/>
        <v>20645.446247484459</v>
      </c>
      <c r="AW397" s="13">
        <v>70000</v>
      </c>
      <c r="AX397" s="15">
        <f t="shared" si="195"/>
        <v>67911.032508483622</v>
      </c>
    </row>
    <row r="398" spans="1:50" ht="30" x14ac:dyDescent="0.25">
      <c r="A398" s="2" t="s">
        <v>70</v>
      </c>
      <c r="B398" s="9">
        <f t="shared" si="174"/>
        <v>-67752.604300189996</v>
      </c>
      <c r="C398" s="9">
        <f t="shared" si="175"/>
        <v>-88363.34357287077</v>
      </c>
      <c r="D398" s="10">
        <v>19864.775894135051</v>
      </c>
      <c r="E398" s="10">
        <v>13166.69885507771</v>
      </c>
      <c r="F398">
        <v>60.05</v>
      </c>
      <c r="G398">
        <v>46.07</v>
      </c>
      <c r="H398">
        <v>44.01</v>
      </c>
      <c r="I398" s="11">
        <f t="shared" si="176"/>
        <v>28736.636530294105</v>
      </c>
      <c r="J398" s="12">
        <f t="shared" si="177"/>
        <v>18678.813744691168</v>
      </c>
      <c r="L398" s="10">
        <f t="shared" si="170"/>
        <v>19864.775894135051</v>
      </c>
      <c r="M398" s="13"/>
      <c r="N398" s="13">
        <f t="shared" si="178"/>
        <v>11005.085845350819</v>
      </c>
      <c r="O398">
        <v>0.2</v>
      </c>
      <c r="P398" s="10">
        <f t="shared" si="171"/>
        <v>13166.69885507771</v>
      </c>
      <c r="Q398" s="13">
        <f t="shared" si="179"/>
        <v>13048.19856538201</v>
      </c>
      <c r="R398">
        <v>0.56999999999999995</v>
      </c>
      <c r="S398" s="14">
        <v>2.04</v>
      </c>
      <c r="T398" s="14">
        <v>0.41</v>
      </c>
      <c r="U398" s="15">
        <v>6200</v>
      </c>
      <c r="V398" s="15">
        <v>1300</v>
      </c>
      <c r="W398" s="16">
        <f t="shared" si="180"/>
        <v>25862.520316729333</v>
      </c>
      <c r="X398" s="16">
        <f t="shared" si="181"/>
        <v>5251.7810440485428</v>
      </c>
      <c r="Z398" s="10">
        <v>74529</v>
      </c>
      <c r="AA398" s="10">
        <f t="shared" si="172"/>
        <v>19864.775894135051</v>
      </c>
      <c r="AB398" s="10">
        <f t="shared" si="173"/>
        <v>13166.69885507771</v>
      </c>
      <c r="AC398" s="10">
        <v>370.77507668831959</v>
      </c>
      <c r="AD398">
        <v>90.08</v>
      </c>
      <c r="AE398">
        <v>60.05</v>
      </c>
      <c r="AF398">
        <v>46.07</v>
      </c>
      <c r="AG398" s="15"/>
      <c r="AH398" s="15">
        <f t="shared" si="182"/>
        <v>11005.085845350819</v>
      </c>
      <c r="AI398" s="15">
        <f t="shared" si="183"/>
        <v>13048.19856538201</v>
      </c>
      <c r="AJ398" s="15">
        <f t="shared" si="184"/>
        <v>371.88740191838451</v>
      </c>
      <c r="AK398" s="15">
        <f t="shared" si="185"/>
        <v>6707.61</v>
      </c>
      <c r="AL398" s="11">
        <f t="shared" si="186"/>
        <v>4629.4985022847923</v>
      </c>
      <c r="AM398" s="16">
        <f t="shared" si="187"/>
        <v>3009.1740264851151</v>
      </c>
      <c r="AN398" s="11">
        <f t="shared" si="188"/>
        <v>33026.856206967263</v>
      </c>
      <c r="AO398" s="16">
        <f t="shared" si="196"/>
        <v>6180</v>
      </c>
      <c r="AP398" s="10">
        <v>-48745.004577056308</v>
      </c>
      <c r="AQ398" s="11">
        <f t="shared" si="189"/>
        <v>-168761.18017347212</v>
      </c>
      <c r="AR398" s="16">
        <f t="shared" si="190"/>
        <v>-112293.93836161049</v>
      </c>
      <c r="AS398" s="11">
        <f t="shared" si="191"/>
        <v>-51759.301713372297</v>
      </c>
      <c r="AT398" s="15">
        <f t="shared" si="192"/>
        <v>-76612.992348232598</v>
      </c>
      <c r="AU398" s="17">
        <f t="shared" si="193"/>
        <v>157.1709614410282</v>
      </c>
      <c r="AV398" s="15">
        <f t="shared" si="194"/>
        <v>27867.987771176282</v>
      </c>
      <c r="AW398" s="13">
        <v>70000</v>
      </c>
      <c r="AX398" s="15">
        <f t="shared" si="195"/>
        <v>-76612.992348232598</v>
      </c>
    </row>
    <row r="399" spans="1:50" ht="30" x14ac:dyDescent="0.25">
      <c r="A399" s="2" t="s">
        <v>70</v>
      </c>
      <c r="B399" s="9">
        <f t="shared" si="174"/>
        <v>46947.288912524746</v>
      </c>
      <c r="C399" s="9">
        <f t="shared" si="175"/>
        <v>31444.933397035864</v>
      </c>
      <c r="D399" s="10">
        <v>27582.194040494451</v>
      </c>
      <c r="E399" s="10">
        <v>6104.7771814801808</v>
      </c>
      <c r="F399">
        <v>60.05</v>
      </c>
      <c r="G399">
        <v>46.07</v>
      </c>
      <c r="H399">
        <v>44.01</v>
      </c>
      <c r="I399" s="11">
        <f t="shared" si="176"/>
        <v>27646.498477231042</v>
      </c>
      <c r="J399" s="12">
        <f t="shared" si="177"/>
        <v>17970.224010200178</v>
      </c>
      <c r="L399" s="10">
        <f t="shared" si="170"/>
        <v>27582.194040494451</v>
      </c>
      <c r="M399" s="13"/>
      <c r="N399" s="13">
        <f t="shared" si="178"/>
        <v>15280.535498433926</v>
      </c>
      <c r="O399">
        <v>0.2</v>
      </c>
      <c r="P399" s="10">
        <f t="shared" si="171"/>
        <v>6104.7771814801808</v>
      </c>
      <c r="Q399" s="13">
        <f t="shared" si="179"/>
        <v>6049.8341868468588</v>
      </c>
      <c r="R399">
        <v>0.56999999999999995</v>
      </c>
      <c r="S399" s="14">
        <v>2.04</v>
      </c>
      <c r="T399" s="14">
        <v>0.41</v>
      </c>
      <c r="U399" s="15">
        <v>6200</v>
      </c>
      <c r="V399" s="15">
        <v>1300</v>
      </c>
      <c r="W399" s="16">
        <f t="shared" si="180"/>
        <v>19469.205675826568</v>
      </c>
      <c r="X399" s="16">
        <f t="shared" si="181"/>
        <v>3966.8501603376926</v>
      </c>
      <c r="Z399" s="10">
        <v>23716</v>
      </c>
      <c r="AA399" s="10">
        <f t="shared" si="172"/>
        <v>27582.194040494451</v>
      </c>
      <c r="AB399" s="10">
        <f t="shared" si="173"/>
        <v>6104.7771814801808</v>
      </c>
      <c r="AC399" s="10">
        <v>457.33091850066012</v>
      </c>
      <c r="AD399">
        <v>90.08</v>
      </c>
      <c r="AE399">
        <v>60.05</v>
      </c>
      <c r="AF399">
        <v>46.07</v>
      </c>
      <c r="AG399" s="15"/>
      <c r="AH399" s="15">
        <f t="shared" si="182"/>
        <v>15280.535498433926</v>
      </c>
      <c r="AI399" s="15">
        <f t="shared" si="183"/>
        <v>6049.8341868468588</v>
      </c>
      <c r="AJ399" s="15">
        <f t="shared" si="184"/>
        <v>458.70291125616205</v>
      </c>
      <c r="AK399" s="15">
        <f t="shared" si="185"/>
        <v>2134.44</v>
      </c>
      <c r="AL399" s="11">
        <f t="shared" si="186"/>
        <v>2862.9253631619831</v>
      </c>
      <c r="AM399" s="16">
        <f t="shared" si="187"/>
        <v>1860.9014860552891</v>
      </c>
      <c r="AN399" s="11">
        <f t="shared" si="188"/>
        <v>29348.888349064619</v>
      </c>
      <c r="AO399" s="16">
        <f t="shared" si="196"/>
        <v>6180</v>
      </c>
      <c r="AP399" s="10">
        <v>32497.900800387</v>
      </c>
      <c r="AQ399" s="11">
        <f t="shared" si="189"/>
        <v>-40102.967602511118</v>
      </c>
      <c r="AR399" s="16">
        <f t="shared" si="190"/>
        <v>9507.8592264979943</v>
      </c>
      <c r="AS399" s="11">
        <f t="shared" si="191"/>
        <v>70042.495874736182</v>
      </c>
      <c r="AT399" s="15">
        <f t="shared" si="192"/>
        <v>6486.7753041315336</v>
      </c>
      <c r="AU399" s="17">
        <f t="shared" si="193"/>
        <v>19.960597898231892</v>
      </c>
      <c r="AV399" s="15">
        <f t="shared" si="194"/>
        <v>26011.125496255467</v>
      </c>
      <c r="AW399" s="13">
        <v>70000</v>
      </c>
      <c r="AX399" s="15">
        <f t="shared" si="195"/>
        <v>6486.7753041315336</v>
      </c>
    </row>
    <row r="400" spans="1:50" ht="30" x14ac:dyDescent="0.25">
      <c r="A400" s="2" t="s">
        <v>70</v>
      </c>
      <c r="B400" s="9">
        <f t="shared" si="174"/>
        <v>-6940.4645341558935</v>
      </c>
      <c r="C400" s="9">
        <f t="shared" si="175"/>
        <v>-28584.07817823438</v>
      </c>
      <c r="D400" s="10">
        <v>11452.083394910118</v>
      </c>
      <c r="E400" s="10">
        <v>15938.649193102947</v>
      </c>
      <c r="F400">
        <v>60.05</v>
      </c>
      <c r="G400">
        <v>46.07</v>
      </c>
      <c r="H400">
        <v>44.01</v>
      </c>
      <c r="I400" s="11">
        <f t="shared" si="176"/>
        <v>25219.068343789007</v>
      </c>
      <c r="J400" s="12">
        <f t="shared" si="177"/>
        <v>16392.394423462854</v>
      </c>
      <c r="L400" s="10">
        <f t="shared" si="170"/>
        <v>11452.083394910118</v>
      </c>
      <c r="M400" s="13"/>
      <c r="N400" s="13">
        <f t="shared" si="178"/>
        <v>6344.4542007802056</v>
      </c>
      <c r="O400">
        <v>0.2</v>
      </c>
      <c r="P400" s="10">
        <f t="shared" si="171"/>
        <v>15938.649193102947</v>
      </c>
      <c r="Q400" s="13">
        <f t="shared" si="179"/>
        <v>15795.20135036502</v>
      </c>
      <c r="R400">
        <v>0.56999999999999995</v>
      </c>
      <c r="S400" s="14">
        <v>2.04</v>
      </c>
      <c r="T400" s="14">
        <v>0.41</v>
      </c>
      <c r="U400" s="15">
        <v>6200</v>
      </c>
      <c r="V400" s="15">
        <v>1300</v>
      </c>
      <c r="W400" s="16">
        <f t="shared" si="180"/>
        <v>27155.197444122769</v>
      </c>
      <c r="X400" s="16">
        <f t="shared" si="181"/>
        <v>5511.5838000442809</v>
      </c>
      <c r="Z400" s="10">
        <v>42848.999999999993</v>
      </c>
      <c r="AA400" s="10">
        <f t="shared" si="172"/>
        <v>11452.083394910118</v>
      </c>
      <c r="AB400" s="10">
        <f t="shared" si="173"/>
        <v>15938.649193102947</v>
      </c>
      <c r="AC400" s="10">
        <v>1394.583218248988</v>
      </c>
      <c r="AD400">
        <v>90.08</v>
      </c>
      <c r="AE400">
        <v>60.05</v>
      </c>
      <c r="AF400">
        <v>46.07</v>
      </c>
      <c r="AG400" s="15"/>
      <c r="AH400" s="15">
        <f t="shared" si="182"/>
        <v>6344.4542007802056</v>
      </c>
      <c r="AI400" s="15">
        <f t="shared" si="183"/>
        <v>15795.20135036502</v>
      </c>
      <c r="AJ400" s="15">
        <f t="shared" si="184"/>
        <v>1398.7669679037349</v>
      </c>
      <c r="AK400" s="15">
        <f t="shared" si="185"/>
        <v>3856.4099999999994</v>
      </c>
      <c r="AL400" s="11">
        <f t="shared" si="186"/>
        <v>3334.6566361738242</v>
      </c>
      <c r="AM400" s="16">
        <f t="shared" si="187"/>
        <v>2167.5268135129859</v>
      </c>
      <c r="AN400" s="11">
        <f t="shared" si="188"/>
        <v>31499.055903385128</v>
      </c>
      <c r="AO400" s="16">
        <f t="shared" si="196"/>
        <v>6180</v>
      </c>
      <c r="AP400" s="10">
        <v>-9705.7588702427638</v>
      </c>
      <c r="AQ400" s="11">
        <f t="shared" si="189"/>
        <v>-102247.16361005555</v>
      </c>
      <c r="AR400" s="16">
        <f t="shared" si="190"/>
        <v>-50488.056401741516</v>
      </c>
      <c r="AS400" s="11">
        <f t="shared" si="191"/>
        <v>10046.580246496675</v>
      </c>
      <c r="AT400" s="15">
        <f t="shared" si="192"/>
        <v>-34445.680107218606</v>
      </c>
      <c r="AU400" s="17">
        <f t="shared" si="193"/>
        <v>354.89940114653848</v>
      </c>
      <c r="AV400" s="15">
        <f t="shared" si="194"/>
        <v>24739.921236975839</v>
      </c>
      <c r="AW400" s="13">
        <v>70000</v>
      </c>
      <c r="AX400" s="15">
        <f t="shared" si="195"/>
        <v>-34445.680107218606</v>
      </c>
    </row>
    <row r="401" spans="1:50" ht="30" x14ac:dyDescent="0.25">
      <c r="A401" s="2" t="s">
        <v>70</v>
      </c>
      <c r="B401" s="9">
        <f t="shared" si="174"/>
        <v>40989.506304551061</v>
      </c>
      <c r="C401" s="9">
        <f t="shared" si="175"/>
        <v>11378.695768100191</v>
      </c>
      <c r="D401" s="10">
        <v>13473.042734938956</v>
      </c>
      <c r="E401" s="10">
        <v>24195.289764103334</v>
      </c>
      <c r="F401">
        <v>60.05</v>
      </c>
      <c r="G401">
        <v>46.07</v>
      </c>
      <c r="H401">
        <v>44.01</v>
      </c>
      <c r="I401" s="11">
        <f t="shared" si="176"/>
        <v>34587.656218090895</v>
      </c>
      <c r="J401" s="12">
        <f t="shared" si="177"/>
        <v>22481.976541759082</v>
      </c>
      <c r="L401" s="10">
        <f t="shared" si="170"/>
        <v>13473.042734938956</v>
      </c>
      <c r="M401" s="13"/>
      <c r="N401" s="13">
        <f t="shared" si="178"/>
        <v>7464.0656751561819</v>
      </c>
      <c r="O401">
        <v>0.2</v>
      </c>
      <c r="P401" s="10">
        <f t="shared" si="171"/>
        <v>24195.289764103334</v>
      </c>
      <c r="Q401" s="13">
        <f t="shared" si="179"/>
        <v>23977.532156226403</v>
      </c>
      <c r="R401">
        <v>0.56999999999999995</v>
      </c>
      <c r="S401" s="14">
        <v>2.04</v>
      </c>
      <c r="T401" s="14">
        <v>0.41</v>
      </c>
      <c r="U401" s="15">
        <v>6200</v>
      </c>
      <c r="V401" s="15">
        <v>1300</v>
      </c>
      <c r="W401" s="16">
        <f t="shared" si="180"/>
        <v>37126.413186723781</v>
      </c>
      <c r="X401" s="16">
        <f t="shared" si="181"/>
        <v>7515.6026502729164</v>
      </c>
      <c r="Z401" s="10">
        <v>62001.000000000007</v>
      </c>
      <c r="AA401" s="10">
        <f t="shared" si="172"/>
        <v>13473.042734938956</v>
      </c>
      <c r="AB401" s="10">
        <f t="shared" si="173"/>
        <v>24195.289764103334</v>
      </c>
      <c r="AC401" s="10">
        <v>742.19075466356094</v>
      </c>
      <c r="AD401">
        <v>90.08</v>
      </c>
      <c r="AE401">
        <v>60.05</v>
      </c>
      <c r="AF401">
        <v>46.07</v>
      </c>
      <c r="AG401" s="15"/>
      <c r="AH401" s="15">
        <f t="shared" si="182"/>
        <v>7464.0656751561819</v>
      </c>
      <c r="AI401" s="15">
        <f t="shared" si="183"/>
        <v>23977.532156226403</v>
      </c>
      <c r="AJ401" s="15">
        <f t="shared" si="184"/>
        <v>744.41732692755158</v>
      </c>
      <c r="AK401" s="15">
        <f t="shared" si="185"/>
        <v>5580.09</v>
      </c>
      <c r="AL401" s="11">
        <f t="shared" si="186"/>
        <v>4611.1118871278459</v>
      </c>
      <c r="AM401" s="16">
        <f t="shared" si="187"/>
        <v>2997.2227266331001</v>
      </c>
      <c r="AN401" s="11">
        <f t="shared" si="188"/>
        <v>43513.979953103168</v>
      </c>
      <c r="AO401" s="16">
        <f t="shared" si="196"/>
        <v>6180</v>
      </c>
      <c r="AP401" s="10">
        <v>18956.390959212986</v>
      </c>
      <c r="AQ401" s="11">
        <f t="shared" si="189"/>
        <v>-93449.586222999525</v>
      </c>
      <c r="AR401" s="16">
        <f t="shared" si="190"/>
        <v>-18618.883423931806</v>
      </c>
      <c r="AS401" s="11">
        <f t="shared" si="191"/>
        <v>41915.753224306383</v>
      </c>
      <c r="AT401" s="15">
        <f t="shared" si="192"/>
        <v>-12702.808309179196</v>
      </c>
      <c r="AU401" s="17">
        <f t="shared" si="193"/>
        <v>-67.010689621831787</v>
      </c>
      <c r="AV401" s="15">
        <f t="shared" si="194"/>
        <v>31659.199268392182</v>
      </c>
      <c r="AW401" s="13">
        <v>70000</v>
      </c>
      <c r="AX401" s="15">
        <f t="shared" si="195"/>
        <v>-12702.808309179196</v>
      </c>
    </row>
    <row r="402" spans="1:50" ht="30" x14ac:dyDescent="0.25">
      <c r="A402" s="2" t="s">
        <v>70</v>
      </c>
      <c r="B402" s="9">
        <f t="shared" si="174"/>
        <v>33408.740681086747</v>
      </c>
      <c r="C402" s="9">
        <f t="shared" si="175"/>
        <v>13365.510138767069</v>
      </c>
      <c r="D402" s="10">
        <v>11776.840982503301</v>
      </c>
      <c r="E402" s="10">
        <v>14136.795201062772</v>
      </c>
      <c r="F402">
        <v>60.05</v>
      </c>
      <c r="G402">
        <v>46.07</v>
      </c>
      <c r="H402">
        <v>44.01</v>
      </c>
      <c r="I402" s="11">
        <f t="shared" si="176"/>
        <v>23735.794816532754</v>
      </c>
      <c r="J402" s="12">
        <f t="shared" si="177"/>
        <v>15428.266630746291</v>
      </c>
      <c r="L402" s="10">
        <f t="shared" si="170"/>
        <v>11776.840982503301</v>
      </c>
      <c r="M402" s="13"/>
      <c r="N402" s="13">
        <f t="shared" si="178"/>
        <v>6524.3699043068291</v>
      </c>
      <c r="O402">
        <v>0.2</v>
      </c>
      <c r="P402" s="10">
        <f t="shared" si="171"/>
        <v>14136.795201062772</v>
      </c>
      <c r="Q402" s="13">
        <f t="shared" si="179"/>
        <v>14009.564044253208</v>
      </c>
      <c r="R402">
        <v>0.56999999999999995</v>
      </c>
      <c r="S402" s="14">
        <v>2.04</v>
      </c>
      <c r="T402" s="14">
        <v>0.41</v>
      </c>
      <c r="U402" s="15">
        <v>6200</v>
      </c>
      <c r="V402" s="15">
        <v>1300</v>
      </c>
      <c r="W402" s="16">
        <f t="shared" si="180"/>
        <v>25152.263991614815</v>
      </c>
      <c r="X402" s="16">
        <f t="shared" si="181"/>
        <v>5109.0334492951342</v>
      </c>
      <c r="Z402" s="10">
        <v>49284.000000000007</v>
      </c>
      <c r="AA402" s="10">
        <f t="shared" si="172"/>
        <v>11776.840982503301</v>
      </c>
      <c r="AB402" s="10">
        <f t="shared" si="173"/>
        <v>14136.795201062772</v>
      </c>
      <c r="AC402" s="10">
        <v>10202.443097428044</v>
      </c>
      <c r="AD402">
        <v>90.08</v>
      </c>
      <c r="AE402">
        <v>60.05</v>
      </c>
      <c r="AF402">
        <v>46.07</v>
      </c>
      <c r="AG402" s="15"/>
      <c r="AH402" s="15">
        <f t="shared" si="182"/>
        <v>6524.3699043068291</v>
      </c>
      <c r="AI402" s="15">
        <f t="shared" si="183"/>
        <v>14009.564044253208</v>
      </c>
      <c r="AJ402" s="15">
        <f t="shared" si="184"/>
        <v>10233.050426720327</v>
      </c>
      <c r="AK402" s="15">
        <f t="shared" si="185"/>
        <v>4435.5600000000004</v>
      </c>
      <c r="AL402" s="11">
        <f t="shared" si="186"/>
        <v>3447.8568322766887</v>
      </c>
      <c r="AM402" s="16">
        <f t="shared" si="187"/>
        <v>2241.1069409798479</v>
      </c>
      <c r="AN402" s="11">
        <f t="shared" si="188"/>
        <v>38115.677154782374</v>
      </c>
      <c r="AO402" s="16">
        <f t="shared" si="196"/>
        <v>6180</v>
      </c>
      <c r="AP402" s="10">
        <v>18956.390959212986</v>
      </c>
      <c r="AQ402" s="11">
        <f t="shared" si="189"/>
        <v>-67926.220426667292</v>
      </c>
      <c r="AR402" s="16">
        <f t="shared" si="190"/>
        <v>-7171.7899412743582</v>
      </c>
      <c r="AS402" s="11">
        <f t="shared" si="191"/>
        <v>53362.846706963843</v>
      </c>
      <c r="AT402" s="15">
        <f t="shared" si="192"/>
        <v>-4892.9826125131531</v>
      </c>
      <c r="AU402" s="17">
        <f t="shared" si="193"/>
        <v>-25.81178359868716</v>
      </c>
      <c r="AV402" s="15">
        <f t="shared" si="194"/>
        <v>23849.373571726141</v>
      </c>
      <c r="AW402" s="13">
        <v>70000</v>
      </c>
      <c r="AX402" s="15">
        <f t="shared" si="195"/>
        <v>-4892.9826125131549</v>
      </c>
    </row>
    <row r="403" spans="1:50" ht="30" x14ac:dyDescent="0.25">
      <c r="A403" s="2" t="s">
        <v>70</v>
      </c>
      <c r="B403" s="9">
        <f t="shared" si="174"/>
        <v>6247.3536157957569</v>
      </c>
      <c r="C403" s="9">
        <f t="shared" si="175"/>
        <v>-13242.837273388988</v>
      </c>
      <c r="D403" s="10">
        <v>16051.882618189176</v>
      </c>
      <c r="E403" s="10">
        <v>12697.59194369095</v>
      </c>
      <c r="F403">
        <v>60.05</v>
      </c>
      <c r="G403">
        <v>46.07</v>
      </c>
      <c r="H403">
        <v>44.01</v>
      </c>
      <c r="I403" s="11">
        <f t="shared" si="176"/>
        <v>25494.077002824513</v>
      </c>
      <c r="J403" s="12">
        <f t="shared" si="177"/>
        <v>16571.150051835935</v>
      </c>
      <c r="L403" s="10">
        <f t="shared" si="170"/>
        <v>16051.882618189176</v>
      </c>
      <c r="M403" s="13"/>
      <c r="N403" s="13">
        <f t="shared" si="178"/>
        <v>8892.7429704768037</v>
      </c>
      <c r="O403">
        <v>0.2</v>
      </c>
      <c r="P403" s="10">
        <f t="shared" si="171"/>
        <v>12697.59194369095</v>
      </c>
      <c r="Q403" s="13">
        <f t="shared" si="179"/>
        <v>12583.313616197731</v>
      </c>
      <c r="R403">
        <v>0.56999999999999995</v>
      </c>
      <c r="S403" s="14">
        <v>2.04</v>
      </c>
      <c r="T403" s="14">
        <v>0.41</v>
      </c>
      <c r="U403" s="15">
        <v>6200</v>
      </c>
      <c r="V403" s="15">
        <v>1300</v>
      </c>
      <c r="W403" s="16">
        <f t="shared" si="180"/>
        <v>24460.116204869257</v>
      </c>
      <c r="X403" s="16">
        <f t="shared" si="181"/>
        <v>4969.925315684507</v>
      </c>
      <c r="Z403" s="10">
        <v>39204</v>
      </c>
      <c r="AA403" s="10">
        <f t="shared" si="172"/>
        <v>16051.882618189176</v>
      </c>
      <c r="AB403" s="10">
        <f t="shared" si="173"/>
        <v>12697.59194369095</v>
      </c>
      <c r="AC403" s="10">
        <v>3023.0704478072835</v>
      </c>
      <c r="AD403">
        <v>90.08</v>
      </c>
      <c r="AE403">
        <v>60.05</v>
      </c>
      <c r="AF403">
        <v>46.07</v>
      </c>
      <c r="AG403" s="15"/>
      <c r="AH403" s="15">
        <f t="shared" si="182"/>
        <v>8892.7429704768037</v>
      </c>
      <c r="AI403" s="15">
        <f t="shared" si="183"/>
        <v>12583.313616197731</v>
      </c>
      <c r="AJ403" s="15">
        <f t="shared" si="184"/>
        <v>3032.139659150705</v>
      </c>
      <c r="AK403" s="15">
        <f t="shared" si="185"/>
        <v>3528.3599999999997</v>
      </c>
      <c r="AL403" s="11">
        <f t="shared" si="186"/>
        <v>3232.0108701183531</v>
      </c>
      <c r="AM403" s="16">
        <f t="shared" si="187"/>
        <v>2100.8070655769297</v>
      </c>
      <c r="AN403" s="11">
        <f t="shared" si="188"/>
        <v>32191.61291684792</v>
      </c>
      <c r="AO403" s="16">
        <f t="shared" si="196"/>
        <v>6180</v>
      </c>
      <c r="AP403" s="10">
        <v>1120.492428570632</v>
      </c>
      <c r="AQ403" s="11">
        <f t="shared" si="189"/>
        <v>-87646.544327492797</v>
      </c>
      <c r="AR403" s="16">
        <f t="shared" si="190"/>
        <v>-34783.912640909432</v>
      </c>
      <c r="AS403" s="11">
        <f t="shared" si="191"/>
        <v>25750.724007328758</v>
      </c>
      <c r="AT403" s="15">
        <f t="shared" si="192"/>
        <v>-23731.464688842232</v>
      </c>
      <c r="AU403" s="17">
        <f t="shared" si="193"/>
        <v>-2117.9495803568725</v>
      </c>
      <c r="AV403" s="15">
        <f t="shared" si="194"/>
        <v>24851.957117412865</v>
      </c>
      <c r="AW403" s="13">
        <v>70000</v>
      </c>
      <c r="AX403" s="15">
        <f t="shared" si="195"/>
        <v>-23731.464688842232</v>
      </c>
    </row>
    <row r="404" spans="1:50" ht="30" x14ac:dyDescent="0.25">
      <c r="A404" s="2" t="s">
        <v>70</v>
      </c>
      <c r="B404" s="9">
        <f t="shared" si="174"/>
        <v>9151.2804742322842</v>
      </c>
      <c r="C404" s="9">
        <f t="shared" si="175"/>
        <v>-2457.7047294846598</v>
      </c>
      <c r="D404" s="10">
        <v>19152.30104294754</v>
      </c>
      <c r="E404" s="10">
        <v>3529.780103762891</v>
      </c>
      <c r="F404">
        <v>60.05</v>
      </c>
      <c r="G404">
        <v>46.07</v>
      </c>
      <c r="H404">
        <v>44.01</v>
      </c>
      <c r="I404" s="11">
        <f t="shared" si="176"/>
        <v>19008.463241179055</v>
      </c>
      <c r="J404" s="12">
        <f t="shared" si="177"/>
        <v>12355.501106766387</v>
      </c>
      <c r="L404" s="10">
        <f t="shared" si="170"/>
        <v>19152.30104294754</v>
      </c>
      <c r="M404" s="13"/>
      <c r="N404" s="13">
        <f t="shared" si="178"/>
        <v>10610.374777792938</v>
      </c>
      <c r="O404">
        <v>0.2</v>
      </c>
      <c r="P404" s="10">
        <f t="shared" si="171"/>
        <v>3529.780103762891</v>
      </c>
      <c r="Q404" s="13">
        <f t="shared" si="179"/>
        <v>3498.0120828290251</v>
      </c>
      <c r="R404">
        <v>0.56999999999999995</v>
      </c>
      <c r="S404" s="14">
        <v>2.04</v>
      </c>
      <c r="T404" s="14">
        <v>0.41</v>
      </c>
      <c r="U404" s="15">
        <v>6200</v>
      </c>
      <c r="V404" s="15">
        <v>1300</v>
      </c>
      <c r="W404" s="16">
        <f t="shared" si="180"/>
        <v>14596.521359253109</v>
      </c>
      <c r="X404" s="16">
        <f t="shared" si="181"/>
        <v>2987.5361555361642</v>
      </c>
      <c r="Z404" s="10">
        <v>61009.000000000015</v>
      </c>
      <c r="AA404" s="10">
        <f t="shared" si="172"/>
        <v>19152.30104294754</v>
      </c>
      <c r="AB404" s="10">
        <f t="shared" si="173"/>
        <v>3529.780103762891</v>
      </c>
      <c r="AC404" s="10">
        <v>489.75760956141153</v>
      </c>
      <c r="AD404">
        <v>90.08</v>
      </c>
      <c r="AE404">
        <v>60.05</v>
      </c>
      <c r="AF404">
        <v>46.07</v>
      </c>
      <c r="AG404" s="15"/>
      <c r="AH404" s="15">
        <f t="shared" si="182"/>
        <v>10610.374777792938</v>
      </c>
      <c r="AI404" s="15">
        <f t="shared" si="183"/>
        <v>3498.0120828290251</v>
      </c>
      <c r="AJ404" s="15">
        <f t="shared" si="184"/>
        <v>491.22688239009568</v>
      </c>
      <c r="AK404" s="15">
        <f t="shared" si="185"/>
        <v>5490.8100000000013</v>
      </c>
      <c r="AL404" s="11">
        <f t="shared" si="186"/>
        <v>3516.0982422391266</v>
      </c>
      <c r="AM404" s="16">
        <f t="shared" si="187"/>
        <v>2285.4638574554324</v>
      </c>
      <c r="AN404" s="11">
        <f t="shared" si="188"/>
        <v>19593.106854543337</v>
      </c>
      <c r="AO404" s="16">
        <f t="shared" si="196"/>
        <v>6180</v>
      </c>
      <c r="AP404" s="10">
        <v>8676.3369468302535</v>
      </c>
      <c r="AQ404" s="11">
        <f t="shared" si="189"/>
        <v>-49015.952658485541</v>
      </c>
      <c r="AR404" s="16">
        <f t="shared" si="190"/>
        <v>-17800.74199178721</v>
      </c>
      <c r="AS404" s="11">
        <f t="shared" si="191"/>
        <v>42733.894656450982</v>
      </c>
      <c r="AT404" s="15">
        <f t="shared" si="192"/>
        <v>-12144.628017391566</v>
      </c>
      <c r="AU404" s="17">
        <f t="shared" si="193"/>
        <v>-139.97413991429173</v>
      </c>
      <c r="AV404" s="15">
        <f t="shared" si="194"/>
        <v>20820.964964221821</v>
      </c>
      <c r="AW404" s="13">
        <v>70000</v>
      </c>
      <c r="AX404" s="15">
        <f t="shared" si="195"/>
        <v>-12144.628017391567</v>
      </c>
    </row>
    <row r="405" spans="1:50" ht="30" x14ac:dyDescent="0.25">
      <c r="A405" s="2" t="s">
        <v>70</v>
      </c>
      <c r="B405" s="9">
        <f t="shared" si="174"/>
        <v>45497.692785566978</v>
      </c>
      <c r="C405" s="9">
        <f t="shared" si="175"/>
        <v>26865.578344850441</v>
      </c>
      <c r="D405" s="10">
        <v>15923.647620471465</v>
      </c>
      <c r="E405" s="10">
        <v>11790.80129938026</v>
      </c>
      <c r="F405">
        <v>60.05</v>
      </c>
      <c r="G405">
        <v>46.07</v>
      </c>
      <c r="H405">
        <v>44.01</v>
      </c>
      <c r="I405" s="11">
        <f t="shared" si="176"/>
        <v>24533.851055083374</v>
      </c>
      <c r="J405" s="12">
        <f t="shared" si="177"/>
        <v>15947.003185804193</v>
      </c>
      <c r="L405" s="10">
        <f t="shared" si="170"/>
        <v>15923.647620471465</v>
      </c>
      <c r="M405" s="13"/>
      <c r="N405" s="13">
        <f t="shared" si="178"/>
        <v>8821.7007817411923</v>
      </c>
      <c r="O405">
        <v>0.2</v>
      </c>
      <c r="P405" s="10">
        <f t="shared" si="171"/>
        <v>11790.80129938026</v>
      </c>
      <c r="Q405" s="13">
        <f t="shared" si="179"/>
        <v>11684.684087685839</v>
      </c>
      <c r="R405">
        <v>0.56999999999999995</v>
      </c>
      <c r="S405" s="14">
        <v>2.04</v>
      </c>
      <c r="T405" s="14">
        <v>0.41</v>
      </c>
      <c r="U405" s="15">
        <v>6200</v>
      </c>
      <c r="V405" s="15">
        <v>1300</v>
      </c>
      <c r="W405" s="16">
        <f t="shared" si="180"/>
        <v>23386.204576111497</v>
      </c>
      <c r="X405" s="16">
        <f t="shared" si="181"/>
        <v>4754.0901353949575</v>
      </c>
      <c r="Z405" s="10">
        <v>76729</v>
      </c>
      <c r="AA405" s="10">
        <f t="shared" si="172"/>
        <v>15923.647620471465</v>
      </c>
      <c r="AB405" s="10">
        <f t="shared" si="173"/>
        <v>11790.80129938026</v>
      </c>
      <c r="AC405" s="10">
        <v>2188.0765950893247</v>
      </c>
      <c r="AD405">
        <v>90.08</v>
      </c>
      <c r="AE405">
        <v>60.05</v>
      </c>
      <c r="AF405">
        <v>46.07</v>
      </c>
      <c r="AG405" s="15"/>
      <c r="AH405" s="15">
        <f t="shared" si="182"/>
        <v>8821.7007817411923</v>
      </c>
      <c r="AI405" s="15">
        <f t="shared" si="183"/>
        <v>11684.684087685839</v>
      </c>
      <c r="AJ405" s="15">
        <f t="shared" si="184"/>
        <v>2194.6408248745925</v>
      </c>
      <c r="AK405" s="15">
        <f t="shared" si="185"/>
        <v>6905.61</v>
      </c>
      <c r="AL405" s="11">
        <f t="shared" si="186"/>
        <v>4416.2782642058919</v>
      </c>
      <c r="AM405" s="16">
        <f t="shared" si="187"/>
        <v>2870.58087173383</v>
      </c>
      <c r="AN405" s="11">
        <f t="shared" si="188"/>
        <v>30035.566906684409</v>
      </c>
      <c r="AO405" s="16">
        <f t="shared" si="196"/>
        <v>6180</v>
      </c>
      <c r="AP405" s="10">
        <v>29203.328827366553</v>
      </c>
      <c r="AQ405" s="11">
        <f t="shared" si="189"/>
        <v>-43652.900460024626</v>
      </c>
      <c r="AR405" s="16">
        <f t="shared" si="190"/>
        <v>6164.4850236512893</v>
      </c>
      <c r="AS405" s="11">
        <f t="shared" si="191"/>
        <v>66699.121671889487</v>
      </c>
      <c r="AT405" s="15">
        <f t="shared" si="192"/>
        <v>4205.7447698285305</v>
      </c>
      <c r="AU405" s="17">
        <f t="shared" si="193"/>
        <v>14.401593717930233</v>
      </c>
      <c r="AV405" s="15">
        <f t="shared" si="194"/>
        <v>24997.584057538024</v>
      </c>
      <c r="AW405" s="13">
        <v>70000</v>
      </c>
      <c r="AX405" s="15">
        <f t="shared" si="195"/>
        <v>4205.7447698285287</v>
      </c>
    </row>
    <row r="406" spans="1:50" ht="30" x14ac:dyDescent="0.25">
      <c r="A406" s="2" t="s">
        <v>70</v>
      </c>
      <c r="B406" s="9">
        <f t="shared" si="174"/>
        <v>106738.67979253891</v>
      </c>
      <c r="C406" s="9">
        <f t="shared" si="175"/>
        <v>91793.820168975159</v>
      </c>
      <c r="D406" s="10">
        <v>15542.211587624934</v>
      </c>
      <c r="E406" s="10">
        <v>7860.9476918488981</v>
      </c>
      <c r="F406">
        <v>60.05</v>
      </c>
      <c r="G406">
        <v>46.07</v>
      </c>
      <c r="H406">
        <v>44.01</v>
      </c>
      <c r="I406" s="11">
        <f t="shared" si="176"/>
        <v>20500.168769861768</v>
      </c>
      <c r="J406" s="12">
        <f t="shared" si="177"/>
        <v>13325.10970041015</v>
      </c>
      <c r="L406" s="10">
        <f t="shared" si="170"/>
        <v>15542.211587624934</v>
      </c>
      <c r="M406" s="13"/>
      <c r="N406" s="13">
        <f t="shared" si="178"/>
        <v>8610.3852195442141</v>
      </c>
      <c r="O406">
        <v>0.2</v>
      </c>
      <c r="P406" s="10">
        <f t="shared" si="171"/>
        <v>7860.9476918488981</v>
      </c>
      <c r="Q406" s="13">
        <f t="shared" si="179"/>
        <v>7790.199162622258</v>
      </c>
      <c r="R406">
        <v>0.56999999999999995</v>
      </c>
      <c r="S406" s="14">
        <v>2.04</v>
      </c>
      <c r="T406" s="14">
        <v>0.41</v>
      </c>
      <c r="U406" s="15">
        <v>6200</v>
      </c>
      <c r="V406" s="15">
        <v>1300</v>
      </c>
      <c r="W406" s="16">
        <f t="shared" si="180"/>
        <v>18771.480755871198</v>
      </c>
      <c r="X406" s="16">
        <f t="shared" si="181"/>
        <v>3826.6211323074467</v>
      </c>
      <c r="Z406" s="10">
        <v>94864</v>
      </c>
      <c r="AA406" s="10">
        <f t="shared" si="172"/>
        <v>15542.211587624934</v>
      </c>
      <c r="AB406" s="10">
        <f t="shared" si="173"/>
        <v>7860.9476918488981</v>
      </c>
      <c r="AC406" s="10">
        <v>1084.8775766911704</v>
      </c>
      <c r="AD406">
        <v>90.08</v>
      </c>
      <c r="AE406">
        <v>60.05</v>
      </c>
      <c r="AF406">
        <v>46.07</v>
      </c>
      <c r="AG406" s="15"/>
      <c r="AH406" s="15">
        <f t="shared" si="182"/>
        <v>8610.3852195442141</v>
      </c>
      <c r="AI406" s="15">
        <f t="shared" si="183"/>
        <v>7790.199162622258</v>
      </c>
      <c r="AJ406" s="15">
        <f t="shared" si="184"/>
        <v>1088.1322094212437</v>
      </c>
      <c r="AK406" s="15">
        <f t="shared" si="185"/>
        <v>8537.76</v>
      </c>
      <c r="AL406" s="11">
        <f t="shared" si="186"/>
        <v>4745.2801071085696</v>
      </c>
      <c r="AM406" s="16">
        <f t="shared" si="187"/>
        <v>3084.4320696205705</v>
      </c>
      <c r="AN406" s="11">
        <f t="shared" si="188"/>
        <v>23337.648339983261</v>
      </c>
      <c r="AO406" s="16">
        <f t="shared" si="196"/>
        <v>6180</v>
      </c>
      <c r="AP406" s="10">
        <v>73514.408264247249</v>
      </c>
      <c r="AQ406" s="11">
        <f t="shared" si="189"/>
        <v>36542.563085039415</v>
      </c>
      <c r="AR406" s="16">
        <f t="shared" si="190"/>
        <v>74642.089336257559</v>
      </c>
      <c r="AS406" s="11">
        <f t="shared" si="191"/>
        <v>135176.72598449574</v>
      </c>
      <c r="AT406" s="15">
        <f t="shared" si="192"/>
        <v>50924.866494216534</v>
      </c>
      <c r="AU406" s="17">
        <f t="shared" si="193"/>
        <v>69.271953208366043</v>
      </c>
      <c r="AV406" s="15">
        <f t="shared" si="194"/>
        <v>22589.541770030723</v>
      </c>
      <c r="AW406" s="13">
        <v>70000</v>
      </c>
      <c r="AX406" s="15">
        <f t="shared" si="195"/>
        <v>50924.866494216527</v>
      </c>
    </row>
    <row r="407" spans="1:50" ht="30" x14ac:dyDescent="0.25">
      <c r="A407" s="2" t="s">
        <v>70</v>
      </c>
      <c r="B407" s="9">
        <f t="shared" si="174"/>
        <v>67986.177248554668</v>
      </c>
      <c r="C407" s="9">
        <f t="shared" si="175"/>
        <v>56378.844717976899</v>
      </c>
      <c r="D407" s="10">
        <v>16051.882618189176</v>
      </c>
      <c r="E407" s="10">
        <v>4136.1363477869854</v>
      </c>
      <c r="F407">
        <v>60.05</v>
      </c>
      <c r="G407">
        <v>46.07</v>
      </c>
      <c r="H407">
        <v>44.01</v>
      </c>
      <c r="I407" s="11">
        <f t="shared" si="176"/>
        <v>17315.443167883481</v>
      </c>
      <c r="J407" s="12">
        <f t="shared" si="177"/>
        <v>11255.038059124263</v>
      </c>
      <c r="L407" s="10">
        <f t="shared" si="170"/>
        <v>16051.882618189176</v>
      </c>
      <c r="M407" s="13"/>
      <c r="N407" s="13">
        <f t="shared" si="178"/>
        <v>8892.7429704768037</v>
      </c>
      <c r="O407">
        <v>0.2</v>
      </c>
      <c r="P407" s="10">
        <f t="shared" si="171"/>
        <v>4136.1363477869854</v>
      </c>
      <c r="Q407" s="13">
        <f t="shared" si="179"/>
        <v>4098.9111206569023</v>
      </c>
      <c r="R407">
        <v>0.56999999999999995</v>
      </c>
      <c r="S407" s="14">
        <v>2.04</v>
      </c>
      <c r="T407" s="14">
        <v>0.41</v>
      </c>
      <c r="U407" s="15">
        <v>6200</v>
      </c>
      <c r="V407" s="15">
        <v>1300</v>
      </c>
      <c r="W407" s="16">
        <f t="shared" si="180"/>
        <v>14594.452983054382</v>
      </c>
      <c r="X407" s="16">
        <f t="shared" si="181"/>
        <v>2987.1204524766158</v>
      </c>
      <c r="Z407" s="10">
        <v>51529</v>
      </c>
      <c r="AA407" s="10">
        <f t="shared" si="172"/>
        <v>16051.882618189176</v>
      </c>
      <c r="AB407" s="10">
        <f t="shared" si="173"/>
        <v>4136.1363477869854</v>
      </c>
      <c r="AC407" s="10">
        <v>1520.9527533008634</v>
      </c>
      <c r="AD407">
        <v>90.08</v>
      </c>
      <c r="AE407">
        <v>60.05</v>
      </c>
      <c r="AF407">
        <v>46.07</v>
      </c>
      <c r="AG407" s="15"/>
      <c r="AH407" s="15">
        <f t="shared" si="182"/>
        <v>8892.7429704768037</v>
      </c>
      <c r="AI407" s="15">
        <f t="shared" si="183"/>
        <v>4098.9111206569023</v>
      </c>
      <c r="AJ407" s="15">
        <f t="shared" si="184"/>
        <v>1525.5156115607658</v>
      </c>
      <c r="AK407" s="15">
        <f t="shared" si="185"/>
        <v>4637.6099999999997</v>
      </c>
      <c r="AL407" s="11">
        <f t="shared" si="186"/>
        <v>3084.9719237092168</v>
      </c>
      <c r="AM407" s="16">
        <f t="shared" si="187"/>
        <v>2005.231750410991</v>
      </c>
      <c r="AN407" s="11">
        <f t="shared" si="188"/>
        <v>19122.96871227524</v>
      </c>
      <c r="AO407" s="16">
        <f t="shared" si="196"/>
        <v>6180</v>
      </c>
      <c r="AP407" s="10">
        <v>48188.193918434285</v>
      </c>
      <c r="AQ407" s="11">
        <f t="shared" si="189"/>
        <v>12700.269537802738</v>
      </c>
      <c r="AR407" s="16">
        <f t="shared" si="190"/>
        <v>42136.68620637602</v>
      </c>
      <c r="AS407" s="11">
        <f t="shared" si="191"/>
        <v>102671.32285461419</v>
      </c>
      <c r="AT407" s="15">
        <f t="shared" si="192"/>
        <v>28747.924108899031</v>
      </c>
      <c r="AU407" s="17">
        <f t="shared" si="193"/>
        <v>59.657608578481245</v>
      </c>
      <c r="AV407" s="15">
        <f t="shared" si="194"/>
        <v>19440.269809535253</v>
      </c>
      <c r="AW407" s="13">
        <v>70000</v>
      </c>
      <c r="AX407" s="15">
        <f t="shared" si="195"/>
        <v>28747.924108899031</v>
      </c>
    </row>
    <row r="408" spans="1:50" ht="30" x14ac:dyDescent="0.25">
      <c r="A408" s="2" t="s">
        <v>70</v>
      </c>
      <c r="B408" s="9">
        <f t="shared" si="174"/>
        <v>28066.889346806471</v>
      </c>
      <c r="C408" s="9">
        <f t="shared" si="175"/>
        <v>12357.628714857959</v>
      </c>
      <c r="D408" s="10">
        <v>21933.253570791541</v>
      </c>
      <c r="E408" s="10">
        <v>7437.54092944484</v>
      </c>
      <c r="F408">
        <v>60.05</v>
      </c>
      <c r="G408">
        <v>46.07</v>
      </c>
      <c r="H408">
        <v>44.01</v>
      </c>
      <c r="I408" s="11">
        <f t="shared" si="176"/>
        <v>24779.620479535799</v>
      </c>
      <c r="J408" s="12">
        <f t="shared" si="177"/>
        <v>16106.75331169827</v>
      </c>
      <c r="L408" s="10">
        <f t="shared" si="170"/>
        <v>21933.253570791541</v>
      </c>
      <c r="M408" s="13"/>
      <c r="N408" s="13">
        <f t="shared" si="178"/>
        <v>12151.022478218514</v>
      </c>
      <c r="O408">
        <v>0.2</v>
      </c>
      <c r="P408" s="10">
        <f t="shared" si="171"/>
        <v>7437.54092944484</v>
      </c>
      <c r="Q408" s="13">
        <f t="shared" si="179"/>
        <v>7370.6030610798362</v>
      </c>
      <c r="R408">
        <v>0.56999999999999995</v>
      </c>
      <c r="S408" s="14">
        <v>2.04</v>
      </c>
      <c r="T408" s="14">
        <v>0.41</v>
      </c>
      <c r="U408" s="15">
        <v>6200</v>
      </c>
      <c r="V408" s="15">
        <v>1300</v>
      </c>
      <c r="W408" s="16">
        <f t="shared" si="180"/>
        <v>19728.154410536787</v>
      </c>
      <c r="X408" s="16">
        <f t="shared" si="181"/>
        <v>4018.8937785882754</v>
      </c>
      <c r="Z408" s="10">
        <v>34596.000000000007</v>
      </c>
      <c r="AA408" s="10">
        <f t="shared" si="172"/>
        <v>21933.253570791541</v>
      </c>
      <c r="AB408" s="10">
        <f t="shared" si="173"/>
        <v>7437.54092944484</v>
      </c>
      <c r="AC408" s="10">
        <v>467.02389698031106</v>
      </c>
      <c r="AD408">
        <v>90.08</v>
      </c>
      <c r="AE408">
        <v>60.05</v>
      </c>
      <c r="AF408">
        <v>46.07</v>
      </c>
      <c r="AG408" s="15"/>
      <c r="AH408" s="15">
        <f t="shared" si="182"/>
        <v>12151.022478218514</v>
      </c>
      <c r="AI408" s="15">
        <f t="shared" si="183"/>
        <v>7370.6030610798362</v>
      </c>
      <c r="AJ408" s="15">
        <f t="shared" si="184"/>
        <v>468.42496867125197</v>
      </c>
      <c r="AK408" s="15">
        <f t="shared" si="185"/>
        <v>3113.6400000000003</v>
      </c>
      <c r="AL408" s="11">
        <f t="shared" si="186"/>
        <v>3029.8454060350396</v>
      </c>
      <c r="AM408" s="16">
        <f t="shared" si="187"/>
        <v>1969.3995139227757</v>
      </c>
      <c r="AN408" s="11">
        <f t="shared" si="188"/>
        <v>26931.173060733501</v>
      </c>
      <c r="AO408" s="16">
        <f t="shared" si="196"/>
        <v>6180</v>
      </c>
      <c r="AP408" s="10">
        <v>18956.390959212986</v>
      </c>
      <c r="AQ408" s="11">
        <f t="shared" si="189"/>
        <v>-52450.035099976369</v>
      </c>
      <c r="AR408" s="16">
        <f t="shared" si="190"/>
        <v>-7768.0183754285881</v>
      </c>
      <c r="AS408" s="11">
        <f t="shared" si="191"/>
        <v>52766.618272809596</v>
      </c>
      <c r="AT408" s="15">
        <f t="shared" si="192"/>
        <v>-5299.7618664080619</v>
      </c>
      <c r="AU408" s="17">
        <f t="shared" si="193"/>
        <v>-27.957652265197279</v>
      </c>
      <c r="AV408" s="15">
        <f t="shared" si="194"/>
        <v>24256.152825621048</v>
      </c>
      <c r="AW408" s="13">
        <v>70000</v>
      </c>
      <c r="AX408" s="15">
        <f t="shared" si="195"/>
        <v>-5299.7618664080619</v>
      </c>
    </row>
    <row r="409" spans="1:50" ht="30" x14ac:dyDescent="0.25">
      <c r="A409" s="2" t="s">
        <v>70</v>
      </c>
      <c r="B409" s="9">
        <f t="shared" si="174"/>
        <v>67166.728229739048</v>
      </c>
      <c r="C409" s="9">
        <f t="shared" si="175"/>
        <v>43875.00475384319</v>
      </c>
      <c r="D409" s="10">
        <v>30393.820001656673</v>
      </c>
      <c r="E409" s="10">
        <v>14013.190079042728</v>
      </c>
      <c r="F409">
        <v>60.05</v>
      </c>
      <c r="G409">
        <v>46.07</v>
      </c>
      <c r="H409">
        <v>44.01</v>
      </c>
      <c r="I409" s="11">
        <f t="shared" si="176"/>
        <v>37261.900601001282</v>
      </c>
      <c r="J409" s="12">
        <f t="shared" si="177"/>
        <v>24220.235390650832</v>
      </c>
      <c r="L409" s="10">
        <f t="shared" si="170"/>
        <v>30393.820001656673</v>
      </c>
      <c r="M409" s="13"/>
      <c r="N409" s="13">
        <f t="shared" si="178"/>
        <v>16838.1762809178</v>
      </c>
      <c r="O409">
        <v>0.2</v>
      </c>
      <c r="P409" s="10">
        <f t="shared" si="171"/>
        <v>14013.190079042728</v>
      </c>
      <c r="Q409" s="13">
        <f t="shared" si="179"/>
        <v>13887.071368331344</v>
      </c>
      <c r="R409">
        <v>0.56999999999999995</v>
      </c>
      <c r="S409" s="14">
        <v>2.04</v>
      </c>
      <c r="T409" s="14">
        <v>0.41</v>
      </c>
      <c r="U409" s="15">
        <v>6200</v>
      </c>
      <c r="V409" s="15">
        <v>1300</v>
      </c>
      <c r="W409" s="16">
        <f t="shared" si="180"/>
        <v>29217.86250971015</v>
      </c>
      <c r="X409" s="16">
        <f t="shared" si="181"/>
        <v>5926.1390338142946</v>
      </c>
      <c r="Z409" s="10">
        <v>58081.000000000007</v>
      </c>
      <c r="AA409" s="10">
        <f t="shared" si="172"/>
        <v>30393.820001656673</v>
      </c>
      <c r="AB409" s="10">
        <f t="shared" si="173"/>
        <v>14013.190079042728</v>
      </c>
      <c r="AC409" s="10">
        <v>1193.0275260978331</v>
      </c>
      <c r="AD409">
        <v>90.08</v>
      </c>
      <c r="AE409">
        <v>60.05</v>
      </c>
      <c r="AF409">
        <v>46.07</v>
      </c>
      <c r="AG409" s="15"/>
      <c r="AH409" s="15">
        <f t="shared" si="182"/>
        <v>16838.1762809178</v>
      </c>
      <c r="AI409" s="15">
        <f t="shared" si="183"/>
        <v>13887.071368331344</v>
      </c>
      <c r="AJ409" s="15">
        <f t="shared" si="184"/>
        <v>1196.6066086761264</v>
      </c>
      <c r="AK409" s="15">
        <f t="shared" si="185"/>
        <v>5227.2900000000009</v>
      </c>
      <c r="AL409" s="11">
        <f t="shared" si="186"/>
        <v>4662.8546794262074</v>
      </c>
      <c r="AM409" s="16">
        <f t="shared" si="187"/>
        <v>3030.8555416270351</v>
      </c>
      <c r="AN409" s="11">
        <f t="shared" si="188"/>
        <v>42873.223478404507</v>
      </c>
      <c r="AO409" s="16">
        <f t="shared" si="196"/>
        <v>6180</v>
      </c>
      <c r="AP409" s="10">
        <v>42797.50434445477</v>
      </c>
      <c r="AQ409" s="11">
        <f t="shared" si="189"/>
        <v>-61561.342802129548</v>
      </c>
      <c r="AR409" s="16">
        <f t="shared" si="190"/>
        <v>13728.63032937806</v>
      </c>
      <c r="AS409" s="11">
        <f t="shared" si="191"/>
        <v>74263.266977616237</v>
      </c>
      <c r="AT409" s="15">
        <f t="shared" si="192"/>
        <v>9366.4134121769057</v>
      </c>
      <c r="AU409" s="17">
        <f t="shared" si="193"/>
        <v>21.885419618843972</v>
      </c>
      <c r="AV409" s="15">
        <f t="shared" si="194"/>
        <v>33431.090932277868</v>
      </c>
      <c r="AW409" s="13">
        <v>70000</v>
      </c>
      <c r="AX409" s="15">
        <f t="shared" si="195"/>
        <v>9366.4134121769021</v>
      </c>
    </row>
    <row r="410" spans="1:50" ht="30" x14ac:dyDescent="0.25">
      <c r="A410" s="2" t="s">
        <v>70</v>
      </c>
      <c r="B410" s="9">
        <f t="shared" si="174"/>
        <v>157073.29370086297</v>
      </c>
      <c r="C410" s="9">
        <f t="shared" si="175"/>
        <v>146323.65845021288</v>
      </c>
      <c r="D410" s="10">
        <v>16701.241794034777</v>
      </c>
      <c r="E410" s="10">
        <v>3077.2313839084591</v>
      </c>
      <c r="F410">
        <v>60.05</v>
      </c>
      <c r="G410">
        <v>46.07</v>
      </c>
      <c r="H410">
        <v>44.01</v>
      </c>
      <c r="I410" s="11">
        <f t="shared" si="176"/>
        <v>16779.795043800052</v>
      </c>
      <c r="J410" s="12">
        <f t="shared" si="177"/>
        <v>10906.866778470034</v>
      </c>
      <c r="L410" s="10">
        <f t="shared" si="170"/>
        <v>16701.241794034777</v>
      </c>
      <c r="M410" s="13"/>
      <c r="N410" s="13">
        <f t="shared" si="178"/>
        <v>9252.4879538952664</v>
      </c>
      <c r="O410">
        <v>0.2</v>
      </c>
      <c r="P410" s="10">
        <f t="shared" si="171"/>
        <v>3077.2313839084591</v>
      </c>
      <c r="Q410" s="13">
        <f t="shared" si="179"/>
        <v>3049.5363014532827</v>
      </c>
      <c r="R410">
        <v>0.56999999999999995</v>
      </c>
      <c r="S410" s="14">
        <v>2.04</v>
      </c>
      <c r="T410" s="14">
        <v>0.41</v>
      </c>
      <c r="U410" s="15">
        <v>6200</v>
      </c>
      <c r="V410" s="15">
        <v>1300</v>
      </c>
      <c r="W410" s="16">
        <f t="shared" si="180"/>
        <v>13521.015896519146</v>
      </c>
      <c r="X410" s="16">
        <f t="shared" si="181"/>
        <v>2771.3806458690442</v>
      </c>
      <c r="Z410" s="10">
        <v>46224.999999999993</v>
      </c>
      <c r="AA410" s="10">
        <f t="shared" si="172"/>
        <v>16701.241794034777</v>
      </c>
      <c r="AB410" s="10">
        <f t="shared" si="173"/>
        <v>3077.2313839084591</v>
      </c>
      <c r="AC410" s="10">
        <v>6564.9291072248025</v>
      </c>
      <c r="AD410">
        <v>90.08</v>
      </c>
      <c r="AE410">
        <v>60.05</v>
      </c>
      <c r="AF410">
        <v>46.07</v>
      </c>
      <c r="AG410" s="15"/>
      <c r="AH410" s="15">
        <f t="shared" si="182"/>
        <v>9252.4879538952664</v>
      </c>
      <c r="AI410" s="15">
        <f t="shared" si="183"/>
        <v>3049.5363014532827</v>
      </c>
      <c r="AJ410" s="15">
        <f t="shared" si="184"/>
        <v>6584.6238945464765</v>
      </c>
      <c r="AK410" s="15">
        <f t="shared" si="185"/>
        <v>4160.2499999999991</v>
      </c>
      <c r="AL410" s="11">
        <f t="shared" si="186"/>
        <v>2871.8157751358094</v>
      </c>
      <c r="AM410" s="16">
        <f t="shared" si="187"/>
        <v>1866.6802538382763</v>
      </c>
      <c r="AN410" s="11">
        <f t="shared" si="188"/>
        <v>23222.379932597636</v>
      </c>
      <c r="AO410" s="16">
        <f t="shared" si="196"/>
        <v>6180</v>
      </c>
      <c r="AP410" s="10">
        <v>109451.41368677064</v>
      </c>
      <c r="AQ410" s="11">
        <f t="shared" si="189"/>
        <v>97584.506207279905</v>
      </c>
      <c r="AR410" s="16">
        <f t="shared" si="190"/>
        <v>132645.41102587379</v>
      </c>
      <c r="AS410" s="11">
        <f t="shared" si="191"/>
        <v>193180.04767411202</v>
      </c>
      <c r="AT410" s="15">
        <f t="shared" si="192"/>
        <v>90497.866654462327</v>
      </c>
      <c r="AU410" s="17">
        <f t="shared" si="193"/>
        <v>82.683140953711387</v>
      </c>
      <c r="AV410" s="15">
        <f t="shared" si="194"/>
        <v>18953.54703230831</v>
      </c>
      <c r="AW410" s="13">
        <v>70000</v>
      </c>
      <c r="AX410" s="15">
        <f t="shared" si="195"/>
        <v>90497.866654462327</v>
      </c>
    </row>
    <row r="411" spans="1:50" ht="30" x14ac:dyDescent="0.25">
      <c r="A411" s="2" t="s">
        <v>70</v>
      </c>
      <c r="B411" s="9">
        <f t="shared" si="174"/>
        <v>-66442.309182947298</v>
      </c>
      <c r="C411" s="9">
        <f t="shared" si="175"/>
        <v>-89516.159751466621</v>
      </c>
      <c r="D411" s="10">
        <v>15923.647620471465</v>
      </c>
      <c r="E411" s="10">
        <v>16614.90505679269</v>
      </c>
      <c r="F411">
        <v>60.05</v>
      </c>
      <c r="G411">
        <v>46.07</v>
      </c>
      <c r="H411">
        <v>44.01</v>
      </c>
      <c r="I411" s="11">
        <f t="shared" si="176"/>
        <v>29142.247112468249</v>
      </c>
      <c r="J411" s="12">
        <f t="shared" si="177"/>
        <v>18942.460623104362</v>
      </c>
      <c r="L411" s="10">
        <f t="shared" si="170"/>
        <v>15923.647620471465</v>
      </c>
      <c r="M411" s="13"/>
      <c r="N411" s="13">
        <f t="shared" si="178"/>
        <v>8821.7007817411923</v>
      </c>
      <c r="O411">
        <v>0.2</v>
      </c>
      <c r="P411" s="10">
        <f t="shared" si="171"/>
        <v>16614.90505679269</v>
      </c>
      <c r="Q411" s="13">
        <f t="shared" si="179"/>
        <v>16465.370911281556</v>
      </c>
      <c r="R411">
        <v>0.56999999999999995</v>
      </c>
      <c r="S411" s="14">
        <v>2.04</v>
      </c>
      <c r="T411" s="14">
        <v>0.41</v>
      </c>
      <c r="U411" s="15">
        <v>6200</v>
      </c>
      <c r="V411" s="15">
        <v>1300</v>
      </c>
      <c r="W411" s="16">
        <f t="shared" si="180"/>
        <v>28945.187214588597</v>
      </c>
      <c r="X411" s="16">
        <f t="shared" si="181"/>
        <v>5871.3366460692769</v>
      </c>
      <c r="Z411" s="10">
        <v>38809</v>
      </c>
      <c r="AA411" s="10">
        <f t="shared" si="172"/>
        <v>15923.647620471465</v>
      </c>
      <c r="AB411" s="10">
        <f t="shared" si="173"/>
        <v>16614.90505679269</v>
      </c>
      <c r="AC411" s="10">
        <v>2236.4211158438125</v>
      </c>
      <c r="AD411">
        <v>90.08</v>
      </c>
      <c r="AE411">
        <v>60.05</v>
      </c>
      <c r="AF411">
        <v>46.07</v>
      </c>
      <c r="AG411" s="15"/>
      <c r="AH411" s="15">
        <f t="shared" si="182"/>
        <v>8821.7007817411923</v>
      </c>
      <c r="AI411" s="15">
        <f t="shared" si="183"/>
        <v>16465.370911281556</v>
      </c>
      <c r="AJ411" s="15">
        <f t="shared" si="184"/>
        <v>2243.1303791913438</v>
      </c>
      <c r="AK411" s="15">
        <f t="shared" si="185"/>
        <v>3492.81</v>
      </c>
      <c r="AL411" s="11">
        <f t="shared" si="186"/>
        <v>3467.5382491569562</v>
      </c>
      <c r="AM411" s="16">
        <f t="shared" si="187"/>
        <v>2253.8998619520216</v>
      </c>
      <c r="AN411" s="11">
        <f t="shared" si="188"/>
        <v>36601.275603703085</v>
      </c>
      <c r="AO411" s="16">
        <f t="shared" si="196"/>
        <v>6180</v>
      </c>
      <c r="AP411" s="10">
        <v>-50625.713804917366</v>
      </c>
      <c r="AQ411" s="11">
        <f t="shared" si="189"/>
        <v>-175648.32004391233</v>
      </c>
      <c r="AR411" s="16">
        <f t="shared" si="190"/>
        <v>-114329.95702064026</v>
      </c>
      <c r="AS411" s="11">
        <f t="shared" si="191"/>
        <v>-53795.320372402079</v>
      </c>
      <c r="AT411" s="15">
        <f t="shared" si="192"/>
        <v>-78002.074289973752</v>
      </c>
      <c r="AU411" s="17">
        <f t="shared" si="193"/>
        <v>154.07599898847701</v>
      </c>
      <c r="AV411" s="15">
        <f t="shared" si="194"/>
        <v>27376.360485056382</v>
      </c>
      <c r="AW411" s="13">
        <v>70000</v>
      </c>
      <c r="AX411" s="15">
        <f t="shared" si="195"/>
        <v>-78002.074289973752</v>
      </c>
    </row>
    <row r="412" spans="1:50" ht="30" x14ac:dyDescent="0.25">
      <c r="A412" s="2" t="s">
        <v>70</v>
      </c>
      <c r="B412" s="9">
        <f t="shared" si="174"/>
        <v>-34825.404179722893</v>
      </c>
      <c r="C412" s="9">
        <f t="shared" si="175"/>
        <v>-57198.774894240625</v>
      </c>
      <c r="D412" s="10">
        <v>11344.899923919205</v>
      </c>
      <c r="E412" s="10">
        <v>16752.251708339463</v>
      </c>
      <c r="F412">
        <v>60.05</v>
      </c>
      <c r="G412">
        <v>46.07</v>
      </c>
      <c r="H412">
        <v>44.01</v>
      </c>
      <c r="I412" s="11">
        <f t="shared" si="176"/>
        <v>25917.737362016163</v>
      </c>
      <c r="J412" s="12">
        <f t="shared" si="177"/>
        <v>16846.529285310506</v>
      </c>
      <c r="L412" s="10">
        <f t="shared" si="170"/>
        <v>11344.899923919205</v>
      </c>
      <c r="M412" s="13"/>
      <c r="N412" s="13">
        <f t="shared" si="178"/>
        <v>6285.0745578512406</v>
      </c>
      <c r="O412">
        <v>0.2</v>
      </c>
      <c r="P412" s="10">
        <f t="shared" si="171"/>
        <v>16752.251708339463</v>
      </c>
      <c r="Q412" s="13">
        <f t="shared" si="179"/>
        <v>16601.481442964407</v>
      </c>
      <c r="R412">
        <v>0.56999999999999995</v>
      </c>
      <c r="S412" s="14">
        <v>2.04</v>
      </c>
      <c r="T412" s="14">
        <v>0.41</v>
      </c>
      <c r="U412" s="15">
        <v>6200</v>
      </c>
      <c r="V412" s="15">
        <v>1300</v>
      </c>
      <c r="W412" s="16">
        <f t="shared" si="180"/>
        <v>28068.513041482314</v>
      </c>
      <c r="X412" s="16">
        <f t="shared" si="181"/>
        <v>5695.1423269645829</v>
      </c>
      <c r="Z412" s="10">
        <v>50176.000000000007</v>
      </c>
      <c r="AA412" s="10">
        <f t="shared" si="172"/>
        <v>11344.899923919205</v>
      </c>
      <c r="AB412" s="10">
        <f t="shared" si="173"/>
        <v>16752.251708339463</v>
      </c>
      <c r="AC412" s="10">
        <v>2479.8785459740079</v>
      </c>
      <c r="AD412">
        <v>90.08</v>
      </c>
      <c r="AE412">
        <v>60.05</v>
      </c>
      <c r="AF412">
        <v>46.07</v>
      </c>
      <c r="AG412" s="15"/>
      <c r="AH412" s="15">
        <f t="shared" si="182"/>
        <v>6285.0745578512406</v>
      </c>
      <c r="AI412" s="15">
        <f t="shared" si="183"/>
        <v>16601.481442964407</v>
      </c>
      <c r="AJ412" s="15">
        <f t="shared" si="184"/>
        <v>2487.3181816119295</v>
      </c>
      <c r="AK412" s="15">
        <f t="shared" si="185"/>
        <v>4515.84</v>
      </c>
      <c r="AL412" s="11">
        <f t="shared" si="186"/>
        <v>3626.2987659612854</v>
      </c>
      <c r="AM412" s="16">
        <f t="shared" si="187"/>
        <v>2357.0941978748356</v>
      </c>
      <c r="AN412" s="11">
        <f t="shared" si="188"/>
        <v>33603.306331597647</v>
      </c>
      <c r="AO412" s="16">
        <f t="shared" si="196"/>
        <v>6180</v>
      </c>
      <c r="AP412" s="10">
        <v>-29019.617753002818</v>
      </c>
      <c r="AQ412" s="11">
        <f t="shared" si="189"/>
        <v>-135091.85102762788</v>
      </c>
      <c r="AR412" s="16">
        <f t="shared" si="190"/>
        <v>-79740.446506515713</v>
      </c>
      <c r="AS412" s="11">
        <f t="shared" si="191"/>
        <v>-19205.80985827752</v>
      </c>
      <c r="AT412" s="15">
        <f t="shared" si="192"/>
        <v>-54403.241236188158</v>
      </c>
      <c r="AU412" s="17">
        <f t="shared" si="193"/>
        <v>187.47056456509927</v>
      </c>
      <c r="AV412" s="15">
        <f t="shared" si="194"/>
        <v>25383.62348318534</v>
      </c>
      <c r="AW412" s="13">
        <v>70000</v>
      </c>
      <c r="AX412" s="15">
        <f t="shared" si="195"/>
        <v>-54403.241236188158</v>
      </c>
    </row>
    <row r="413" spans="1:50" ht="30" x14ac:dyDescent="0.25">
      <c r="A413" s="2" t="s">
        <v>70</v>
      </c>
      <c r="B413" s="9">
        <f t="shared" si="174"/>
        <v>25259.769277013274</v>
      </c>
      <c r="C413" s="9">
        <f t="shared" si="175"/>
        <v>7436.3022086576239</v>
      </c>
      <c r="D413" s="10">
        <v>32785.022253609888</v>
      </c>
      <c r="E413" s="10">
        <v>7605.1603699952166</v>
      </c>
      <c r="F413">
        <v>60.05</v>
      </c>
      <c r="G413">
        <v>46.07</v>
      </c>
      <c r="H413">
        <v>44.01</v>
      </c>
      <c r="I413" s="11">
        <f t="shared" si="176"/>
        <v>32892.889598008209</v>
      </c>
      <c r="J413" s="12">
        <f t="shared" si="177"/>
        <v>21380.378238705336</v>
      </c>
      <c r="L413" s="10">
        <f t="shared" si="170"/>
        <v>32785.022253609888</v>
      </c>
      <c r="M413" s="13"/>
      <c r="N413" s="13">
        <f t="shared" si="178"/>
        <v>18162.90232849988</v>
      </c>
      <c r="O413">
        <v>0.2</v>
      </c>
      <c r="P413" s="10">
        <f t="shared" si="171"/>
        <v>7605.1603699952166</v>
      </c>
      <c r="Q413" s="13">
        <f t="shared" si="179"/>
        <v>7536.7139266652594</v>
      </c>
      <c r="R413">
        <v>0.56999999999999995</v>
      </c>
      <c r="S413" s="14">
        <v>2.04</v>
      </c>
      <c r="T413" s="14">
        <v>0.41</v>
      </c>
      <c r="U413" s="15">
        <v>6200</v>
      </c>
      <c r="V413" s="15">
        <v>1300</v>
      </c>
      <c r="W413" s="16">
        <f t="shared" si="180"/>
        <v>22374.155103954312</v>
      </c>
      <c r="X413" s="16">
        <f t="shared" si="181"/>
        <v>4550.6880355986614</v>
      </c>
      <c r="Z413" s="10">
        <v>42436</v>
      </c>
      <c r="AA413" s="10">
        <f t="shared" si="172"/>
        <v>32785.022253609888</v>
      </c>
      <c r="AB413" s="10">
        <f t="shared" si="173"/>
        <v>7605.1603699952166</v>
      </c>
      <c r="AC413" s="10">
        <v>1208.4142781362195</v>
      </c>
      <c r="AD413">
        <v>90.08</v>
      </c>
      <c r="AE413">
        <v>60.05</v>
      </c>
      <c r="AF413">
        <v>46.07</v>
      </c>
      <c r="AG413" s="15"/>
      <c r="AH413" s="15">
        <f t="shared" si="182"/>
        <v>18162.90232849988</v>
      </c>
      <c r="AI413" s="15">
        <f t="shared" si="183"/>
        <v>7536.7139266652594</v>
      </c>
      <c r="AJ413" s="15">
        <f t="shared" si="184"/>
        <v>1212.039520970628</v>
      </c>
      <c r="AK413" s="15">
        <f t="shared" si="185"/>
        <v>3819.24</v>
      </c>
      <c r="AL413" s="11">
        <f t="shared" si="186"/>
        <v>3843.9983956914311</v>
      </c>
      <c r="AM413" s="16">
        <f t="shared" si="187"/>
        <v>2498.5989571994305</v>
      </c>
      <c r="AN413" s="11">
        <f t="shared" si="188"/>
        <v>36021.066983803095</v>
      </c>
      <c r="AO413" s="16">
        <f t="shared" si="196"/>
        <v>6180</v>
      </c>
      <c r="AP413" s="10">
        <v>17440.849819510811</v>
      </c>
      <c r="AQ413" s="11">
        <f t="shared" si="189"/>
        <v>-81079.923999308085</v>
      </c>
      <c r="AR413" s="16">
        <f t="shared" si="190"/>
        <v>-18494.764065646374</v>
      </c>
      <c r="AS413" s="11">
        <f t="shared" si="191"/>
        <v>42039.872582591823</v>
      </c>
      <c r="AT413" s="15">
        <f t="shared" si="192"/>
        <v>-12618.127376393955</v>
      </c>
      <c r="AU413" s="17">
        <f t="shared" si="193"/>
        <v>-72.348122407878606</v>
      </c>
      <c r="AV413" s="15">
        <f t="shared" si="194"/>
        <v>30058.977195904765</v>
      </c>
      <c r="AW413" s="13">
        <v>70000</v>
      </c>
      <c r="AX413" s="15">
        <f t="shared" si="195"/>
        <v>-12618.127376393953</v>
      </c>
    </row>
    <row r="414" spans="1:50" ht="30" x14ac:dyDescent="0.25">
      <c r="A414" s="2" t="s">
        <v>70</v>
      </c>
      <c r="B414" s="9">
        <f t="shared" si="174"/>
        <v>66858.418219543863</v>
      </c>
      <c r="C414" s="9">
        <f t="shared" si="175"/>
        <v>54418.228671983932</v>
      </c>
      <c r="D414" s="10">
        <v>17904.543207228828</v>
      </c>
      <c r="E414" s="10">
        <v>4677.2881736528325</v>
      </c>
      <c r="F414">
        <v>60.05</v>
      </c>
      <c r="G414">
        <v>46.07</v>
      </c>
      <c r="H414">
        <v>44.01</v>
      </c>
      <c r="I414" s="11">
        <f t="shared" si="176"/>
        <v>19190.192671557717</v>
      </c>
      <c r="J414" s="12">
        <f t="shared" si="177"/>
        <v>12473.625236512516</v>
      </c>
      <c r="L414" s="10">
        <f t="shared" si="170"/>
        <v>17904.543207228828</v>
      </c>
      <c r="M414" s="13"/>
      <c r="N414" s="13">
        <f t="shared" si="178"/>
        <v>9919.1169368047722</v>
      </c>
      <c r="O414">
        <v>0.2</v>
      </c>
      <c r="P414" s="10">
        <f t="shared" si="171"/>
        <v>4677.2881736528325</v>
      </c>
      <c r="Q414" s="13">
        <f t="shared" si="179"/>
        <v>4635.1925800899571</v>
      </c>
      <c r="R414">
        <v>0.56999999999999995</v>
      </c>
      <c r="S414" s="14">
        <v>2.04</v>
      </c>
      <c r="T414" s="14">
        <v>0.41</v>
      </c>
      <c r="U414" s="15">
        <v>6200</v>
      </c>
      <c r="V414" s="15">
        <v>1300</v>
      </c>
      <c r="W414" s="16">
        <f t="shared" si="180"/>
        <v>15636.801642344948</v>
      </c>
      <c r="X414" s="16">
        <f t="shared" si="181"/>
        <v>3196.6120947850141</v>
      </c>
      <c r="Z414" s="10">
        <v>56169</v>
      </c>
      <c r="AA414" s="10">
        <f t="shared" si="172"/>
        <v>17904.543207228828</v>
      </c>
      <c r="AB414" s="10">
        <f t="shared" si="173"/>
        <v>4677.2881736528325</v>
      </c>
      <c r="AC414" s="10">
        <v>924.14760602855972</v>
      </c>
      <c r="AD414">
        <v>90.08</v>
      </c>
      <c r="AE414">
        <v>60.05</v>
      </c>
      <c r="AF414">
        <v>46.07</v>
      </c>
      <c r="AG414" s="15"/>
      <c r="AH414" s="15">
        <f t="shared" si="182"/>
        <v>9919.1169368047722</v>
      </c>
      <c r="AI414" s="15">
        <f t="shared" si="183"/>
        <v>4635.1925800899571</v>
      </c>
      <c r="AJ414" s="15">
        <f t="shared" si="184"/>
        <v>926.92004884664527</v>
      </c>
      <c r="AK414" s="15">
        <f t="shared" si="185"/>
        <v>5055.21</v>
      </c>
      <c r="AL414" s="11">
        <f t="shared" si="186"/>
        <v>3367.2960165181648</v>
      </c>
      <c r="AM414" s="16">
        <f t="shared" si="187"/>
        <v>2188.7424107368074</v>
      </c>
      <c r="AN414" s="11">
        <f t="shared" si="188"/>
        <v>20643.890910256785</v>
      </c>
      <c r="AO414" s="16">
        <f t="shared" si="196"/>
        <v>6180</v>
      </c>
      <c r="AP414" s="10">
        <v>47278.341016834645</v>
      </c>
      <c r="AQ414" s="11">
        <f t="shared" si="189"/>
        <v>5975.7234406271909</v>
      </c>
      <c r="AR414" s="16">
        <f t="shared" si="190"/>
        <v>38747.9913406864</v>
      </c>
      <c r="AS414" s="11">
        <f t="shared" si="191"/>
        <v>99282.627988924593</v>
      </c>
      <c r="AT414" s="15">
        <f t="shared" si="192"/>
        <v>26435.973369585321</v>
      </c>
      <c r="AU414" s="17">
        <f t="shared" si="193"/>
        <v>55.915611252459399</v>
      </c>
      <c r="AV414" s="15">
        <f t="shared" si="194"/>
        <v>20842.367647249324</v>
      </c>
      <c r="AW414" s="13">
        <v>70000</v>
      </c>
      <c r="AX414" s="15">
        <f t="shared" si="195"/>
        <v>26435.973369585321</v>
      </c>
    </row>
    <row r="415" spans="1:50" ht="30" x14ac:dyDescent="0.25">
      <c r="A415" s="2" t="s">
        <v>70</v>
      </c>
      <c r="B415" s="9">
        <f t="shared" si="174"/>
        <v>-65854.590696713349</v>
      </c>
      <c r="C415" s="9">
        <f t="shared" si="175"/>
        <v>-104881.72577173507</v>
      </c>
      <c r="D415" s="10">
        <v>15416.15501648942</v>
      </c>
      <c r="E415" s="10">
        <v>34041.076191398693</v>
      </c>
      <c r="F415">
        <v>60.05</v>
      </c>
      <c r="G415">
        <v>46.07</v>
      </c>
      <c r="H415">
        <v>44.01</v>
      </c>
      <c r="I415" s="11">
        <f t="shared" si="176"/>
        <v>45417.278710331659</v>
      </c>
      <c r="J415" s="12">
        <f t="shared" si="177"/>
        <v>29521.231161715579</v>
      </c>
      <c r="L415" s="10">
        <f t="shared" si="170"/>
        <v>15416.15501648942</v>
      </c>
      <c r="M415" s="13"/>
      <c r="N415" s="13">
        <f t="shared" si="178"/>
        <v>8540.5498791351401</v>
      </c>
      <c r="O415">
        <v>0.2</v>
      </c>
      <c r="P415" s="10">
        <f t="shared" si="171"/>
        <v>34041.076191398693</v>
      </c>
      <c r="Q415" s="13">
        <f t="shared" si="179"/>
        <v>33734.706505676106</v>
      </c>
      <c r="R415">
        <v>0.56999999999999995</v>
      </c>
      <c r="S415" s="14">
        <v>2.04</v>
      </c>
      <c r="T415" s="14">
        <v>0.41</v>
      </c>
      <c r="U415" s="15">
        <v>6200</v>
      </c>
      <c r="V415" s="15">
        <v>1300</v>
      </c>
      <c r="W415" s="16">
        <f t="shared" si="180"/>
        <v>48911.261075487317</v>
      </c>
      <c r="X415" s="16">
        <f t="shared" si="181"/>
        <v>9884.1260004655869</v>
      </c>
      <c r="Z415" s="10">
        <v>35721</v>
      </c>
      <c r="AA415" s="10">
        <f t="shared" si="172"/>
        <v>15416.15501648942</v>
      </c>
      <c r="AB415" s="10">
        <f t="shared" si="173"/>
        <v>34041.076191398693</v>
      </c>
      <c r="AC415" s="10">
        <v>1650.0952222308574</v>
      </c>
      <c r="AD415">
        <v>90.08</v>
      </c>
      <c r="AE415">
        <v>60.05</v>
      </c>
      <c r="AF415">
        <v>46.07</v>
      </c>
      <c r="AG415" s="15"/>
      <c r="AH415" s="15">
        <f t="shared" si="182"/>
        <v>8540.5498791351401</v>
      </c>
      <c r="AI415" s="15">
        <f t="shared" si="183"/>
        <v>33734.706505676106</v>
      </c>
      <c r="AJ415" s="15">
        <f t="shared" si="184"/>
        <v>1655.0455078975499</v>
      </c>
      <c r="AK415" s="15">
        <f t="shared" si="185"/>
        <v>3214.89</v>
      </c>
      <c r="AL415" s="11">
        <f t="shared" si="186"/>
        <v>4474.1054377375958</v>
      </c>
      <c r="AM415" s="16">
        <f t="shared" si="187"/>
        <v>2908.1685345294372</v>
      </c>
      <c r="AN415" s="11">
        <f t="shared" si="188"/>
        <v>59177.872043522068</v>
      </c>
      <c r="AO415" s="16">
        <f t="shared" si="196"/>
        <v>6180</v>
      </c>
      <c r="AP415" s="10">
        <v>-59831.044570370977</v>
      </c>
      <c r="AQ415" s="11">
        <f t="shared" si="189"/>
        <v>-247562.18732211951</v>
      </c>
      <c r="AR415" s="16">
        <f t="shared" si="190"/>
        <v>-144287.08293391624</v>
      </c>
      <c r="AS415" s="11">
        <f t="shared" si="191"/>
        <v>-83752.446285678074</v>
      </c>
      <c r="AT415" s="15">
        <f t="shared" si="192"/>
        <v>-98440.444266615988</v>
      </c>
      <c r="AU415" s="17">
        <f t="shared" si="193"/>
        <v>164.53071306624793</v>
      </c>
      <c r="AV415" s="15">
        <f t="shared" si="194"/>
        <v>38609.399696245018</v>
      </c>
      <c r="AW415" s="13">
        <v>70000</v>
      </c>
      <c r="AX415" s="15">
        <f t="shared" si="195"/>
        <v>-98440.444266615988</v>
      </c>
    </row>
    <row r="416" spans="1:50" ht="30" x14ac:dyDescent="0.25">
      <c r="A416" s="2" t="s">
        <v>70</v>
      </c>
      <c r="B416" s="9">
        <f t="shared" si="174"/>
        <v>21103.305813119514</v>
      </c>
      <c r="C416" s="9">
        <f t="shared" si="175"/>
        <v>7983.5168746562349</v>
      </c>
      <c r="D416" s="10">
        <v>6740.8696883711809</v>
      </c>
      <c r="E416" s="10">
        <v>7605.1603699952166</v>
      </c>
      <c r="F416">
        <v>60.05</v>
      </c>
      <c r="G416">
        <v>46.07</v>
      </c>
      <c r="H416">
        <v>44.01</v>
      </c>
      <c r="I416" s="11">
        <f t="shared" si="176"/>
        <v>13805.409924466905</v>
      </c>
      <c r="J416" s="12">
        <f t="shared" si="177"/>
        <v>8973.5164509034894</v>
      </c>
      <c r="L416" s="10">
        <f t="shared" si="170"/>
        <v>6740.8696883711809</v>
      </c>
      <c r="M416" s="13"/>
      <c r="N416" s="13">
        <f t="shared" si="178"/>
        <v>3734.4418073576344</v>
      </c>
      <c r="O416">
        <v>0.2</v>
      </c>
      <c r="P416" s="10">
        <f t="shared" si="171"/>
        <v>7605.1603699952166</v>
      </c>
      <c r="Q416" s="13">
        <f t="shared" si="179"/>
        <v>7536.7139266652594</v>
      </c>
      <c r="R416">
        <v>0.56999999999999995</v>
      </c>
      <c r="S416" s="14">
        <v>2.04</v>
      </c>
      <c r="T416" s="14">
        <v>0.41</v>
      </c>
      <c r="U416" s="15">
        <v>6200</v>
      </c>
      <c r="V416" s="15">
        <v>1300</v>
      </c>
      <c r="W416" s="16">
        <f t="shared" si="180"/>
        <v>16487.343211328276</v>
      </c>
      <c r="X416" s="16">
        <f t="shared" si="181"/>
        <v>3367.5542728649966</v>
      </c>
      <c r="Z416" s="10">
        <v>37249</v>
      </c>
      <c r="AA416" s="10">
        <f t="shared" si="172"/>
        <v>6740.8696883711809</v>
      </c>
      <c r="AB416" s="10">
        <f t="shared" si="173"/>
        <v>7605.1603699952166</v>
      </c>
      <c r="AC416" s="10">
        <v>322.93269826218403</v>
      </c>
      <c r="AD416">
        <v>90.08</v>
      </c>
      <c r="AE416">
        <v>60.05</v>
      </c>
      <c r="AF416">
        <v>46.07</v>
      </c>
      <c r="AG416" s="15"/>
      <c r="AH416" s="15">
        <f t="shared" si="182"/>
        <v>3734.4418073576344</v>
      </c>
      <c r="AI416" s="15">
        <f t="shared" si="183"/>
        <v>7536.7139266652594</v>
      </c>
      <c r="AJ416" s="15">
        <f t="shared" si="184"/>
        <v>323.90149635697054</v>
      </c>
      <c r="AK416" s="15">
        <f t="shared" si="185"/>
        <v>3352.41</v>
      </c>
      <c r="AL416" s="11">
        <f t="shared" si="186"/>
        <v>2370.1285892930282</v>
      </c>
      <c r="AM416" s="16">
        <f t="shared" si="187"/>
        <v>1540.5835830404683</v>
      </c>
      <c r="AN416" s="11">
        <f t="shared" si="188"/>
        <v>15642.735239865888</v>
      </c>
      <c r="AO416" s="16">
        <f t="shared" si="196"/>
        <v>6180</v>
      </c>
      <c r="AP416" s="10">
        <v>13721.141345613023</v>
      </c>
      <c r="AQ416" s="11">
        <f t="shared" si="189"/>
        <v>-26525.504472012359</v>
      </c>
      <c r="AR416" s="16">
        <f t="shared" si="190"/>
        <v>-4357.5538491122506</v>
      </c>
      <c r="AS416" s="11">
        <f t="shared" si="191"/>
        <v>56177.082799125936</v>
      </c>
      <c r="AT416" s="15">
        <f t="shared" si="192"/>
        <v>-2972.9586883309348</v>
      </c>
      <c r="AU416" s="17">
        <f t="shared" si="193"/>
        <v>-21.66699266079247</v>
      </c>
      <c r="AV416" s="15">
        <f t="shared" si="194"/>
        <v>16694.100033943956</v>
      </c>
      <c r="AW416" s="13">
        <v>70000</v>
      </c>
      <c r="AX416" s="15">
        <f t="shared" si="195"/>
        <v>-2972.958688330933</v>
      </c>
    </row>
    <row r="417" spans="1:50" ht="30" x14ac:dyDescent="0.25">
      <c r="A417" s="2" t="s">
        <v>70</v>
      </c>
      <c r="B417" s="9">
        <f t="shared" si="174"/>
        <v>-81700.49202986437</v>
      </c>
      <c r="C417" s="9">
        <f t="shared" si="175"/>
        <v>-93621.779721043145</v>
      </c>
      <c r="D417" s="10">
        <v>25077.267835036342</v>
      </c>
      <c r="E417" s="10">
        <v>2706.777107518275</v>
      </c>
      <c r="F417">
        <v>60.05</v>
      </c>
      <c r="G417">
        <v>46.07</v>
      </c>
      <c r="H417">
        <v>44.01</v>
      </c>
      <c r="I417" s="11">
        <f t="shared" si="176"/>
        <v>22564.604987297113</v>
      </c>
      <c r="J417" s="12">
        <f t="shared" si="177"/>
        <v>14666.993241743123</v>
      </c>
      <c r="L417" s="10">
        <f t="shared" si="170"/>
        <v>25077.267835036342</v>
      </c>
      <c r="M417" s="13"/>
      <c r="N417" s="13">
        <f t="shared" si="178"/>
        <v>13892.806380610135</v>
      </c>
      <c r="O417">
        <v>0.2</v>
      </c>
      <c r="P417" s="10">
        <f t="shared" si="171"/>
        <v>2706.777107518275</v>
      </c>
      <c r="Q417" s="13">
        <f t="shared" si="179"/>
        <v>2682.4161135506106</v>
      </c>
      <c r="R417">
        <v>0.56999999999999995</v>
      </c>
      <c r="S417" s="14">
        <v>2.04</v>
      </c>
      <c r="T417" s="14">
        <v>0.41</v>
      </c>
      <c r="U417" s="15">
        <v>6200</v>
      </c>
      <c r="V417" s="15">
        <v>1300</v>
      </c>
      <c r="W417" s="16">
        <f t="shared" si="180"/>
        <v>14987.378460125587</v>
      </c>
      <c r="X417" s="16">
        <f t="shared" si="181"/>
        <v>3066.0907689468086</v>
      </c>
      <c r="Z417" s="10">
        <v>55225.000000000007</v>
      </c>
      <c r="AA417" s="10">
        <f t="shared" si="172"/>
        <v>25077.267835036342</v>
      </c>
      <c r="AB417" s="10">
        <f t="shared" si="173"/>
        <v>2706.777107518275</v>
      </c>
      <c r="AC417" s="10">
        <v>438.66497465165929</v>
      </c>
      <c r="AD417">
        <v>90.08</v>
      </c>
      <c r="AE417">
        <v>60.05</v>
      </c>
      <c r="AF417">
        <v>46.07</v>
      </c>
      <c r="AG417" s="15"/>
      <c r="AH417" s="15">
        <f t="shared" si="182"/>
        <v>13892.806380610135</v>
      </c>
      <c r="AI417" s="15">
        <f t="shared" si="183"/>
        <v>2682.4161135506106</v>
      </c>
      <c r="AJ417" s="15">
        <f t="shared" si="184"/>
        <v>439.98096957561421</v>
      </c>
      <c r="AK417" s="15">
        <f t="shared" si="185"/>
        <v>4970.2500000000009</v>
      </c>
      <c r="AL417" s="11">
        <f t="shared" si="186"/>
        <v>3565.8785847978529</v>
      </c>
      <c r="AM417" s="16">
        <f t="shared" si="187"/>
        <v>2317.8210801186046</v>
      </c>
      <c r="AN417" s="11">
        <f t="shared" si="188"/>
        <v>22864.702267113142</v>
      </c>
      <c r="AO417" s="16">
        <f t="shared" si="196"/>
        <v>6180</v>
      </c>
      <c r="AP417" s="10">
        <v>-52807.490572685347</v>
      </c>
      <c r="AQ417" s="11">
        <f t="shared" si="189"/>
        <v>-149215.2064506571</v>
      </c>
      <c r="AR417" s="16">
        <f t="shared" si="190"/>
        <v>-111354.86373173307</v>
      </c>
      <c r="AS417" s="11">
        <f t="shared" si="191"/>
        <v>-50820.227083494865</v>
      </c>
      <c r="AT417" s="15">
        <f t="shared" si="192"/>
        <v>-75972.30489454708</v>
      </c>
      <c r="AU417" s="17">
        <f t="shared" si="193"/>
        <v>143.86653118836844</v>
      </c>
      <c r="AV417" s="15">
        <f t="shared" si="194"/>
        <v>23164.814321861726</v>
      </c>
      <c r="AW417" s="13">
        <v>70000</v>
      </c>
      <c r="AX417" s="15">
        <f t="shared" si="195"/>
        <v>-75972.304894547065</v>
      </c>
    </row>
    <row r="418" spans="1:50" ht="30" x14ac:dyDescent="0.25">
      <c r="A418" s="2" t="s">
        <v>70</v>
      </c>
      <c r="B418" s="9">
        <f t="shared" si="174"/>
        <v>90506.322810028098</v>
      </c>
      <c r="C418" s="9">
        <f t="shared" si="175"/>
        <v>71091.585551310112</v>
      </c>
      <c r="D418" s="10">
        <v>15041.247900613975</v>
      </c>
      <c r="E418" s="10">
        <v>12813.880215096468</v>
      </c>
      <c r="F418">
        <v>60.05</v>
      </c>
      <c r="G418">
        <v>46.07</v>
      </c>
      <c r="H418">
        <v>44.01</v>
      </c>
      <c r="I418" s="11">
        <f t="shared" si="176"/>
        <v>24864.482165549922</v>
      </c>
      <c r="J418" s="12">
        <f t="shared" si="177"/>
        <v>16161.91340760745</v>
      </c>
      <c r="L418" s="10">
        <f t="shared" si="170"/>
        <v>15041.247900613975</v>
      </c>
      <c r="M418" s="13"/>
      <c r="N418" s="13">
        <f t="shared" si="178"/>
        <v>8332.8513369401426</v>
      </c>
      <c r="O418">
        <v>0.2</v>
      </c>
      <c r="P418" s="10">
        <f t="shared" si="171"/>
        <v>12813.880215096468</v>
      </c>
      <c r="Q418" s="13">
        <f t="shared" si="179"/>
        <v>12698.5552931606</v>
      </c>
      <c r="R418">
        <v>0.56999999999999995</v>
      </c>
      <c r="S418" s="14">
        <v>2.04</v>
      </c>
      <c r="T418" s="14">
        <v>0.41</v>
      </c>
      <c r="U418" s="15">
        <v>6200</v>
      </c>
      <c r="V418" s="15">
        <v>1300</v>
      </c>
      <c r="W418" s="16">
        <f t="shared" si="180"/>
        <v>24365.68344035872</v>
      </c>
      <c r="X418" s="16">
        <f t="shared" si="181"/>
        <v>4950.9461816407229</v>
      </c>
      <c r="Z418" s="10">
        <v>38809</v>
      </c>
      <c r="AA418" s="10">
        <f t="shared" si="172"/>
        <v>15041.247900613975</v>
      </c>
      <c r="AB418" s="10">
        <f t="shared" si="173"/>
        <v>12813.880215096468</v>
      </c>
      <c r="AC418" s="10">
        <v>673.27305238345321</v>
      </c>
      <c r="AD418">
        <v>90.08</v>
      </c>
      <c r="AE418">
        <v>60.05</v>
      </c>
      <c r="AF418">
        <v>46.07</v>
      </c>
      <c r="AG418" s="15"/>
      <c r="AH418" s="15">
        <f t="shared" si="182"/>
        <v>8332.8513369401426</v>
      </c>
      <c r="AI418" s="15">
        <f t="shared" si="183"/>
        <v>12698.5552931606</v>
      </c>
      <c r="AJ418" s="15">
        <f t="shared" si="184"/>
        <v>675.29287154060353</v>
      </c>
      <c r="AK418" s="15">
        <f t="shared" si="185"/>
        <v>3492.81</v>
      </c>
      <c r="AL418" s="11">
        <f t="shared" si="186"/>
        <v>3175.9387299396203</v>
      </c>
      <c r="AM418" s="16">
        <f t="shared" si="187"/>
        <v>2064.3601744607531</v>
      </c>
      <c r="AN418" s="11">
        <f t="shared" si="188"/>
        <v>29242.507379184914</v>
      </c>
      <c r="AO418" s="16">
        <f t="shared" si="196"/>
        <v>6180</v>
      </c>
      <c r="AP418" s="10">
        <v>58504.460942596983</v>
      </c>
      <c r="AQ418" s="11">
        <f t="shared" si="189"/>
        <v>1790.4367120252616</v>
      </c>
      <c r="AR418" s="16">
        <f t="shared" si="190"/>
        <v>49978.725962061937</v>
      </c>
      <c r="AS418" s="11">
        <f t="shared" si="191"/>
        <v>110513.36261030013</v>
      </c>
      <c r="AT418" s="15">
        <f t="shared" si="192"/>
        <v>34098.187360528784</v>
      </c>
      <c r="AU418" s="17">
        <f t="shared" si="193"/>
        <v>58.283055362197111</v>
      </c>
      <c r="AV418" s="15">
        <f t="shared" si="194"/>
        <v>24406.273582068203</v>
      </c>
      <c r="AW418" s="13">
        <v>70000</v>
      </c>
      <c r="AX418" s="15">
        <f t="shared" si="195"/>
        <v>34098.187360528784</v>
      </c>
    </row>
    <row r="419" spans="1:50" ht="30" x14ac:dyDescent="0.25">
      <c r="A419" s="2" t="s">
        <v>70</v>
      </c>
      <c r="B419" s="9">
        <f t="shared" si="174"/>
        <v>19227.719148355649</v>
      </c>
      <c r="C419" s="9">
        <f t="shared" si="175"/>
        <v>11457.399754871025</v>
      </c>
      <c r="D419" s="10">
        <v>10100.26505294577</v>
      </c>
      <c r="E419" s="10">
        <v>1136.230947608668</v>
      </c>
      <c r="F419">
        <v>60.05</v>
      </c>
      <c r="G419">
        <v>46.07</v>
      </c>
      <c r="H419">
        <v>44.01</v>
      </c>
      <c r="I419" s="11">
        <f t="shared" si="176"/>
        <v>10087.800645143179</v>
      </c>
      <c r="J419" s="12">
        <f t="shared" si="177"/>
        <v>6557.0704193430665</v>
      </c>
      <c r="L419" s="10">
        <f t="shared" si="170"/>
        <v>10100.26505294577</v>
      </c>
      <c r="M419" s="13"/>
      <c r="N419" s="13">
        <f t="shared" si="178"/>
        <v>5595.546839331957</v>
      </c>
      <c r="O419">
        <v>0.2</v>
      </c>
      <c r="P419" s="10">
        <f t="shared" si="171"/>
        <v>1136.230947608668</v>
      </c>
      <c r="Q419" s="13">
        <f t="shared" si="179"/>
        <v>1126.00486908019</v>
      </c>
      <c r="R419">
        <v>0.56999999999999995</v>
      </c>
      <c r="S419" s="14">
        <v>2.04</v>
      </c>
      <c r="T419" s="14">
        <v>0.41</v>
      </c>
      <c r="U419" s="15">
        <v>6200</v>
      </c>
      <c r="V419" s="15">
        <v>1300</v>
      </c>
      <c r="W419" s="16">
        <f t="shared" si="180"/>
        <v>9792.3015722138844</v>
      </c>
      <c r="X419" s="16">
        <f t="shared" si="181"/>
        <v>2021.9821787292608</v>
      </c>
      <c r="Z419" s="10">
        <v>65536</v>
      </c>
      <c r="AA419" s="10">
        <f t="shared" si="172"/>
        <v>10100.26505294577</v>
      </c>
      <c r="AB419" s="10">
        <f t="shared" si="173"/>
        <v>1136.230947608668</v>
      </c>
      <c r="AC419" s="10">
        <v>4613.4278617555074</v>
      </c>
      <c r="AD419">
        <v>90.08</v>
      </c>
      <c r="AE419">
        <v>60.05</v>
      </c>
      <c r="AF419">
        <v>46.07</v>
      </c>
      <c r="AG419" s="15"/>
      <c r="AH419" s="15">
        <f t="shared" si="182"/>
        <v>5595.546839331957</v>
      </c>
      <c r="AI419" s="15">
        <f t="shared" si="183"/>
        <v>1126.00486908019</v>
      </c>
      <c r="AJ419" s="15">
        <f t="shared" si="184"/>
        <v>4627.2681453407731</v>
      </c>
      <c r="AK419" s="15">
        <f t="shared" si="185"/>
        <v>5898.24</v>
      </c>
      <c r="AL419" s="11">
        <f t="shared" si="186"/>
        <v>3058.7754348437211</v>
      </c>
      <c r="AM419" s="16">
        <f t="shared" si="187"/>
        <v>1988.2040326484187</v>
      </c>
      <c r="AN419" s="11">
        <f t="shared" si="188"/>
        <v>13708.059651912292</v>
      </c>
      <c r="AO419" s="16">
        <f t="shared" si="196"/>
        <v>6180</v>
      </c>
      <c r="AP419" s="10">
        <v>16689.038408593115</v>
      </c>
      <c r="AQ419" s="11">
        <f t="shared" si="189"/>
        <v>-14900.017924422182</v>
      </c>
      <c r="AR419" s="16">
        <f t="shared" si="190"/>
        <v>2878.3471567986981</v>
      </c>
      <c r="AS419" s="11">
        <f t="shared" si="191"/>
        <v>63412.983805036893</v>
      </c>
      <c r="AT419" s="15">
        <f t="shared" si="192"/>
        <v>1963.7639566016296</v>
      </c>
      <c r="AU419" s="17">
        <f t="shared" si="193"/>
        <v>11.766789125432751</v>
      </c>
      <c r="AV419" s="15">
        <f t="shared" si="194"/>
        <v>14725.274451991485</v>
      </c>
      <c r="AW419" s="13">
        <v>70000</v>
      </c>
      <c r="AX419" s="15">
        <f t="shared" si="195"/>
        <v>1963.7639566016296</v>
      </c>
    </row>
    <row r="420" spans="1:50" ht="30" x14ac:dyDescent="0.25">
      <c r="A420" s="2" t="s">
        <v>70</v>
      </c>
      <c r="B420" s="9">
        <f t="shared" si="174"/>
        <v>11823.591126850853</v>
      </c>
      <c r="C420" s="9">
        <f t="shared" si="175"/>
        <v>-926.11108223460542</v>
      </c>
      <c r="D420" s="10">
        <v>21480.863153128361</v>
      </c>
      <c r="E420" s="10">
        <v>4311.9453840107944</v>
      </c>
      <c r="F420">
        <v>60.05</v>
      </c>
      <c r="G420">
        <v>46.07</v>
      </c>
      <c r="H420">
        <v>44.01</v>
      </c>
      <c r="I420" s="11">
        <f t="shared" si="176"/>
        <v>21462.232500676215</v>
      </c>
      <c r="J420" s="12">
        <f t="shared" si="177"/>
        <v>13950.45112543954</v>
      </c>
      <c r="L420" s="10">
        <f t="shared" si="170"/>
        <v>21480.863153128361</v>
      </c>
      <c r="M420" s="13"/>
      <c r="N420" s="13">
        <f t="shared" si="178"/>
        <v>11900.398186833112</v>
      </c>
      <c r="O420">
        <v>0.2</v>
      </c>
      <c r="P420" s="10">
        <f t="shared" si="171"/>
        <v>4311.9453840107944</v>
      </c>
      <c r="Q420" s="13">
        <f t="shared" si="179"/>
        <v>4273.1378755546975</v>
      </c>
      <c r="R420">
        <v>0.56999999999999995</v>
      </c>
      <c r="S420" s="14">
        <v>2.04</v>
      </c>
      <c r="T420" s="14">
        <v>0.41</v>
      </c>
      <c r="U420" s="15">
        <v>6200</v>
      </c>
      <c r="V420" s="15">
        <v>1300</v>
      </c>
      <c r="W420" s="16">
        <f t="shared" si="180"/>
        <v>16024.16718192291</v>
      </c>
      <c r="X420" s="16">
        <f t="shared" si="181"/>
        <v>3274.4649728374479</v>
      </c>
      <c r="Z420" s="10">
        <v>59049.000000000007</v>
      </c>
      <c r="AA420" s="10">
        <f t="shared" si="172"/>
        <v>21480.863153128361</v>
      </c>
      <c r="AB420" s="10">
        <f t="shared" si="173"/>
        <v>4311.9453840107944</v>
      </c>
      <c r="AC420" s="10">
        <v>692.70750861891361</v>
      </c>
      <c r="AD420">
        <v>90.08</v>
      </c>
      <c r="AE420">
        <v>60.05</v>
      </c>
      <c r="AF420">
        <v>46.07</v>
      </c>
      <c r="AG420" s="15"/>
      <c r="AH420" s="15">
        <f t="shared" si="182"/>
        <v>11900.398186833112</v>
      </c>
      <c r="AI420" s="15">
        <f t="shared" si="183"/>
        <v>4273.1378755546975</v>
      </c>
      <c r="AJ420" s="15">
        <f t="shared" si="184"/>
        <v>694.78563114477026</v>
      </c>
      <c r="AK420" s="15">
        <f t="shared" si="185"/>
        <v>5314.4100000000008</v>
      </c>
      <c r="AL420" s="11">
        <f t="shared" si="186"/>
        <v>3618.0873662711947</v>
      </c>
      <c r="AM420" s="16">
        <f t="shared" si="187"/>
        <v>2351.7567880762767</v>
      </c>
      <c r="AN420" s="11">
        <f t="shared" si="188"/>
        <v>22595.583672829031</v>
      </c>
      <c r="AO420" s="16">
        <f t="shared" si="196"/>
        <v>6180</v>
      </c>
      <c r="AP420" s="10">
        <v>10098.596413355825</v>
      </c>
      <c r="AQ420" s="11">
        <f t="shared" si="189"/>
        <v>-55078.175136007834</v>
      </c>
      <c r="AR420" s="16">
        <f t="shared" si="190"/>
        <v>-18151.027180511595</v>
      </c>
      <c r="AS420" s="11">
        <f t="shared" si="191"/>
        <v>42383.609467726594</v>
      </c>
      <c r="AT420" s="15">
        <f t="shared" si="192"/>
        <v>-12383.611500159992</v>
      </c>
      <c r="AU420" s="17">
        <f t="shared" si="193"/>
        <v>-122.62705620933754</v>
      </c>
      <c r="AV420" s="15">
        <f t="shared" si="194"/>
        <v>22482.207913515816</v>
      </c>
      <c r="AW420" s="13">
        <v>70000</v>
      </c>
      <c r="AX420" s="15">
        <f t="shared" si="195"/>
        <v>-12383.611500159992</v>
      </c>
    </row>
    <row r="421" spans="1:50" ht="30" x14ac:dyDescent="0.25">
      <c r="A421" s="2" t="s">
        <v>70</v>
      </c>
      <c r="B421" s="9">
        <f t="shared" si="174"/>
        <v>-19573.762835476071</v>
      </c>
      <c r="C421" s="9">
        <f t="shared" si="175"/>
        <v>-31979.959849186009</v>
      </c>
      <c r="D421" s="10">
        <v>2789.7283805743341</v>
      </c>
      <c r="E421" s="10">
        <v>7605.1603699952166</v>
      </c>
      <c r="F421">
        <v>60.05</v>
      </c>
      <c r="G421">
        <v>46.07</v>
      </c>
      <c r="H421">
        <v>44.01</v>
      </c>
      <c r="I421" s="11">
        <f t="shared" si="176"/>
        <v>10909.660899385486</v>
      </c>
      <c r="J421" s="12">
        <f t="shared" si="177"/>
        <v>7091.2795846005665</v>
      </c>
      <c r="L421" s="10">
        <f t="shared" si="170"/>
        <v>2789.7283805743341</v>
      </c>
      <c r="M421" s="13"/>
      <c r="N421" s="13">
        <f t="shared" si="178"/>
        <v>1545.5095228381813</v>
      </c>
      <c r="O421">
        <v>0.2</v>
      </c>
      <c r="P421" s="10">
        <f t="shared" si="171"/>
        <v>7605.1603699952166</v>
      </c>
      <c r="Q421" s="13">
        <f t="shared" si="179"/>
        <v>7536.7139266652594</v>
      </c>
      <c r="R421">
        <v>0.56999999999999995</v>
      </c>
      <c r="S421" s="14">
        <v>2.04</v>
      </c>
      <c r="T421" s="14">
        <v>0.41</v>
      </c>
      <c r="U421" s="15">
        <v>6200</v>
      </c>
      <c r="V421" s="15">
        <v>1300</v>
      </c>
      <c r="W421" s="16">
        <f t="shared" si="180"/>
        <v>15594.258839244341</v>
      </c>
      <c r="X421" s="16">
        <f t="shared" si="181"/>
        <v>3188.0618255344016</v>
      </c>
      <c r="Z421" s="10">
        <v>49729</v>
      </c>
      <c r="AA421" s="10">
        <f t="shared" si="172"/>
        <v>2789.7283805743341</v>
      </c>
      <c r="AB421" s="10">
        <f t="shared" si="173"/>
        <v>7605.1603699952166</v>
      </c>
      <c r="AC421" s="10">
        <v>4101.8035761169695</v>
      </c>
      <c r="AD421">
        <v>90.08</v>
      </c>
      <c r="AE421">
        <v>60.05</v>
      </c>
      <c r="AF421">
        <v>46.07</v>
      </c>
      <c r="AG421" s="15"/>
      <c r="AH421" s="15">
        <f t="shared" si="182"/>
        <v>1545.5095228381813</v>
      </c>
      <c r="AI421" s="15">
        <f t="shared" si="183"/>
        <v>7536.7139266652594</v>
      </c>
      <c r="AJ421" s="15">
        <f t="shared" si="184"/>
        <v>4114.10898684532</v>
      </c>
      <c r="AK421" s="15">
        <f t="shared" si="185"/>
        <v>4475.6099999999997</v>
      </c>
      <c r="AL421" s="11">
        <f t="shared" si="186"/>
        <v>2588.3665683345052</v>
      </c>
      <c r="AM421" s="16">
        <f t="shared" si="187"/>
        <v>1682.4382694174285</v>
      </c>
      <c r="AN421" s="11">
        <f t="shared" si="188"/>
        <v>16464.35860133489</v>
      </c>
      <c r="AO421" s="16">
        <f t="shared" si="196"/>
        <v>6180</v>
      </c>
      <c r="AP421" s="10">
        <v>-13877.860869280614</v>
      </c>
      <c r="AQ421" s="11">
        <f t="shared" si="189"/>
        <v>-64257.952033442511</v>
      </c>
      <c r="AR421" s="16">
        <f t="shared" si="190"/>
        <v>-42259.301259320979</v>
      </c>
      <c r="AS421" s="11">
        <f t="shared" si="191"/>
        <v>18275.33538891721</v>
      </c>
      <c r="AT421" s="15">
        <f t="shared" si="192"/>
        <v>-28831.578723298611</v>
      </c>
      <c r="AU421" s="17">
        <f t="shared" si="193"/>
        <v>207.75232577175387</v>
      </c>
      <c r="AV421" s="15">
        <f t="shared" si="194"/>
        <v>14953.717854017996</v>
      </c>
      <c r="AW421" s="13">
        <v>70000</v>
      </c>
      <c r="AX421" s="15">
        <f t="shared" si="195"/>
        <v>-28831.578723298611</v>
      </c>
    </row>
    <row r="422" spans="1:50" ht="30" x14ac:dyDescent="0.25">
      <c r="A422" s="2" t="s">
        <v>70</v>
      </c>
      <c r="B422" s="9">
        <f t="shared" si="174"/>
        <v>12161.594768804607</v>
      </c>
      <c r="C422" s="9">
        <f t="shared" si="175"/>
        <v>-22161.41587084451</v>
      </c>
      <c r="D422" s="10">
        <v>9312.9666889329437</v>
      </c>
      <c r="E422" s="10">
        <v>30129.144871664452</v>
      </c>
      <c r="F422">
        <v>60.05</v>
      </c>
      <c r="G422">
        <v>46.07</v>
      </c>
      <c r="H422">
        <v>44.01</v>
      </c>
      <c r="I422" s="11">
        <f t="shared" si="176"/>
        <v>37207.306526437802</v>
      </c>
      <c r="J422" s="12">
        <f t="shared" si="177"/>
        <v>24184.749242184571</v>
      </c>
      <c r="L422" s="10">
        <f t="shared" si="170"/>
        <v>9312.9666889329437</v>
      </c>
      <c r="M422" s="13"/>
      <c r="N422" s="13">
        <f t="shared" si="178"/>
        <v>5159.3835456688512</v>
      </c>
      <c r="O422">
        <v>0.2</v>
      </c>
      <c r="P422" s="10">
        <f t="shared" si="171"/>
        <v>30129.144871664452</v>
      </c>
      <c r="Q422" s="13">
        <f t="shared" si="179"/>
        <v>29857.982567819472</v>
      </c>
      <c r="R422">
        <v>0.56999999999999995</v>
      </c>
      <c r="S422" s="14">
        <v>2.04</v>
      </c>
      <c r="T422" s="14">
        <v>0.41</v>
      </c>
      <c r="U422" s="15">
        <v>6200</v>
      </c>
      <c r="V422" s="15">
        <v>1300</v>
      </c>
      <c r="W422" s="16">
        <f t="shared" si="180"/>
        <v>43023.890616493365</v>
      </c>
      <c r="X422" s="16">
        <f t="shared" si="181"/>
        <v>8700.879976844255</v>
      </c>
      <c r="Z422" s="10">
        <v>61009.000000000015</v>
      </c>
      <c r="AA422" s="10">
        <f t="shared" si="172"/>
        <v>9312.9666889329437</v>
      </c>
      <c r="AB422" s="10">
        <f t="shared" si="173"/>
        <v>30129.144871664452</v>
      </c>
      <c r="AC422" s="10">
        <v>665.68438917104515</v>
      </c>
      <c r="AD422">
        <v>90.08</v>
      </c>
      <c r="AE422">
        <v>60.05</v>
      </c>
      <c r="AF422">
        <v>46.07</v>
      </c>
      <c r="AG422" s="15"/>
      <c r="AH422" s="15">
        <f t="shared" si="182"/>
        <v>5159.3835456688512</v>
      </c>
      <c r="AI422" s="15">
        <f t="shared" si="183"/>
        <v>29857.982567819472</v>
      </c>
      <c r="AJ422" s="15">
        <f t="shared" si="184"/>
        <v>667.68144233855821</v>
      </c>
      <c r="AK422" s="15">
        <f t="shared" si="185"/>
        <v>5490.8100000000013</v>
      </c>
      <c r="AL422" s="11">
        <f t="shared" si="186"/>
        <v>4756.6465234428579</v>
      </c>
      <c r="AM422" s="16">
        <f t="shared" si="187"/>
        <v>3091.8202402378579</v>
      </c>
      <c r="AN422" s="11">
        <f t="shared" si="188"/>
        <v>48340.486280988342</v>
      </c>
      <c r="AO422" s="16">
        <f t="shared" si="196"/>
        <v>6180</v>
      </c>
      <c r="AP422" s="10">
        <v>-4099.4990444700188</v>
      </c>
      <c r="AQ422" s="11">
        <f t="shared" si="189"/>
        <v>-138370.65636110937</v>
      </c>
      <c r="AR422" s="16">
        <f t="shared" si="190"/>
        <v>-55047.045089873332</v>
      </c>
      <c r="AS422" s="11">
        <f t="shared" si="191"/>
        <v>5487.5915583648593</v>
      </c>
      <c r="AT422" s="15">
        <f t="shared" si="192"/>
        <v>-37556.06852689245</v>
      </c>
      <c r="AU422" s="17">
        <f t="shared" si="193"/>
        <v>916.11360606494986</v>
      </c>
      <c r="AV422" s="15">
        <f t="shared" si="194"/>
        <v>33456.569482422434</v>
      </c>
      <c r="AW422" s="13">
        <v>70000</v>
      </c>
      <c r="AX422" s="15">
        <f t="shared" si="195"/>
        <v>-37556.06852689245</v>
      </c>
    </row>
    <row r="423" spans="1:50" ht="30" x14ac:dyDescent="0.25">
      <c r="A423" s="2" t="s">
        <v>70</v>
      </c>
      <c r="B423" s="9">
        <f t="shared" si="174"/>
        <v>159699.44395866909</v>
      </c>
      <c r="C423" s="9">
        <f t="shared" si="175"/>
        <v>151656.48609113233</v>
      </c>
      <c r="D423" s="10">
        <v>8744.6669708487734</v>
      </c>
      <c r="E423" s="10">
        <v>1698.2419147568744</v>
      </c>
      <c r="F423">
        <v>60.05</v>
      </c>
      <c r="G423">
        <v>46.07</v>
      </c>
      <c r="H423">
        <v>44.01</v>
      </c>
      <c r="I423" s="11">
        <f t="shared" si="176"/>
        <v>9631.1782626633321</v>
      </c>
      <c r="J423" s="12">
        <f t="shared" si="177"/>
        <v>6260.2658707311657</v>
      </c>
      <c r="L423" s="10">
        <f t="shared" si="170"/>
        <v>8744.6669708487734</v>
      </c>
      <c r="M423" s="13"/>
      <c r="N423" s="13">
        <f t="shared" si="178"/>
        <v>4844.5455018502207</v>
      </c>
      <c r="O423">
        <v>0.2</v>
      </c>
      <c r="P423" s="10">
        <f t="shared" si="171"/>
        <v>1698.2419147568744</v>
      </c>
      <c r="Q423" s="13">
        <f t="shared" si="179"/>
        <v>1682.9577375240626</v>
      </c>
      <c r="R423">
        <v>0.56999999999999995</v>
      </c>
      <c r="S423" s="14">
        <v>2.04</v>
      </c>
      <c r="T423" s="14">
        <v>0.41</v>
      </c>
      <c r="U423" s="15">
        <v>6200</v>
      </c>
      <c r="V423" s="15">
        <v>1300</v>
      </c>
      <c r="W423" s="16">
        <f t="shared" si="180"/>
        <v>10133.517821947869</v>
      </c>
      <c r="X423" s="16">
        <f t="shared" si="181"/>
        <v>2090.5599544110914</v>
      </c>
      <c r="Z423" s="10">
        <v>51983.999999999993</v>
      </c>
      <c r="AA423" s="10">
        <f t="shared" si="172"/>
        <v>8744.6669708487734</v>
      </c>
      <c r="AB423" s="10">
        <f t="shared" si="173"/>
        <v>1698.2419147568744</v>
      </c>
      <c r="AC423" s="10">
        <v>4732.9146172678502</v>
      </c>
      <c r="AD423">
        <v>90.08</v>
      </c>
      <c r="AE423">
        <v>60.05</v>
      </c>
      <c r="AF423">
        <v>46.07</v>
      </c>
      <c r="AG423" s="15"/>
      <c r="AH423" s="15">
        <f t="shared" si="182"/>
        <v>4844.5455018502207</v>
      </c>
      <c r="AI423" s="15">
        <f t="shared" si="183"/>
        <v>1682.9577375240626</v>
      </c>
      <c r="AJ423" s="15">
        <f t="shared" si="184"/>
        <v>4747.1133611196528</v>
      </c>
      <c r="AK423" s="15">
        <f t="shared" si="185"/>
        <v>4678.5599999999995</v>
      </c>
      <c r="AL423" s="11">
        <f t="shared" si="186"/>
        <v>2576.3170155353182</v>
      </c>
      <c r="AM423" s="16">
        <f t="shared" si="187"/>
        <v>1674.606060097957</v>
      </c>
      <c r="AN423" s="11">
        <f t="shared" si="188"/>
        <v>13572.220417104036</v>
      </c>
      <c r="AO423" s="16">
        <f t="shared" si="196"/>
        <v>6180</v>
      </c>
      <c r="AP423" s="10">
        <v>111885.7366240038</v>
      </c>
      <c r="AQ423" s="11">
        <f t="shared" si="189"/>
        <v>126208.15230374128</v>
      </c>
      <c r="AR423" s="16">
        <f t="shared" si="190"/>
        <v>143305.66026599007</v>
      </c>
      <c r="AS423" s="11">
        <f t="shared" si="191"/>
        <v>203840.29691422821</v>
      </c>
      <c r="AT423" s="15">
        <f t="shared" si="192"/>
        <v>97770.864693174677</v>
      </c>
      <c r="AU423" s="17">
        <f t="shared" si="193"/>
        <v>87.384565399732168</v>
      </c>
      <c r="AV423" s="15">
        <f t="shared" si="194"/>
        <v>14114.871930829122</v>
      </c>
      <c r="AW423" s="13">
        <v>70000</v>
      </c>
      <c r="AX423" s="15">
        <f t="shared" si="195"/>
        <v>97770.864693174677</v>
      </c>
    </row>
    <row r="424" spans="1:50" ht="30" x14ac:dyDescent="0.25">
      <c r="A424" s="2" t="s">
        <v>70</v>
      </c>
      <c r="B424" s="9">
        <f t="shared" si="174"/>
        <v>21134.597956387712</v>
      </c>
      <c r="C424" s="9">
        <f t="shared" si="175"/>
        <v>-8044.1642917431454</v>
      </c>
      <c r="D424" s="10">
        <v>13708.35455417684</v>
      </c>
      <c r="E424" s="10">
        <v>23679.891797926361</v>
      </c>
      <c r="F424">
        <v>60.05</v>
      </c>
      <c r="G424">
        <v>46.07</v>
      </c>
      <c r="H424">
        <v>44.01</v>
      </c>
      <c r="I424" s="11">
        <f t="shared" si="176"/>
        <v>34267.761552490199</v>
      </c>
      <c r="J424" s="12">
        <f t="shared" si="177"/>
        <v>22274.045009118632</v>
      </c>
      <c r="L424" s="10">
        <f t="shared" si="170"/>
        <v>13708.35455417684</v>
      </c>
      <c r="M424" s="13"/>
      <c r="N424" s="13">
        <f t="shared" si="178"/>
        <v>7594.4284230139701</v>
      </c>
      <c r="O424">
        <v>0.2</v>
      </c>
      <c r="P424" s="10">
        <f t="shared" si="171"/>
        <v>23679.891797926361</v>
      </c>
      <c r="Q424" s="13">
        <f t="shared" si="179"/>
        <v>23466.772771745022</v>
      </c>
      <c r="R424">
        <v>0.56999999999999995</v>
      </c>
      <c r="S424" s="14">
        <v>2.04</v>
      </c>
      <c r="T424" s="14">
        <v>0.41</v>
      </c>
      <c r="U424" s="15">
        <v>6200</v>
      </c>
      <c r="V424" s="15">
        <v>1300</v>
      </c>
      <c r="W424" s="16">
        <f t="shared" si="180"/>
        <v>36585.690175574811</v>
      </c>
      <c r="X424" s="16">
        <f t="shared" si="181"/>
        <v>7406.9279274439559</v>
      </c>
      <c r="Z424" s="10">
        <v>70225</v>
      </c>
      <c r="AA424" s="10">
        <f t="shared" si="172"/>
        <v>13708.35455417684</v>
      </c>
      <c r="AB424" s="10">
        <f t="shared" si="173"/>
        <v>23679.891797926361</v>
      </c>
      <c r="AC424" s="10">
        <v>1541.6035417393691</v>
      </c>
      <c r="AD424">
        <v>90.08</v>
      </c>
      <c r="AE424">
        <v>60.05</v>
      </c>
      <c r="AF424">
        <v>46.07</v>
      </c>
      <c r="AG424" s="15"/>
      <c r="AH424" s="15">
        <f t="shared" si="182"/>
        <v>7594.4284230139701</v>
      </c>
      <c r="AI424" s="15">
        <f t="shared" si="183"/>
        <v>23466.772771745022</v>
      </c>
      <c r="AJ424" s="15">
        <f t="shared" si="184"/>
        <v>1546.228352364587</v>
      </c>
      <c r="AK424" s="15">
        <f t="shared" si="185"/>
        <v>6320.25</v>
      </c>
      <c r="AL424" s="11">
        <f t="shared" si="186"/>
        <v>4863.1957187856933</v>
      </c>
      <c r="AM424" s="16">
        <f t="shared" si="187"/>
        <v>3161.0772172107008</v>
      </c>
      <c r="AN424" s="11">
        <f t="shared" si="188"/>
        <v>43793.210160229763</v>
      </c>
      <c r="AO424" s="16">
        <f t="shared" si="196"/>
        <v>6180</v>
      </c>
      <c r="AP424" s="10">
        <v>5876.9952002646169</v>
      </c>
      <c r="AQ424" s="11">
        <f t="shared" si="189"/>
        <v>-112930.32871168049</v>
      </c>
      <c r="AR424" s="16">
        <f t="shared" si="190"/>
        <v>-37725.137228305735</v>
      </c>
      <c r="AS424" s="11">
        <f t="shared" si="191"/>
        <v>22809.499419932454</v>
      </c>
      <c r="AT424" s="15">
        <f t="shared" si="192"/>
        <v>-25738.127026064714</v>
      </c>
      <c r="AU424" s="17">
        <f t="shared" si="193"/>
        <v>-437.94704860241904</v>
      </c>
      <c r="AV424" s="15">
        <f t="shared" si="194"/>
        <v>31615.122226329331</v>
      </c>
      <c r="AW424" s="13">
        <v>70000</v>
      </c>
      <c r="AX424" s="15">
        <f t="shared" si="195"/>
        <v>-25738.127026064714</v>
      </c>
    </row>
    <row r="425" spans="1:50" ht="30" x14ac:dyDescent="0.25">
      <c r="A425" s="2" t="s">
        <v>70</v>
      </c>
      <c r="B425" s="9">
        <f t="shared" si="174"/>
        <v>53766.156210698799</v>
      </c>
      <c r="C425" s="9">
        <f t="shared" si="175"/>
        <v>36373.539834337091</v>
      </c>
      <c r="D425" s="10">
        <v>13473.042734938956</v>
      </c>
      <c r="E425" s="10">
        <v>10925.290227764872</v>
      </c>
      <c r="F425">
        <v>60.05</v>
      </c>
      <c r="G425">
        <v>46.07</v>
      </c>
      <c r="H425">
        <v>44.01</v>
      </c>
      <c r="I425" s="11">
        <f t="shared" si="176"/>
        <v>21911.018935819222</v>
      </c>
      <c r="J425" s="12">
        <f t="shared" si="177"/>
        <v>14242.162308282495</v>
      </c>
      <c r="L425" s="10">
        <f t="shared" si="170"/>
        <v>13473.042734938956</v>
      </c>
      <c r="M425" s="13"/>
      <c r="N425" s="13">
        <f t="shared" si="178"/>
        <v>7464.0656751561819</v>
      </c>
      <c r="O425">
        <v>0.2</v>
      </c>
      <c r="P425" s="10">
        <f t="shared" si="171"/>
        <v>10925.290227764872</v>
      </c>
      <c r="Q425" s="13">
        <f t="shared" si="179"/>
        <v>10826.962615714989</v>
      </c>
      <c r="R425">
        <v>0.56999999999999995</v>
      </c>
      <c r="S425" s="14">
        <v>2.04</v>
      </c>
      <c r="T425" s="14">
        <v>0.41</v>
      </c>
      <c r="U425" s="15">
        <v>6200</v>
      </c>
      <c r="V425" s="15">
        <v>1300</v>
      </c>
      <c r="W425" s="16">
        <f t="shared" si="180"/>
        <v>21834.930925017106</v>
      </c>
      <c r="X425" s="16">
        <f t="shared" si="181"/>
        <v>4442.3145486553985</v>
      </c>
      <c r="Z425" s="10">
        <v>66048.999999999985</v>
      </c>
      <c r="AA425" s="10">
        <f t="shared" si="172"/>
        <v>13473.042734938956</v>
      </c>
      <c r="AB425" s="10">
        <f t="shared" si="173"/>
        <v>10925.290227764872</v>
      </c>
      <c r="AC425" s="10">
        <v>1162.9590601744101</v>
      </c>
      <c r="AD425">
        <v>90.08</v>
      </c>
      <c r="AE425">
        <v>60.05</v>
      </c>
      <c r="AF425">
        <v>46.07</v>
      </c>
      <c r="AG425" s="15"/>
      <c r="AH425" s="15">
        <f t="shared" si="182"/>
        <v>7464.0656751561819</v>
      </c>
      <c r="AI425" s="15">
        <f t="shared" si="183"/>
        <v>10826.962615714989</v>
      </c>
      <c r="AJ425" s="15">
        <f t="shared" si="184"/>
        <v>1166.4479373549332</v>
      </c>
      <c r="AK425" s="15">
        <f t="shared" si="185"/>
        <v>5944.409999999998</v>
      </c>
      <c r="AL425" s="11">
        <f t="shared" si="186"/>
        <v>3881.8055987638309</v>
      </c>
      <c r="AM425" s="16">
        <f t="shared" si="187"/>
        <v>2523.1736391964901</v>
      </c>
      <c r="AN425" s="11">
        <f t="shared" si="188"/>
        <v>26006.978885020751</v>
      </c>
      <c r="AO425" s="16">
        <f t="shared" si="196"/>
        <v>6180</v>
      </c>
      <c r="AP425" s="10">
        <v>35013.770506883404</v>
      </c>
      <c r="AQ425" s="11">
        <f t="shared" si="189"/>
        <v>-24603.787000893382</v>
      </c>
      <c r="AR425" s="16">
        <f t="shared" si="190"/>
        <v>17689.0629773992</v>
      </c>
      <c r="AS425" s="11">
        <f t="shared" si="191"/>
        <v>78223.699625637382</v>
      </c>
      <c r="AT425" s="15">
        <f t="shared" si="192"/>
        <v>12068.434559404417</v>
      </c>
      <c r="AU425" s="17">
        <f t="shared" si="193"/>
        <v>34.467680528813275</v>
      </c>
      <c r="AV425" s="15">
        <f t="shared" si="194"/>
        <v>22945.335947478987</v>
      </c>
      <c r="AW425" s="13">
        <v>70000</v>
      </c>
      <c r="AX425" s="15">
        <f t="shared" si="195"/>
        <v>12068.434559404417</v>
      </c>
    </row>
    <row r="426" spans="1:50" ht="30" x14ac:dyDescent="0.25">
      <c r="A426" s="2" t="s">
        <v>70</v>
      </c>
      <c r="B426" s="9">
        <f t="shared" si="174"/>
        <v>15379.946986900133</v>
      </c>
      <c r="C426" s="9">
        <f t="shared" si="175"/>
        <v>-25192.112489355852</v>
      </c>
      <c r="D426" s="10">
        <v>19578.130794657915</v>
      </c>
      <c r="E426" s="10">
        <v>34902.618608068449</v>
      </c>
      <c r="F426">
        <v>60.05</v>
      </c>
      <c r="G426">
        <v>46.07</v>
      </c>
      <c r="H426">
        <v>44.01</v>
      </c>
      <c r="I426" s="11">
        <f t="shared" si="176"/>
        <v>49290.564976622962</v>
      </c>
      <c r="J426" s="12">
        <f t="shared" si="177"/>
        <v>32038.867234804926</v>
      </c>
      <c r="L426" s="10">
        <f t="shared" si="170"/>
        <v>19578.130794657915</v>
      </c>
      <c r="M426" s="13"/>
      <c r="N426" s="13">
        <f t="shared" si="178"/>
        <v>10846.284460240486</v>
      </c>
      <c r="O426">
        <v>0.2</v>
      </c>
      <c r="P426" s="10">
        <f t="shared" si="171"/>
        <v>34902.618608068449</v>
      </c>
      <c r="Q426" s="13">
        <f t="shared" si="179"/>
        <v>34588.49504059583</v>
      </c>
      <c r="R426">
        <v>0.56999999999999995</v>
      </c>
      <c r="S426" s="14">
        <v>2.04</v>
      </c>
      <c r="T426" s="14">
        <v>0.41</v>
      </c>
      <c r="U426" s="15">
        <v>6200</v>
      </c>
      <c r="V426" s="15">
        <v>1300</v>
      </c>
      <c r="W426" s="16">
        <f t="shared" si="180"/>
        <v>50844.786092982948</v>
      </c>
      <c r="X426" s="16">
        <f t="shared" si="181"/>
        <v>10272.726616726964</v>
      </c>
      <c r="Z426" s="10">
        <v>66048.999999999985</v>
      </c>
      <c r="AA426" s="10">
        <f t="shared" si="172"/>
        <v>19578.130794657915</v>
      </c>
      <c r="AB426" s="10">
        <f t="shared" si="173"/>
        <v>34902.618608068449</v>
      </c>
      <c r="AC426" s="10">
        <v>1650.0952222308574</v>
      </c>
      <c r="AD426">
        <v>90.08</v>
      </c>
      <c r="AE426">
        <v>60.05</v>
      </c>
      <c r="AF426">
        <v>46.07</v>
      </c>
      <c r="AG426" s="15"/>
      <c r="AH426" s="15">
        <f t="shared" si="182"/>
        <v>10846.284460240486</v>
      </c>
      <c r="AI426" s="15">
        <f t="shared" si="183"/>
        <v>34588.49504059583</v>
      </c>
      <c r="AJ426" s="15">
        <f t="shared" si="184"/>
        <v>1655.0455078975499</v>
      </c>
      <c r="AK426" s="15">
        <f t="shared" si="185"/>
        <v>5944.409999999998</v>
      </c>
      <c r="AL426" s="11">
        <f t="shared" si="186"/>
        <v>5748.1686553966701</v>
      </c>
      <c r="AM426" s="16">
        <f t="shared" si="187"/>
        <v>3736.3096260078355</v>
      </c>
      <c r="AN426" s="11">
        <f t="shared" si="188"/>
        <v>63456.86326751623</v>
      </c>
      <c r="AO426" s="16">
        <f t="shared" si="196"/>
        <v>6180</v>
      </c>
      <c r="AP426" s="10">
        <v>-4099.4990444700188</v>
      </c>
      <c r="AQ426" s="11">
        <f t="shared" si="189"/>
        <v>-179691.27331298537</v>
      </c>
      <c r="AR426" s="16">
        <f t="shared" si="190"/>
        <v>-67503.706340887744</v>
      </c>
      <c r="AS426" s="11">
        <f t="shared" si="191"/>
        <v>-6969.0696926495475</v>
      </c>
      <c r="AT426" s="15">
        <f t="shared" si="192"/>
        <v>-46054.675905282784</v>
      </c>
      <c r="AU426" s="17">
        <f t="shared" si="193"/>
        <v>1123.4220426861134</v>
      </c>
      <c r="AV426" s="15">
        <f t="shared" si="194"/>
        <v>41955.17686081276</v>
      </c>
      <c r="AW426" s="13">
        <v>70000</v>
      </c>
      <c r="AX426" s="15">
        <f t="shared" si="195"/>
        <v>-46054.675905282777</v>
      </c>
    </row>
    <row r="427" spans="1:50" ht="30" x14ac:dyDescent="0.25">
      <c r="A427" s="2" t="s">
        <v>70</v>
      </c>
      <c r="B427" s="9">
        <f t="shared" si="174"/>
        <v>64266.142181307965</v>
      </c>
      <c r="C427" s="9">
        <f t="shared" si="175"/>
        <v>55291.40456483516</v>
      </c>
      <c r="D427" s="10">
        <v>15795.957625092075</v>
      </c>
      <c r="E427" s="10">
        <v>1327.1140681054417</v>
      </c>
      <c r="F427">
        <v>60.05</v>
      </c>
      <c r="G427">
        <v>46.07</v>
      </c>
      <c r="H427">
        <v>44.01</v>
      </c>
      <c r="I427" s="11">
        <f t="shared" si="176"/>
        <v>14444.46041839297</v>
      </c>
      <c r="J427" s="12">
        <f t="shared" si="177"/>
        <v>9388.8992719554299</v>
      </c>
      <c r="L427" s="10">
        <f t="shared" si="170"/>
        <v>15795.957625092075</v>
      </c>
      <c r="M427" s="13"/>
      <c r="N427" s="13">
        <f t="shared" si="178"/>
        <v>8750.9605243010101</v>
      </c>
      <c r="O427">
        <v>0.2</v>
      </c>
      <c r="P427" s="10">
        <f t="shared" si="171"/>
        <v>1327.1140681054417</v>
      </c>
      <c r="Q427" s="13">
        <f t="shared" si="179"/>
        <v>1315.1700414924926</v>
      </c>
      <c r="R427">
        <v>0.56999999999999995</v>
      </c>
      <c r="S427" s="14">
        <v>2.04</v>
      </c>
      <c r="T427" s="14">
        <v>0.41</v>
      </c>
      <c r="U427" s="15">
        <v>6200</v>
      </c>
      <c r="V427" s="15">
        <v>1300</v>
      </c>
      <c r="W427" s="16">
        <f t="shared" si="180"/>
        <v>11299.671618162283</v>
      </c>
      <c r="X427" s="16">
        <f t="shared" si="181"/>
        <v>2324.9340016894785</v>
      </c>
      <c r="Z427" s="10">
        <v>56169</v>
      </c>
      <c r="AA427" s="10">
        <f t="shared" si="172"/>
        <v>15795.957625092075</v>
      </c>
      <c r="AB427" s="10">
        <f t="shared" si="173"/>
        <v>1327.1140681054417</v>
      </c>
      <c r="AC427" s="10">
        <v>2035.8069096119286</v>
      </c>
      <c r="AD427">
        <v>90.08</v>
      </c>
      <c r="AE427">
        <v>60.05</v>
      </c>
      <c r="AF427">
        <v>46.07</v>
      </c>
      <c r="AG427" s="15"/>
      <c r="AH427" s="15">
        <f t="shared" si="182"/>
        <v>8750.9605243010101</v>
      </c>
      <c r="AI427" s="15">
        <f t="shared" si="183"/>
        <v>1315.1700414924926</v>
      </c>
      <c r="AJ427" s="15">
        <f t="shared" si="184"/>
        <v>2041.9143303407643</v>
      </c>
      <c r="AK427" s="15">
        <f t="shared" si="185"/>
        <v>5055.21</v>
      </c>
      <c r="AL427" s="11">
        <f t="shared" si="186"/>
        <v>3043.7968854230903</v>
      </c>
      <c r="AM427" s="16">
        <f t="shared" si="187"/>
        <v>1978.4679755250088</v>
      </c>
      <c r="AN427" s="11">
        <f t="shared" si="188"/>
        <v>15651.285683953045</v>
      </c>
      <c r="AO427" s="16">
        <f t="shared" si="196"/>
        <v>6180</v>
      </c>
      <c r="AP427" s="10">
        <v>47278.341016834645</v>
      </c>
      <c r="AQ427" s="11">
        <f t="shared" si="189"/>
        <v>20723.65620659343</v>
      </c>
      <c r="AR427" s="16">
        <f t="shared" si="190"/>
        <v>43577.571291190252</v>
      </c>
      <c r="AS427" s="11">
        <f t="shared" si="191"/>
        <v>104112.20793942844</v>
      </c>
      <c r="AT427" s="15">
        <f t="shared" si="192"/>
        <v>29730.973769354205</v>
      </c>
      <c r="AU427" s="17">
        <f t="shared" si="193"/>
        <v>62.884976777775982</v>
      </c>
      <c r="AV427" s="15">
        <f t="shared" si="194"/>
        <v>17547.367247480441</v>
      </c>
      <c r="AW427" s="13">
        <v>70000</v>
      </c>
      <c r="AX427" s="15">
        <f t="shared" si="195"/>
        <v>29730.973769354205</v>
      </c>
    </row>
    <row r="428" spans="1:50" ht="30" x14ac:dyDescent="0.25">
      <c r="A428" s="2" t="s">
        <v>70</v>
      </c>
      <c r="B428" s="9">
        <f t="shared" si="174"/>
        <v>18831.532867745831</v>
      </c>
      <c r="C428" s="9">
        <f t="shared" si="175"/>
        <v>-13151.936845623641</v>
      </c>
      <c r="D428" s="10">
        <v>10100.26505294577</v>
      </c>
      <c r="E428" s="10">
        <v>27433.7745377836</v>
      </c>
      <c r="F428">
        <v>60.05</v>
      </c>
      <c r="G428">
        <v>46.07</v>
      </c>
      <c r="H428">
        <v>44.01</v>
      </c>
      <c r="I428" s="11">
        <f t="shared" si="176"/>
        <v>35209.461018566202</v>
      </c>
      <c r="J428" s="12">
        <f t="shared" si="177"/>
        <v>22886.149662068034</v>
      </c>
      <c r="L428" s="10">
        <f t="shared" si="170"/>
        <v>10100.26505294577</v>
      </c>
      <c r="M428" s="13"/>
      <c r="N428" s="13">
        <f t="shared" si="178"/>
        <v>5595.546839331957</v>
      </c>
      <c r="O428">
        <v>0.2</v>
      </c>
      <c r="P428" s="10">
        <f t="shared" si="171"/>
        <v>27433.7745377836</v>
      </c>
      <c r="Q428" s="13">
        <f t="shared" si="179"/>
        <v>27186.870566943548</v>
      </c>
      <c r="R428">
        <v>0.56999999999999995</v>
      </c>
      <c r="S428" s="14">
        <v>2.04</v>
      </c>
      <c r="T428" s="14">
        <v>0.41</v>
      </c>
      <c r="U428" s="15">
        <v>6200</v>
      </c>
      <c r="V428" s="15">
        <v>1300</v>
      </c>
      <c r="W428" s="16">
        <f t="shared" si="180"/>
        <v>40095.876205689397</v>
      </c>
      <c r="X428" s="16">
        <f t="shared" si="181"/>
        <v>8112.4064923199276</v>
      </c>
      <c r="Z428" s="10">
        <v>22801</v>
      </c>
      <c r="AA428" s="10">
        <f t="shared" si="172"/>
        <v>10100.26505294577</v>
      </c>
      <c r="AB428" s="10">
        <f t="shared" si="173"/>
        <v>27433.7745377836</v>
      </c>
      <c r="AC428" s="10">
        <v>2371.8003073324307</v>
      </c>
      <c r="AD428">
        <v>90.08</v>
      </c>
      <c r="AE428">
        <v>60.05</v>
      </c>
      <c r="AF428">
        <v>46.07</v>
      </c>
      <c r="AG428" s="15"/>
      <c r="AH428" s="15">
        <f t="shared" si="182"/>
        <v>5595.546839331957</v>
      </c>
      <c r="AI428" s="15">
        <f t="shared" si="183"/>
        <v>27186.870566943548</v>
      </c>
      <c r="AJ428" s="15">
        <f t="shared" si="184"/>
        <v>2378.915708254428</v>
      </c>
      <c r="AK428" s="15">
        <f t="shared" si="185"/>
        <v>2052.09</v>
      </c>
      <c r="AL428" s="11">
        <f t="shared" si="186"/>
        <v>3347.9918190665658</v>
      </c>
      <c r="AM428" s="16">
        <f t="shared" si="187"/>
        <v>2176.1946823932676</v>
      </c>
      <c r="AN428" s="11">
        <f t="shared" si="188"/>
        <v>46994.413487815546</v>
      </c>
      <c r="AO428" s="16">
        <f t="shared" si="196"/>
        <v>6180</v>
      </c>
      <c r="AP428" s="10">
        <v>1120.492428570632</v>
      </c>
      <c r="AQ428" s="11">
        <f t="shared" si="189"/>
        <v>-123753.57241063035</v>
      </c>
      <c r="AR428" s="16">
        <f t="shared" si="190"/>
        <v>-44150.4930000116</v>
      </c>
      <c r="AS428" s="11">
        <f t="shared" si="191"/>
        <v>16384.143648226589</v>
      </c>
      <c r="AT428" s="15">
        <f t="shared" si="192"/>
        <v>-30121.851915890671</v>
      </c>
      <c r="AU428" s="17">
        <f t="shared" si="193"/>
        <v>-2688.2691170270496</v>
      </c>
      <c r="AV428" s="15">
        <f t="shared" si="194"/>
        <v>31242.3443444613</v>
      </c>
      <c r="AW428" s="13">
        <v>70000</v>
      </c>
      <c r="AX428" s="15">
        <f t="shared" si="195"/>
        <v>-30121.851915890667</v>
      </c>
    </row>
    <row r="429" spans="1:50" ht="30" x14ac:dyDescent="0.25">
      <c r="A429" s="2" t="s">
        <v>70</v>
      </c>
      <c r="B429" s="9">
        <f t="shared" si="174"/>
        <v>28654.561655656249</v>
      </c>
      <c r="C429" s="9">
        <f t="shared" si="175"/>
        <v>2627.3516867067628</v>
      </c>
      <c r="D429" s="10">
        <v>6420.4581525580688</v>
      </c>
      <c r="E429" s="10">
        <v>21686.568140022548</v>
      </c>
      <c r="F429">
        <v>60.05</v>
      </c>
      <c r="G429">
        <v>46.07</v>
      </c>
      <c r="H429">
        <v>44.01</v>
      </c>
      <c r="I429" s="11">
        <f t="shared" si="176"/>
        <v>27022.347501347438</v>
      </c>
      <c r="J429" s="12">
        <f t="shared" si="177"/>
        <v>17564.525875875835</v>
      </c>
      <c r="L429" s="10">
        <f t="shared" si="170"/>
        <v>6420.4581525580688</v>
      </c>
      <c r="M429" s="13"/>
      <c r="N429" s="13">
        <f t="shared" si="178"/>
        <v>3556.9338165171703</v>
      </c>
      <c r="O429">
        <v>0.2</v>
      </c>
      <c r="P429" s="10">
        <f t="shared" si="171"/>
        <v>21686.568140022548</v>
      </c>
      <c r="Q429" s="13">
        <f t="shared" si="179"/>
        <v>21491.389026762343</v>
      </c>
      <c r="R429">
        <v>0.56999999999999995</v>
      </c>
      <c r="S429" s="14">
        <v>2.04</v>
      </c>
      <c r="T429" s="14">
        <v>0.41</v>
      </c>
      <c r="U429" s="15">
        <v>6200</v>
      </c>
      <c r="V429" s="15">
        <v>1300</v>
      </c>
      <c r="W429" s="16">
        <f t="shared" si="180"/>
        <v>32641.416157458254</v>
      </c>
      <c r="X429" s="16">
        <f t="shared" si="181"/>
        <v>6614.2061885087669</v>
      </c>
      <c r="Z429" s="10">
        <v>54289.000000000007</v>
      </c>
      <c r="AA429" s="10">
        <f t="shared" si="172"/>
        <v>6420.4581525580688</v>
      </c>
      <c r="AB429" s="10">
        <f t="shared" si="173"/>
        <v>21686.568140022548</v>
      </c>
      <c r="AC429" s="10">
        <v>2337.0467071823618</v>
      </c>
      <c r="AD429">
        <v>90.08</v>
      </c>
      <c r="AE429">
        <v>60.05</v>
      </c>
      <c r="AF429">
        <v>46.07</v>
      </c>
      <c r="AG429" s="15"/>
      <c r="AH429" s="15">
        <f t="shared" si="182"/>
        <v>3556.9338165171703</v>
      </c>
      <c r="AI429" s="15">
        <f t="shared" si="183"/>
        <v>21491.389026762343</v>
      </c>
      <c r="AJ429" s="15">
        <f t="shared" si="184"/>
        <v>2344.0578473039086</v>
      </c>
      <c r="AK429" s="15">
        <f t="shared" si="185"/>
        <v>4886.01</v>
      </c>
      <c r="AL429" s="11">
        <f t="shared" si="186"/>
        <v>3838.574222202682</v>
      </c>
      <c r="AM429" s="16">
        <f t="shared" si="187"/>
        <v>2495.0732444317432</v>
      </c>
      <c r="AN429" s="11">
        <f t="shared" si="188"/>
        <v>36441.017850467513</v>
      </c>
      <c r="AO429" s="16">
        <f t="shared" si="196"/>
        <v>6180</v>
      </c>
      <c r="AP429" s="10">
        <v>11536.082937163865</v>
      </c>
      <c r="AQ429" s="11">
        <f t="shared" si="189"/>
        <v>-81737.672370210305</v>
      </c>
      <c r="AR429" s="16">
        <f t="shared" si="190"/>
        <v>-21551.38037767784</v>
      </c>
      <c r="AS429" s="11">
        <f t="shared" si="191"/>
        <v>38983.256270560349</v>
      </c>
      <c r="AT429" s="15">
        <f t="shared" si="192"/>
        <v>-14703.516183143714</v>
      </c>
      <c r="AU429" s="17">
        <f t="shared" si="193"/>
        <v>-127.4567482154264</v>
      </c>
      <c r="AV429" s="15">
        <f t="shared" si="194"/>
        <v>26239.599120307579</v>
      </c>
      <c r="AW429" s="13">
        <v>70000</v>
      </c>
      <c r="AX429" s="15">
        <f t="shared" si="195"/>
        <v>-14703.516183143714</v>
      </c>
    </row>
    <row r="430" spans="1:50" ht="30" x14ac:dyDescent="0.25">
      <c r="A430" s="2" t="s">
        <v>70</v>
      </c>
      <c r="B430" s="9">
        <f t="shared" si="174"/>
        <v>-25982.756311938261</v>
      </c>
      <c r="C430" s="9">
        <f t="shared" si="175"/>
        <v>-42045.099554653367</v>
      </c>
      <c r="D430" s="10">
        <v>13826.820512537117</v>
      </c>
      <c r="E430" s="10">
        <v>9411.1063187988566</v>
      </c>
      <c r="F430">
        <v>60.05</v>
      </c>
      <c r="G430">
        <v>46.07</v>
      </c>
      <c r="H430">
        <v>44.01</v>
      </c>
      <c r="I430" s="11">
        <f t="shared" si="176"/>
        <v>20723.821034615947</v>
      </c>
      <c r="J430" s="12">
        <f t="shared" si="177"/>
        <v>13470.483672500366</v>
      </c>
      <c r="L430" s="10">
        <f t="shared" si="170"/>
        <v>13826.820512537117</v>
      </c>
      <c r="M430" s="13"/>
      <c r="N430" s="13">
        <f t="shared" si="178"/>
        <v>7660.058563945563</v>
      </c>
      <c r="O430">
        <v>0.2</v>
      </c>
      <c r="P430" s="10">
        <f t="shared" si="171"/>
        <v>9411.1063187988566</v>
      </c>
      <c r="Q430" s="13">
        <f t="shared" si="179"/>
        <v>9326.4063619296667</v>
      </c>
      <c r="R430">
        <v>0.56999999999999995</v>
      </c>
      <c r="S430" s="14">
        <v>2.04</v>
      </c>
      <c r="T430" s="14">
        <v>0.41</v>
      </c>
      <c r="U430" s="15">
        <v>6200</v>
      </c>
      <c r="V430" s="15">
        <v>1300</v>
      </c>
      <c r="W430" s="16">
        <f t="shared" si="180"/>
        <v>20170.049211741607</v>
      </c>
      <c r="X430" s="16">
        <f t="shared" si="181"/>
        <v>4107.7059690264996</v>
      </c>
      <c r="Z430" s="10">
        <v>19599.999999999996</v>
      </c>
      <c r="AA430" s="10">
        <f t="shared" si="172"/>
        <v>13826.820512537117</v>
      </c>
      <c r="AB430" s="10">
        <f t="shared" si="173"/>
        <v>9411.1063187988566</v>
      </c>
      <c r="AC430" s="10">
        <v>505.65923753824131</v>
      </c>
      <c r="AD430">
        <v>90.08</v>
      </c>
      <c r="AE430">
        <v>60.05</v>
      </c>
      <c r="AF430">
        <v>46.07</v>
      </c>
      <c r="AG430" s="15"/>
      <c r="AH430" s="15">
        <f t="shared" si="182"/>
        <v>7660.058563945563</v>
      </c>
      <c r="AI430" s="15">
        <f t="shared" si="183"/>
        <v>9326.4063619296667</v>
      </c>
      <c r="AJ430" s="15">
        <f t="shared" si="184"/>
        <v>507.17621525085599</v>
      </c>
      <c r="AK430" s="15">
        <f t="shared" si="185"/>
        <v>1763.9999999999995</v>
      </c>
      <c r="AL430" s="11">
        <f t="shared" si="186"/>
        <v>2253.9537242047095</v>
      </c>
      <c r="AM430" s="16">
        <f t="shared" si="187"/>
        <v>1465.0699207330613</v>
      </c>
      <c r="AN430" s="11">
        <f t="shared" si="188"/>
        <v>23568.802994125952</v>
      </c>
      <c r="AO430" s="16">
        <f t="shared" si="196"/>
        <v>6180</v>
      </c>
      <c r="AP430" s="10">
        <v>-19562.675931976923</v>
      </c>
      <c r="AQ430" s="11">
        <f t="shared" si="189"/>
        <v>-96898.296632035039</v>
      </c>
      <c r="AR430" s="16">
        <f t="shared" si="190"/>
        <v>-59623.289196180231</v>
      </c>
      <c r="AS430" s="11">
        <f t="shared" si="191"/>
        <v>911.34745205796571</v>
      </c>
      <c r="AT430" s="15">
        <f t="shared" si="192"/>
        <v>-40678.22952521035</v>
      </c>
      <c r="AU430" s="17">
        <f t="shared" si="193"/>
        <v>207.93796138450665</v>
      </c>
      <c r="AV430" s="15">
        <f t="shared" si="194"/>
        <v>21115.553593233428</v>
      </c>
      <c r="AW430" s="13">
        <v>70000</v>
      </c>
      <c r="AX430" s="15">
        <f t="shared" si="195"/>
        <v>-40678.22952521035</v>
      </c>
    </row>
    <row r="431" spans="1:50" ht="30" x14ac:dyDescent="0.25">
      <c r="A431" s="2" t="s">
        <v>70</v>
      </c>
      <c r="B431" s="9">
        <f t="shared" si="174"/>
        <v>116691.29974857971</v>
      </c>
      <c r="C431" s="9">
        <f t="shared" si="175"/>
        <v>108700.5745239055</v>
      </c>
      <c r="D431" s="10">
        <v>11452.083394910118</v>
      </c>
      <c r="E431" s="10">
        <v>1110.4494917934508</v>
      </c>
      <c r="F431">
        <v>60.05</v>
      </c>
      <c r="G431">
        <v>46.07</v>
      </c>
      <c r="H431">
        <v>44.01</v>
      </c>
      <c r="I431" s="11">
        <f t="shared" si="176"/>
        <v>11053.905138782911</v>
      </c>
      <c r="J431" s="12">
        <f t="shared" si="177"/>
        <v>7185.0383402088928</v>
      </c>
      <c r="L431" s="10">
        <f t="shared" si="170"/>
        <v>11452.083394910118</v>
      </c>
      <c r="M431" s="13"/>
      <c r="N431" s="13">
        <f t="shared" si="178"/>
        <v>6344.4542007802056</v>
      </c>
      <c r="O431">
        <v>0.2</v>
      </c>
      <c r="P431" s="10">
        <f t="shared" si="171"/>
        <v>1110.4494917934508</v>
      </c>
      <c r="Q431" s="13">
        <f t="shared" si="179"/>
        <v>1100.4554463673096</v>
      </c>
      <c r="R431">
        <v>0.56999999999999995</v>
      </c>
      <c r="S431" s="14">
        <v>2.04</v>
      </c>
      <c r="T431" s="14">
        <v>0.41</v>
      </c>
      <c r="U431" s="15">
        <v>6200</v>
      </c>
      <c r="V431" s="15">
        <v>1300</v>
      </c>
      <c r="W431" s="16">
        <f t="shared" si="180"/>
        <v>10068.146906954231</v>
      </c>
      <c r="X431" s="16">
        <f t="shared" si="181"/>
        <v>2077.4216822800172</v>
      </c>
      <c r="Z431" s="10">
        <v>57600</v>
      </c>
      <c r="AA431" s="10">
        <f t="shared" si="172"/>
        <v>11452.083394910118</v>
      </c>
      <c r="AB431" s="10">
        <f t="shared" si="173"/>
        <v>1110.4494917934508</v>
      </c>
      <c r="AC431" s="10">
        <v>1605.623867474889</v>
      </c>
      <c r="AD431">
        <v>90.08</v>
      </c>
      <c r="AE431">
        <v>60.05</v>
      </c>
      <c r="AF431">
        <v>46.07</v>
      </c>
      <c r="AG431" s="15"/>
      <c r="AH431" s="15">
        <f t="shared" si="182"/>
        <v>6344.4542007802056</v>
      </c>
      <c r="AI431" s="15">
        <f t="shared" si="183"/>
        <v>1100.4554463673096</v>
      </c>
      <c r="AJ431" s="15">
        <f t="shared" si="184"/>
        <v>1610.4407390773135</v>
      </c>
      <c r="AK431" s="15">
        <f t="shared" si="185"/>
        <v>5184</v>
      </c>
      <c r="AL431" s="11">
        <f t="shared" si="186"/>
        <v>2860.3328271269024</v>
      </c>
      <c r="AM431" s="16">
        <f t="shared" si="187"/>
        <v>1859.2163376324866</v>
      </c>
      <c r="AN431" s="11">
        <f t="shared" si="188"/>
        <v>11677.198756141899</v>
      </c>
      <c r="AO431" s="16">
        <f t="shared" si="196"/>
        <v>6180</v>
      </c>
      <c r="AP431" s="10">
        <v>83066.309347678558</v>
      </c>
      <c r="AQ431" s="11">
        <f t="shared" si="189"/>
        <v>84242.627864312177</v>
      </c>
      <c r="AR431" s="16">
        <f t="shared" si="190"/>
        <v>99438.114501416581</v>
      </c>
      <c r="AS431" s="11">
        <f t="shared" si="191"/>
        <v>159972.75114965477</v>
      </c>
      <c r="AT431" s="15">
        <f t="shared" si="192"/>
        <v>67842.054669837176</v>
      </c>
      <c r="AU431" s="17">
        <f t="shared" si="193"/>
        <v>81.672166733543634</v>
      </c>
      <c r="AV431" s="15">
        <f t="shared" si="194"/>
        <v>15224.25467784138</v>
      </c>
      <c r="AW431" s="13">
        <v>70000</v>
      </c>
      <c r="AX431" s="15">
        <f t="shared" si="195"/>
        <v>67842.054669837176</v>
      </c>
    </row>
    <row r="432" spans="1:50" ht="30" x14ac:dyDescent="0.25">
      <c r="A432" s="2" t="s">
        <v>70</v>
      </c>
      <c r="B432" s="9">
        <f t="shared" si="174"/>
        <v>52896.011182998438</v>
      </c>
      <c r="C432" s="9">
        <f t="shared" si="175"/>
        <v>32938.086019167262</v>
      </c>
      <c r="D432" s="10">
        <v>22698.352135868961</v>
      </c>
      <c r="E432" s="10">
        <v>11901.877390198903</v>
      </c>
      <c r="F432">
        <v>60.05</v>
      </c>
      <c r="G432">
        <v>46.07</v>
      </c>
      <c r="H432">
        <v>44.01</v>
      </c>
      <c r="I432" s="11">
        <f t="shared" si="176"/>
        <v>29605.068598743001</v>
      </c>
      <c r="J432" s="12">
        <f t="shared" si="177"/>
        <v>19243.294589182951</v>
      </c>
      <c r="L432" s="10">
        <f t="shared" si="170"/>
        <v>22698.352135868961</v>
      </c>
      <c r="M432" s="13"/>
      <c r="N432" s="13">
        <f t="shared" si="178"/>
        <v>12574.887083271406</v>
      </c>
      <c r="O432">
        <v>0.2</v>
      </c>
      <c r="P432" s="10">
        <f t="shared" si="171"/>
        <v>11901.877390198903</v>
      </c>
      <c r="Q432" s="13">
        <f t="shared" si="179"/>
        <v>11794.760493687112</v>
      </c>
      <c r="R432">
        <v>0.56999999999999995</v>
      </c>
      <c r="S432" s="14">
        <v>2.04</v>
      </c>
      <c r="T432" s="14">
        <v>0.41</v>
      </c>
      <c r="U432" s="15">
        <v>6200</v>
      </c>
      <c r="V432" s="15">
        <v>1300</v>
      </c>
      <c r="W432" s="16">
        <f t="shared" si="180"/>
        <v>25045.501432034107</v>
      </c>
      <c r="X432" s="16">
        <f t="shared" si="181"/>
        <v>5087.5762682029326</v>
      </c>
      <c r="Z432" s="10">
        <v>66564</v>
      </c>
      <c r="AA432" s="10">
        <f t="shared" si="172"/>
        <v>22698.352135868961</v>
      </c>
      <c r="AB432" s="10">
        <f t="shared" si="173"/>
        <v>11901.877390198903</v>
      </c>
      <c r="AC432" s="10">
        <v>429.67808351748994</v>
      </c>
      <c r="AD432">
        <v>90.08</v>
      </c>
      <c r="AE432">
        <v>60.05</v>
      </c>
      <c r="AF432">
        <v>46.07</v>
      </c>
      <c r="AG432" s="15"/>
      <c r="AH432" s="15">
        <f t="shared" si="182"/>
        <v>12574.887083271406</v>
      </c>
      <c r="AI432" s="15">
        <f t="shared" si="183"/>
        <v>11794.760493687112</v>
      </c>
      <c r="AJ432" s="15">
        <f t="shared" si="184"/>
        <v>430.96711776804239</v>
      </c>
      <c r="AK432" s="15">
        <f t="shared" si="185"/>
        <v>5990.76</v>
      </c>
      <c r="AL432" s="11">
        <f t="shared" si="186"/>
        <v>4423.4321160368017</v>
      </c>
      <c r="AM432" s="16">
        <f t="shared" si="187"/>
        <v>2875.2308754239211</v>
      </c>
      <c r="AN432" s="11">
        <f t="shared" si="188"/>
        <v>33497.786887175869</v>
      </c>
      <c r="AO432" s="16">
        <f t="shared" si="196"/>
        <v>6180</v>
      </c>
      <c r="AP432" s="10">
        <v>34170.832723131018</v>
      </c>
      <c r="AQ432" s="11">
        <f t="shared" si="189"/>
        <v>-48890.08090378582</v>
      </c>
      <c r="AR432" s="16">
        <f t="shared" si="190"/>
        <v>8607.2151617813797</v>
      </c>
      <c r="AS432" s="11">
        <f t="shared" si="191"/>
        <v>69141.851810019565</v>
      </c>
      <c r="AT432" s="15">
        <f t="shared" si="192"/>
        <v>5872.3072585241462</v>
      </c>
      <c r="AU432" s="17">
        <f t="shared" si="193"/>
        <v>17.185145314146961</v>
      </c>
      <c r="AV432" s="15">
        <f t="shared" si="194"/>
        <v>28298.525464606872</v>
      </c>
      <c r="AW432" s="13">
        <v>70000</v>
      </c>
      <c r="AX432" s="15">
        <f t="shared" si="195"/>
        <v>5872.3072585241462</v>
      </c>
    </row>
    <row r="433" spans="1:50" ht="30" x14ac:dyDescent="0.25">
      <c r="A433" s="2" t="s">
        <v>70</v>
      </c>
      <c r="B433" s="9">
        <f t="shared" si="174"/>
        <v>-34123.488916817689</v>
      </c>
      <c r="C433" s="9">
        <f t="shared" si="175"/>
        <v>-61633.679194873315</v>
      </c>
      <c r="D433" s="10">
        <v>26565.055452063127</v>
      </c>
      <c r="E433" s="10">
        <v>19345.821578569652</v>
      </c>
      <c r="F433">
        <v>60.05</v>
      </c>
      <c r="G433">
        <v>46.07</v>
      </c>
      <c r="H433">
        <v>44.01</v>
      </c>
      <c r="I433" s="11">
        <f t="shared" si="176"/>
        <v>39550.025390377981</v>
      </c>
      <c r="J433" s="12">
        <f t="shared" si="177"/>
        <v>25707.51650374569</v>
      </c>
      <c r="L433" s="10">
        <f t="shared" si="170"/>
        <v>26565.055452063127</v>
      </c>
      <c r="M433" s="13"/>
      <c r="N433" s="13">
        <f t="shared" si="178"/>
        <v>14717.040720442974</v>
      </c>
      <c r="O433">
        <v>0.2</v>
      </c>
      <c r="P433" s="10">
        <f t="shared" si="171"/>
        <v>19345.821578569652</v>
      </c>
      <c r="Q433" s="13">
        <f t="shared" si="179"/>
        <v>19171.709184362524</v>
      </c>
      <c r="R433">
        <v>0.56999999999999995</v>
      </c>
      <c r="S433" s="14">
        <v>2.04</v>
      </c>
      <c r="T433" s="14">
        <v>0.41</v>
      </c>
      <c r="U433" s="15">
        <v>6200</v>
      </c>
      <c r="V433" s="15">
        <v>1300</v>
      </c>
      <c r="W433" s="16">
        <f t="shared" si="180"/>
        <v>34497.416053517474</v>
      </c>
      <c r="X433" s="16">
        <f t="shared" si="181"/>
        <v>6987.2257754618449</v>
      </c>
      <c r="Z433" s="10">
        <v>49729</v>
      </c>
      <c r="AA433" s="10">
        <f t="shared" si="172"/>
        <v>26565.055452063127</v>
      </c>
      <c r="AB433" s="10">
        <f t="shared" si="173"/>
        <v>19345.821578569652</v>
      </c>
      <c r="AC433" s="10">
        <v>11646.415006875579</v>
      </c>
      <c r="AD433">
        <v>90.08</v>
      </c>
      <c r="AE433">
        <v>60.05</v>
      </c>
      <c r="AF433">
        <v>46.07</v>
      </c>
      <c r="AG433" s="15"/>
      <c r="AH433" s="15">
        <f t="shared" si="182"/>
        <v>14717.040720442974</v>
      </c>
      <c r="AI433" s="15">
        <f t="shared" si="183"/>
        <v>19171.709184362524</v>
      </c>
      <c r="AJ433" s="15">
        <f t="shared" si="184"/>
        <v>11681.354251896204</v>
      </c>
      <c r="AK433" s="15">
        <f t="shared" si="185"/>
        <v>4475.6099999999997</v>
      </c>
      <c r="AL433" s="11">
        <f t="shared" si="186"/>
        <v>4540.674986261738</v>
      </c>
      <c r="AM433" s="16">
        <f t="shared" si="187"/>
        <v>2951.4387410701297</v>
      </c>
      <c r="AN433" s="11">
        <f t="shared" si="188"/>
        <v>57665.341972841634</v>
      </c>
      <c r="AO433" s="16">
        <f t="shared" si="196"/>
        <v>6180</v>
      </c>
      <c r="AP433" s="10">
        <v>-29516.990748839075</v>
      </c>
      <c r="AQ433" s="11">
        <f t="shared" si="189"/>
        <v>-192410.78354283224</v>
      </c>
      <c r="AR433" s="16">
        <f t="shared" si="190"/>
        <v>-94328.421474080853</v>
      </c>
      <c r="AS433" s="11">
        <f t="shared" si="191"/>
        <v>-33793.784825842667</v>
      </c>
      <c r="AT433" s="15">
        <f t="shared" si="192"/>
        <v>-64355.945993654896</v>
      </c>
      <c r="AU433" s="17">
        <f t="shared" si="193"/>
        <v>218.03017299853326</v>
      </c>
      <c r="AV433" s="15">
        <f t="shared" si="194"/>
        <v>34838.955244815821</v>
      </c>
      <c r="AW433" s="13">
        <v>70000</v>
      </c>
      <c r="AX433" s="15">
        <f t="shared" si="195"/>
        <v>-64355.945993654896</v>
      </c>
    </row>
    <row r="434" spans="1:50" ht="30" x14ac:dyDescent="0.25">
      <c r="A434" s="2" t="s">
        <v>70</v>
      </c>
      <c r="B434" s="9">
        <f t="shared" si="174"/>
        <v>21366.649721734582</v>
      </c>
      <c r="C434" s="9">
        <f t="shared" si="175"/>
        <v>-3788.6634480162902</v>
      </c>
      <c r="D434" s="10">
        <v>30213.852860638344</v>
      </c>
      <c r="E434" s="10">
        <v>16072.508010375741</v>
      </c>
      <c r="F434">
        <v>60.05</v>
      </c>
      <c r="G434">
        <v>46.07</v>
      </c>
      <c r="H434">
        <v>44.01</v>
      </c>
      <c r="I434" s="11">
        <f t="shared" si="176"/>
        <v>39097.241042648486</v>
      </c>
      <c r="J434" s="12">
        <f t="shared" si="177"/>
        <v>25413.206677721515</v>
      </c>
      <c r="L434" s="10">
        <f t="shared" si="170"/>
        <v>30213.852860638344</v>
      </c>
      <c r="M434" s="13"/>
      <c r="N434" s="13">
        <f t="shared" si="178"/>
        <v>16738.474484793645</v>
      </c>
      <c r="O434">
        <v>0.2</v>
      </c>
      <c r="P434" s="10">
        <f t="shared" si="171"/>
        <v>16072.508010375741</v>
      </c>
      <c r="Q434" s="13">
        <f t="shared" si="179"/>
        <v>15927.855438282359</v>
      </c>
      <c r="R434">
        <v>0.56999999999999995</v>
      </c>
      <c r="S434" s="14">
        <v>2.04</v>
      </c>
      <c r="T434" s="14">
        <v>0.41</v>
      </c>
      <c r="U434" s="15">
        <v>6200</v>
      </c>
      <c r="V434" s="15">
        <v>1300</v>
      </c>
      <c r="W434" s="16">
        <f t="shared" si="180"/>
        <v>31550.207893430535</v>
      </c>
      <c r="X434" s="16">
        <f t="shared" si="181"/>
        <v>6394.8947236796657</v>
      </c>
      <c r="Z434" s="10">
        <v>43264.000000000007</v>
      </c>
      <c r="AA434" s="10">
        <f t="shared" si="172"/>
        <v>30213.852860638344</v>
      </c>
      <c r="AB434" s="10">
        <f t="shared" si="173"/>
        <v>16072.508010375741</v>
      </c>
      <c r="AC434" s="10">
        <v>1126.6523589911719</v>
      </c>
      <c r="AD434">
        <v>90.08</v>
      </c>
      <c r="AE434">
        <v>60.05</v>
      </c>
      <c r="AF434">
        <v>46.07</v>
      </c>
      <c r="AG434" s="15"/>
      <c r="AH434" s="15">
        <f t="shared" si="182"/>
        <v>16738.474484793645</v>
      </c>
      <c r="AI434" s="15">
        <f t="shared" si="183"/>
        <v>15927.855438282359</v>
      </c>
      <c r="AJ434" s="15">
        <f t="shared" si="184"/>
        <v>1130.0323160681453</v>
      </c>
      <c r="AK434" s="15">
        <f t="shared" si="185"/>
        <v>3893.7600000000007</v>
      </c>
      <c r="AL434" s="11">
        <f t="shared" si="186"/>
        <v>4294.5017263165728</v>
      </c>
      <c r="AM434" s="16">
        <f t="shared" si="187"/>
        <v>2791.4261221057723</v>
      </c>
      <c r="AN434" s="11">
        <f t="shared" si="188"/>
        <v>45454.289709965014</v>
      </c>
      <c r="AO434" s="16">
        <f t="shared" si="196"/>
        <v>6180</v>
      </c>
      <c r="AP434" s="10">
        <v>10098.596413355825</v>
      </c>
      <c r="AQ434" s="11">
        <f t="shared" si="189"/>
        <v>-115422.45591307276</v>
      </c>
      <c r="AR434" s="16">
        <f t="shared" si="190"/>
        <v>-35596.764849417472</v>
      </c>
      <c r="AS434" s="11">
        <f t="shared" si="191"/>
        <v>24937.871798820721</v>
      </c>
      <c r="AT434" s="15">
        <f t="shared" si="192"/>
        <v>-24286.036386471464</v>
      </c>
      <c r="AU434" s="17">
        <f t="shared" si="193"/>
        <v>-240.48922634785308</v>
      </c>
      <c r="AV434" s="15">
        <f t="shared" si="194"/>
        <v>34384.63279982729</v>
      </c>
      <c r="AW434" s="13">
        <v>70000</v>
      </c>
      <c r="AX434" s="15">
        <f t="shared" si="195"/>
        <v>-24286.036386471467</v>
      </c>
    </row>
    <row r="435" spans="1:50" ht="30" x14ac:dyDescent="0.25">
      <c r="A435" s="2" t="s">
        <v>70</v>
      </c>
      <c r="B435" s="9">
        <f t="shared" si="174"/>
        <v>34401.983424317354</v>
      </c>
      <c r="C435" s="9">
        <f t="shared" si="175"/>
        <v>10535.00404086359</v>
      </c>
      <c r="D435" s="10">
        <v>30393.820001656673</v>
      </c>
      <c r="E435" s="10">
        <v>14637.966991780362</v>
      </c>
      <c r="F435">
        <v>60.05</v>
      </c>
      <c r="G435">
        <v>46.07</v>
      </c>
      <c r="H435">
        <v>44.01</v>
      </c>
      <c r="I435" s="11">
        <f t="shared" si="176"/>
        <v>37858.74088599332</v>
      </c>
      <c r="J435" s="12">
        <f t="shared" si="177"/>
        <v>24608.181575895658</v>
      </c>
      <c r="L435" s="10">
        <f t="shared" si="170"/>
        <v>30393.820001656673</v>
      </c>
      <c r="M435" s="13"/>
      <c r="N435" s="13">
        <f t="shared" si="178"/>
        <v>16838.1762809178</v>
      </c>
      <c r="O435">
        <v>0.2</v>
      </c>
      <c r="P435" s="10">
        <f t="shared" si="171"/>
        <v>14637.966991780362</v>
      </c>
      <c r="Q435" s="13">
        <f t="shared" si="179"/>
        <v>14506.225288854339</v>
      </c>
      <c r="R435">
        <v>0.56999999999999995</v>
      </c>
      <c r="S435" s="14">
        <v>2.04</v>
      </c>
      <c r="T435" s="14">
        <v>0.41</v>
      </c>
      <c r="U435" s="15">
        <v>6200</v>
      </c>
      <c r="V435" s="15">
        <v>1300</v>
      </c>
      <c r="W435" s="16">
        <f t="shared" si="180"/>
        <v>29937.814688494283</v>
      </c>
      <c r="X435" s="16">
        <f t="shared" si="181"/>
        <v>6070.8353050405176</v>
      </c>
      <c r="Z435" s="10">
        <v>111556</v>
      </c>
      <c r="AA435" s="10">
        <f t="shared" si="172"/>
        <v>30393.820001656673</v>
      </c>
      <c r="AB435" s="10">
        <f t="shared" si="173"/>
        <v>14637.966991780362</v>
      </c>
      <c r="AC435" s="10">
        <v>3295.6856210343476</v>
      </c>
      <c r="AD435">
        <v>90.08</v>
      </c>
      <c r="AE435">
        <v>60.05</v>
      </c>
      <c r="AF435">
        <v>46.07</v>
      </c>
      <c r="AG435" s="15"/>
      <c r="AH435" s="15">
        <f t="shared" si="182"/>
        <v>16838.1762809178</v>
      </c>
      <c r="AI435" s="15">
        <f t="shared" si="183"/>
        <v>14506.225288854339</v>
      </c>
      <c r="AJ435" s="15">
        <f t="shared" si="184"/>
        <v>3305.5726778974504</v>
      </c>
      <c r="AK435" s="15">
        <f t="shared" si="185"/>
        <v>10040.039999999999</v>
      </c>
      <c r="AL435" s="11">
        <f t="shared" si="186"/>
        <v>6484.4560514642726</v>
      </c>
      <c r="AM435" s="16">
        <f t="shared" si="187"/>
        <v>4214.8964334517777</v>
      </c>
      <c r="AN435" s="11">
        <f t="shared" si="188"/>
        <v>45819.955182449565</v>
      </c>
      <c r="AO435" s="16">
        <f t="shared" si="196"/>
        <v>6180</v>
      </c>
      <c r="AP435" s="10">
        <v>21259.744004893459</v>
      </c>
      <c r="AQ435" s="11">
        <f t="shared" si="189"/>
        <v>-100993.77176919181</v>
      </c>
      <c r="AR435" s="16">
        <f t="shared" si="190"/>
        <v>-20144.012840072584</v>
      </c>
      <c r="AS435" s="11">
        <f t="shared" si="191"/>
        <v>40390.623808165605</v>
      </c>
      <c r="AT435" s="15">
        <f t="shared" si="192"/>
        <v>-13743.334004453976</v>
      </c>
      <c r="AU435" s="17">
        <f t="shared" si="193"/>
        <v>-64.644870612226583</v>
      </c>
      <c r="AV435" s="15">
        <f t="shared" si="194"/>
        <v>35003.078009347431</v>
      </c>
      <c r="AW435" s="13">
        <v>70000</v>
      </c>
      <c r="AX435" s="15">
        <f t="shared" si="195"/>
        <v>-13743.334004453973</v>
      </c>
    </row>
    <row r="436" spans="1:50" ht="30" x14ac:dyDescent="0.25">
      <c r="A436" s="2" t="s">
        <v>70</v>
      </c>
      <c r="B436" s="9">
        <f t="shared" si="174"/>
        <v>-501.18794637798783</v>
      </c>
      <c r="C436" s="9">
        <f t="shared" si="175"/>
        <v>-13442.402001062586</v>
      </c>
      <c r="D436" s="10">
        <v>2214.9174310127819</v>
      </c>
      <c r="E436" s="10">
        <v>8298.9843767450984</v>
      </c>
      <c r="F436">
        <v>60.05</v>
      </c>
      <c r="G436">
        <v>46.07</v>
      </c>
      <c r="H436">
        <v>44.01</v>
      </c>
      <c r="I436" s="11">
        <f t="shared" si="176"/>
        <v>11151.1880967698</v>
      </c>
      <c r="J436" s="12">
        <f t="shared" si="177"/>
        <v>7248.2722629003702</v>
      </c>
      <c r="L436" s="10">
        <f t="shared" si="170"/>
        <v>2214.9174310127819</v>
      </c>
      <c r="M436" s="13"/>
      <c r="N436" s="13">
        <f t="shared" si="178"/>
        <v>1227.0642567810812</v>
      </c>
      <c r="O436">
        <v>0.2</v>
      </c>
      <c r="P436" s="10">
        <f t="shared" si="171"/>
        <v>8298.9843767450984</v>
      </c>
      <c r="Q436" s="13">
        <f t="shared" si="179"/>
        <v>8224.293517354392</v>
      </c>
      <c r="R436">
        <v>0.56999999999999995</v>
      </c>
      <c r="S436" s="14">
        <v>2.04</v>
      </c>
      <c r="T436" s="14">
        <v>0.41</v>
      </c>
      <c r="U436" s="15">
        <v>6200</v>
      </c>
      <c r="V436" s="15">
        <v>1300</v>
      </c>
      <c r="W436" s="16">
        <f t="shared" si="180"/>
        <v>16263.850718746367</v>
      </c>
      <c r="X436" s="16">
        <f t="shared" si="181"/>
        <v>3322.6366640617698</v>
      </c>
      <c r="Z436" s="10">
        <v>68120.999999999985</v>
      </c>
      <c r="AA436" s="10">
        <f t="shared" si="172"/>
        <v>2214.9174310127819</v>
      </c>
      <c r="AB436" s="10">
        <f t="shared" si="173"/>
        <v>8298.9843767450984</v>
      </c>
      <c r="AC436" s="10">
        <v>1950.5913084244783</v>
      </c>
      <c r="AD436">
        <v>90.08</v>
      </c>
      <c r="AE436">
        <v>60.05</v>
      </c>
      <c r="AF436">
        <v>46.07</v>
      </c>
      <c r="AG436" s="15"/>
      <c r="AH436" s="15">
        <f t="shared" si="182"/>
        <v>1227.0642567810812</v>
      </c>
      <c r="AI436" s="15">
        <f t="shared" si="183"/>
        <v>8224.293517354392</v>
      </c>
      <c r="AJ436" s="15">
        <f t="shared" si="184"/>
        <v>1956.4430823497514</v>
      </c>
      <c r="AK436" s="15">
        <f t="shared" si="185"/>
        <v>6130.8899999999985</v>
      </c>
      <c r="AL436" s="11">
        <f t="shared" si="186"/>
        <v>3217.3527924561058</v>
      </c>
      <c r="AM436" s="16">
        <f t="shared" si="187"/>
        <v>2091.279315096469</v>
      </c>
      <c r="AN436" s="11">
        <f t="shared" si="188"/>
        <v>14820.283012318347</v>
      </c>
      <c r="AO436" s="16">
        <f t="shared" si="196"/>
        <v>6180</v>
      </c>
      <c r="AP436" s="10">
        <v>-863.62665251600743</v>
      </c>
      <c r="AQ436" s="11">
        <f t="shared" si="189"/>
        <v>-44048.769362692074</v>
      </c>
      <c r="AR436" s="16">
        <f t="shared" si="190"/>
        <v>-24013.310928024726</v>
      </c>
      <c r="AS436" s="11">
        <f t="shared" si="191"/>
        <v>36521.32572021347</v>
      </c>
      <c r="AT436" s="15">
        <f t="shared" si="192"/>
        <v>-16383.178230512847</v>
      </c>
      <c r="AU436" s="17">
        <f t="shared" si="193"/>
        <v>1897.0209155523005</v>
      </c>
      <c r="AV436" s="15">
        <f t="shared" si="194"/>
        <v>15519.551577996839</v>
      </c>
      <c r="AW436" s="13">
        <v>70000</v>
      </c>
      <c r="AX436" s="15">
        <f t="shared" si="195"/>
        <v>-16383.178230512847</v>
      </c>
    </row>
    <row r="437" spans="1:50" ht="30" x14ac:dyDescent="0.25">
      <c r="A437" s="2" t="s">
        <v>70</v>
      </c>
      <c r="B437" s="9">
        <f t="shared" si="174"/>
        <v>12408.708455123997</v>
      </c>
      <c r="C437" s="9">
        <f t="shared" si="175"/>
        <v>-14718.993948275936</v>
      </c>
      <c r="D437" s="10">
        <v>26733.172318147419</v>
      </c>
      <c r="E437" s="10">
        <v>18897.430822134153</v>
      </c>
      <c r="F437">
        <v>60.05</v>
      </c>
      <c r="G437">
        <v>46.07</v>
      </c>
      <c r="H437">
        <v>44.01</v>
      </c>
      <c r="I437" s="11">
        <f t="shared" si="176"/>
        <v>39244.895276875228</v>
      </c>
      <c r="J437" s="12">
        <f t="shared" si="177"/>
        <v>25509.181929968898</v>
      </c>
      <c r="L437" s="10">
        <f t="shared" si="170"/>
        <v>26733.172318147419</v>
      </c>
      <c r="M437" s="13"/>
      <c r="N437" s="13">
        <f t="shared" si="178"/>
        <v>14810.177464253671</v>
      </c>
      <c r="O437">
        <v>0.2</v>
      </c>
      <c r="P437" s="10">
        <f t="shared" si="171"/>
        <v>18897.430822134153</v>
      </c>
      <c r="Q437" s="13">
        <f t="shared" si="179"/>
        <v>18727.353944734947</v>
      </c>
      <c r="R437">
        <v>0.56999999999999995</v>
      </c>
      <c r="S437" s="14">
        <v>2.04</v>
      </c>
      <c r="T437" s="14">
        <v>0.41</v>
      </c>
      <c r="U437" s="15">
        <v>6200</v>
      </c>
      <c r="V437" s="15">
        <v>1300</v>
      </c>
      <c r="W437" s="16">
        <f t="shared" si="180"/>
        <v>34018.719572353293</v>
      </c>
      <c r="X437" s="16">
        <f t="shared" si="181"/>
        <v>6891.0171689533572</v>
      </c>
      <c r="Z437" s="10">
        <v>80089</v>
      </c>
      <c r="AA437" s="10">
        <f t="shared" si="172"/>
        <v>26733.172318147419</v>
      </c>
      <c r="AB437" s="10">
        <f t="shared" si="173"/>
        <v>18897.430822134153</v>
      </c>
      <c r="AC437" s="10">
        <v>4983.3231342424424</v>
      </c>
      <c r="AD437">
        <v>90.08</v>
      </c>
      <c r="AE437">
        <v>60.05</v>
      </c>
      <c r="AF437">
        <v>46.07</v>
      </c>
      <c r="AG437" s="15"/>
      <c r="AH437" s="15">
        <f t="shared" si="182"/>
        <v>14810.177464253671</v>
      </c>
      <c r="AI437" s="15">
        <f t="shared" si="183"/>
        <v>18727.353944734947</v>
      </c>
      <c r="AJ437" s="15">
        <f t="shared" si="184"/>
        <v>4998.2731036451696</v>
      </c>
      <c r="AK437" s="15">
        <f t="shared" si="185"/>
        <v>7208.0099999999993</v>
      </c>
      <c r="AL437" s="11">
        <f t="shared" si="186"/>
        <v>5530.9766308618809</v>
      </c>
      <c r="AM437" s="16">
        <f t="shared" si="187"/>
        <v>3595.1348100602227</v>
      </c>
      <c r="AN437" s="11">
        <f t="shared" si="188"/>
        <v>50522.301929152389</v>
      </c>
      <c r="AO437" s="16">
        <f t="shared" si="196"/>
        <v>6180</v>
      </c>
      <c r="AP437" s="10">
        <v>3137.0572436607345</v>
      </c>
      <c r="AQ437" s="11">
        <f t="shared" si="189"/>
        <v>-135083.28586118692</v>
      </c>
      <c r="AR437" s="16">
        <f t="shared" si="190"/>
        <v>-47119.19304719819</v>
      </c>
      <c r="AS437" s="11">
        <f t="shared" si="191"/>
        <v>13415.443601040008</v>
      </c>
      <c r="AT437" s="15">
        <f t="shared" si="192"/>
        <v>-32147.259496368388</v>
      </c>
      <c r="AU437" s="17">
        <f t="shared" si="193"/>
        <v>-1024.7584599015702</v>
      </c>
      <c r="AV437" s="15">
        <f t="shared" si="194"/>
        <v>35284.31674002912</v>
      </c>
      <c r="AW437" s="13">
        <v>70000</v>
      </c>
      <c r="AX437" s="15">
        <f t="shared" si="195"/>
        <v>-32147.259496368388</v>
      </c>
    </row>
    <row r="438" spans="1:50" ht="30" x14ac:dyDescent="0.25">
      <c r="A438" s="2" t="s">
        <v>70</v>
      </c>
      <c r="B438" s="9">
        <f t="shared" si="174"/>
        <v>29237.806743031659</v>
      </c>
      <c r="C438" s="9">
        <f t="shared" si="175"/>
        <v>21403.627263007045</v>
      </c>
      <c r="D438" s="10">
        <v>14427.261919796891</v>
      </c>
      <c r="E438" s="10">
        <v>356.84226411573104</v>
      </c>
      <c r="F438">
        <v>60.05</v>
      </c>
      <c r="G438">
        <v>46.07</v>
      </c>
      <c r="H438">
        <v>44.01</v>
      </c>
      <c r="I438" s="11">
        <f t="shared" si="176"/>
        <v>12514.471514666262</v>
      </c>
      <c r="J438" s="12">
        <f t="shared" si="177"/>
        <v>8134.4064845330704</v>
      </c>
      <c r="L438" s="10">
        <f t="shared" si="170"/>
        <v>14427.261919796891</v>
      </c>
      <c r="M438" s="13"/>
      <c r="N438" s="13">
        <f t="shared" si="178"/>
        <v>7992.7031035674781</v>
      </c>
      <c r="O438">
        <v>0.2</v>
      </c>
      <c r="P438" s="10">
        <f t="shared" si="171"/>
        <v>356.84226411573104</v>
      </c>
      <c r="Q438" s="13">
        <f t="shared" si="179"/>
        <v>353.63068373868947</v>
      </c>
      <c r="R438">
        <v>0.56999999999999995</v>
      </c>
      <c r="S438" s="14">
        <v>2.04</v>
      </c>
      <c r="T438" s="14">
        <v>0.41</v>
      </c>
      <c r="U438" s="15">
        <v>6200</v>
      </c>
      <c r="V438" s="15">
        <v>1300</v>
      </c>
      <c r="W438" s="16">
        <f t="shared" si="180"/>
        <v>9872.2246253068788</v>
      </c>
      <c r="X438" s="16">
        <f t="shared" si="181"/>
        <v>2038.0451452822649</v>
      </c>
      <c r="Z438" s="10">
        <v>43680.999999999993</v>
      </c>
      <c r="AA438" s="10">
        <f t="shared" si="172"/>
        <v>14427.261919796891</v>
      </c>
      <c r="AB438" s="10">
        <f t="shared" si="173"/>
        <v>356.84226411573104</v>
      </c>
      <c r="AC438" s="10">
        <v>2930.7558227973122</v>
      </c>
      <c r="AD438">
        <v>90.08</v>
      </c>
      <c r="AE438">
        <v>60.05</v>
      </c>
      <c r="AF438">
        <v>46.07</v>
      </c>
      <c r="AG438" s="15"/>
      <c r="AH438" s="15">
        <f t="shared" si="182"/>
        <v>7992.7031035674781</v>
      </c>
      <c r="AI438" s="15">
        <f t="shared" si="183"/>
        <v>353.63068373868947</v>
      </c>
      <c r="AJ438" s="15">
        <f t="shared" si="184"/>
        <v>2939.5480902657036</v>
      </c>
      <c r="AK438" s="15">
        <f t="shared" si="185"/>
        <v>3931.2899999999991</v>
      </c>
      <c r="AL438" s="11">
        <f t="shared" si="186"/>
        <v>2496.3396524918371</v>
      </c>
      <c r="AM438" s="16">
        <f t="shared" si="187"/>
        <v>1622.6207741196943</v>
      </c>
      <c r="AN438" s="11">
        <f t="shared" si="188"/>
        <v>14210.991614537328</v>
      </c>
      <c r="AO438" s="16">
        <f t="shared" si="196"/>
        <v>6180</v>
      </c>
      <c r="AP438" s="10">
        <v>23599.542131686492</v>
      </c>
      <c r="AQ438" s="11">
        <f t="shared" si="189"/>
        <v>-8240.714421064853</v>
      </c>
      <c r="AR438" s="16">
        <f t="shared" si="190"/>
        <v>11231.175633191709</v>
      </c>
      <c r="AS438" s="11">
        <f t="shared" si="191"/>
        <v>71765.812281429899</v>
      </c>
      <c r="AT438" s="15">
        <f t="shared" si="192"/>
        <v>7662.514873033726</v>
      </c>
      <c r="AU438" s="17">
        <f t="shared" si="193"/>
        <v>32.468913296184112</v>
      </c>
      <c r="AV438" s="15">
        <f t="shared" si="194"/>
        <v>15937.027258652764</v>
      </c>
      <c r="AW438" s="13">
        <v>70000</v>
      </c>
      <c r="AX438" s="15">
        <f t="shared" si="195"/>
        <v>7662.5148730337278</v>
      </c>
    </row>
    <row r="439" spans="1:50" ht="30" x14ac:dyDescent="0.25">
      <c r="A439" s="2" t="s">
        <v>70</v>
      </c>
      <c r="B439" s="9">
        <f t="shared" si="174"/>
        <v>-50468.673030599166</v>
      </c>
      <c r="C439" s="9">
        <f t="shared" si="175"/>
        <v>-60054.792762320227</v>
      </c>
      <c r="D439" s="10">
        <v>23164.09006505851</v>
      </c>
      <c r="E439" s="10">
        <v>545.85816489101171</v>
      </c>
      <c r="F439">
        <v>60.05</v>
      </c>
      <c r="G439">
        <v>46.07</v>
      </c>
      <c r="H439">
        <v>44.01</v>
      </c>
      <c r="I439" s="11">
        <f t="shared" si="176"/>
        <v>19098.163156661409</v>
      </c>
      <c r="J439" s="12">
        <f t="shared" si="177"/>
        <v>12413.806051829915</v>
      </c>
      <c r="L439" s="10">
        <f t="shared" si="170"/>
        <v>23164.09006505851</v>
      </c>
      <c r="M439" s="13"/>
      <c r="N439" s="13">
        <f t="shared" si="178"/>
        <v>12832.905896042415</v>
      </c>
      <c r="O439">
        <v>0.2</v>
      </c>
      <c r="P439" s="10">
        <f t="shared" si="171"/>
        <v>545.85816489101171</v>
      </c>
      <c r="Q439" s="13">
        <f t="shared" si="179"/>
        <v>540.94544140699259</v>
      </c>
      <c r="R439">
        <v>0.56999999999999995</v>
      </c>
      <c r="S439" s="14">
        <v>2.04</v>
      </c>
      <c r="T439" s="14">
        <v>0.41</v>
      </c>
      <c r="U439" s="15">
        <v>6200</v>
      </c>
      <c r="V439" s="15">
        <v>1300</v>
      </c>
      <c r="W439" s="16">
        <f t="shared" si="180"/>
        <v>12064.836964853355</v>
      </c>
      <c r="X439" s="16">
        <f t="shared" si="181"/>
        <v>2478.7172331322922</v>
      </c>
      <c r="Z439" s="10">
        <v>94864</v>
      </c>
      <c r="AA439" s="10">
        <f t="shared" si="172"/>
        <v>23164.09006505851</v>
      </c>
      <c r="AB439" s="10">
        <f t="shared" si="173"/>
        <v>545.85816489101171</v>
      </c>
      <c r="AC439" s="10">
        <v>786.72493895468062</v>
      </c>
      <c r="AD439">
        <v>90.08</v>
      </c>
      <c r="AE439">
        <v>60.05</v>
      </c>
      <c r="AF439">
        <v>46.07</v>
      </c>
      <c r="AG439" s="15"/>
      <c r="AH439" s="15">
        <f t="shared" si="182"/>
        <v>12832.905896042415</v>
      </c>
      <c r="AI439" s="15">
        <f t="shared" si="183"/>
        <v>540.94544140699259</v>
      </c>
      <c r="AJ439" s="15">
        <f t="shared" si="184"/>
        <v>789.08511377154457</v>
      </c>
      <c r="AK439" s="15">
        <f t="shared" si="185"/>
        <v>8537.76</v>
      </c>
      <c r="AL439" s="11">
        <f t="shared" si="186"/>
        <v>4649.7105356566026</v>
      </c>
      <c r="AM439" s="16">
        <f t="shared" si="187"/>
        <v>3022.311848176792</v>
      </c>
      <c r="AN439" s="11">
        <f t="shared" si="188"/>
        <v>18861.435185275739</v>
      </c>
      <c r="AO439" s="16">
        <f t="shared" si="196"/>
        <v>6180</v>
      </c>
      <c r="AP439" s="10">
        <v>-29516.990748839075</v>
      </c>
      <c r="AQ439" s="11">
        <f t="shared" si="189"/>
        <v>-105717.65958034065</v>
      </c>
      <c r="AR439" s="16">
        <f t="shared" si="190"/>
        <v>-74947.316047282438</v>
      </c>
      <c r="AS439" s="11">
        <f t="shared" si="191"/>
        <v>-14412.679399044255</v>
      </c>
      <c r="AT439" s="15">
        <f t="shared" si="192"/>
        <v>-51133.10864884578</v>
      </c>
      <c r="AU439" s="17">
        <f t="shared" si="193"/>
        <v>173.23279694715114</v>
      </c>
      <c r="AV439" s="15">
        <f t="shared" si="194"/>
        <v>21616.117900006706</v>
      </c>
      <c r="AW439" s="13">
        <v>70000</v>
      </c>
      <c r="AX439" s="15">
        <f t="shared" si="195"/>
        <v>-51133.10864884578</v>
      </c>
    </row>
    <row r="440" spans="1:50" ht="30" x14ac:dyDescent="0.25">
      <c r="A440" s="2" t="s">
        <v>70</v>
      </c>
      <c r="B440" s="9">
        <f t="shared" si="174"/>
        <v>-77602.981920745995</v>
      </c>
      <c r="C440" s="9">
        <f t="shared" si="175"/>
        <v>-92032.500360813094</v>
      </c>
      <c r="D440" s="10">
        <v>20885.443153049826</v>
      </c>
      <c r="E440" s="10">
        <v>6253.1613114018901</v>
      </c>
      <c r="F440">
        <v>60.05</v>
      </c>
      <c r="G440">
        <v>46.07</v>
      </c>
      <c r="H440">
        <v>44.01</v>
      </c>
      <c r="I440" s="11">
        <f t="shared" si="176"/>
        <v>22880.270880083259</v>
      </c>
      <c r="J440" s="12">
        <f t="shared" si="177"/>
        <v>14872.176072054119</v>
      </c>
      <c r="L440" s="10">
        <f t="shared" si="170"/>
        <v>20885.443153049826</v>
      </c>
      <c r="M440" s="13"/>
      <c r="N440" s="13">
        <f t="shared" si="178"/>
        <v>11570.535506789605</v>
      </c>
      <c r="O440">
        <v>0.2</v>
      </c>
      <c r="P440" s="10">
        <f t="shared" si="171"/>
        <v>6253.1613114018901</v>
      </c>
      <c r="Q440" s="13">
        <f t="shared" si="179"/>
        <v>6196.8828595992727</v>
      </c>
      <c r="R440">
        <v>0.56999999999999995</v>
      </c>
      <c r="S440" s="14">
        <v>2.04</v>
      </c>
      <c r="T440" s="14">
        <v>0.41</v>
      </c>
      <c r="U440" s="15">
        <v>6200</v>
      </c>
      <c r="V440" s="15">
        <v>1300</v>
      </c>
      <c r="W440" s="16">
        <f t="shared" si="180"/>
        <v>18126.513875912191</v>
      </c>
      <c r="X440" s="16">
        <f t="shared" si="181"/>
        <v>3696.9954358450973</v>
      </c>
      <c r="Z440" s="10">
        <v>71289</v>
      </c>
      <c r="AA440" s="10">
        <f t="shared" si="172"/>
        <v>20885.443153049826</v>
      </c>
      <c r="AB440" s="10">
        <f t="shared" si="173"/>
        <v>6253.1613114018901</v>
      </c>
      <c r="AC440" s="10">
        <v>582.22434038705592</v>
      </c>
      <c r="AD440">
        <v>90.08</v>
      </c>
      <c r="AE440">
        <v>60.05</v>
      </c>
      <c r="AF440">
        <v>46.07</v>
      </c>
      <c r="AG440" s="15"/>
      <c r="AH440" s="15">
        <f t="shared" si="182"/>
        <v>11570.535506789605</v>
      </c>
      <c r="AI440" s="15">
        <f t="shared" si="183"/>
        <v>6196.8828595992727</v>
      </c>
      <c r="AJ440" s="15">
        <f t="shared" si="184"/>
        <v>583.971013408217</v>
      </c>
      <c r="AK440" s="15">
        <f t="shared" si="185"/>
        <v>6416.0099999999993</v>
      </c>
      <c r="AL440" s="11">
        <f t="shared" si="186"/>
        <v>4122.3874879058503</v>
      </c>
      <c r="AM440" s="16">
        <f t="shared" si="187"/>
        <v>2679.5518671388027</v>
      </c>
      <c r="AN440" s="11">
        <f t="shared" si="188"/>
        <v>24662.038741763768</v>
      </c>
      <c r="AO440" s="16">
        <f t="shared" si="196"/>
        <v>6180</v>
      </c>
      <c r="AP440" s="10">
        <v>-51726.70876905421</v>
      </c>
      <c r="AQ440" s="11">
        <f t="shared" si="189"/>
        <v>-151543.85441704854</v>
      </c>
      <c r="AR440" s="16">
        <f t="shared" si="190"/>
        <v>-110601.67186871231</v>
      </c>
      <c r="AS440" s="11">
        <f t="shared" si="191"/>
        <v>-50067.035220474121</v>
      </c>
      <c r="AT440" s="15">
        <f t="shared" si="192"/>
        <v>-75458.436708247129</v>
      </c>
      <c r="AU440" s="17">
        <f t="shared" si="193"/>
        <v>145.87906036154104</v>
      </c>
      <c r="AV440" s="15">
        <f t="shared" si="194"/>
        <v>23731.727939192922</v>
      </c>
      <c r="AW440" s="13">
        <v>70000</v>
      </c>
      <c r="AX440" s="15">
        <f t="shared" si="195"/>
        <v>-75458.436708247129</v>
      </c>
    </row>
    <row r="441" spans="1:50" ht="30" x14ac:dyDescent="0.25">
      <c r="A441" s="2" t="s">
        <v>70</v>
      </c>
      <c r="B441" s="9">
        <f t="shared" si="174"/>
        <v>38932.950415322572</v>
      </c>
      <c r="C441" s="9">
        <f t="shared" si="175"/>
        <v>21365.377688052959</v>
      </c>
      <c r="D441" s="10">
        <v>16570.277866524262</v>
      </c>
      <c r="E441" s="10">
        <v>10507.780946030001</v>
      </c>
      <c r="F441">
        <v>60.05</v>
      </c>
      <c r="G441">
        <v>46.07</v>
      </c>
      <c r="H441">
        <v>44.01</v>
      </c>
      <c r="I441" s="11">
        <f t="shared" si="176"/>
        <v>23782.108760298212</v>
      </c>
      <c r="J441" s="12">
        <f t="shared" si="177"/>
        <v>15458.370694193838</v>
      </c>
      <c r="L441" s="10">
        <f t="shared" si="170"/>
        <v>16570.277866524262</v>
      </c>
      <c r="M441" s="13"/>
      <c r="N441" s="13">
        <f t="shared" si="178"/>
        <v>9179.9339380544425</v>
      </c>
      <c r="O441">
        <v>0.2</v>
      </c>
      <c r="P441" s="10">
        <f t="shared" si="171"/>
        <v>10507.780946030001</v>
      </c>
      <c r="Q441" s="13">
        <f t="shared" si="179"/>
        <v>10413.210917515731</v>
      </c>
      <c r="R441">
        <v>0.56999999999999995</v>
      </c>
      <c r="S441" s="14">
        <v>2.04</v>
      </c>
      <c r="T441" s="14">
        <v>0.41</v>
      </c>
      <c r="U441" s="15">
        <v>6200</v>
      </c>
      <c r="V441" s="15">
        <v>1300</v>
      </c>
      <c r="W441" s="16">
        <f t="shared" si="180"/>
        <v>22053.894701613506</v>
      </c>
      <c r="X441" s="16">
        <f t="shared" si="181"/>
        <v>4486.3219743438904</v>
      </c>
      <c r="Z441" s="10">
        <v>27889</v>
      </c>
      <c r="AA441" s="10">
        <f t="shared" si="172"/>
        <v>16570.277866524262</v>
      </c>
      <c r="AB441" s="10">
        <f t="shared" si="173"/>
        <v>10507.780946030001</v>
      </c>
      <c r="AC441" s="10">
        <v>14698.573789400747</v>
      </c>
      <c r="AD441">
        <v>90.08</v>
      </c>
      <c r="AE441">
        <v>60.05</v>
      </c>
      <c r="AF441">
        <v>46.07</v>
      </c>
      <c r="AG441" s="15"/>
      <c r="AH441" s="15">
        <f t="shared" si="182"/>
        <v>9179.9339380544425</v>
      </c>
      <c r="AI441" s="15">
        <f t="shared" si="183"/>
        <v>10413.210917515731</v>
      </c>
      <c r="AJ441" s="15">
        <f t="shared" si="184"/>
        <v>14742.669510768948</v>
      </c>
      <c r="AK441" s="15">
        <f t="shared" si="185"/>
        <v>2510.0099999999998</v>
      </c>
      <c r="AL441" s="11">
        <f t="shared" si="186"/>
        <v>2738.4805799280921</v>
      </c>
      <c r="AM441" s="16">
        <f t="shared" si="187"/>
        <v>1780.0123769532599</v>
      </c>
      <c r="AN441" s="11">
        <f t="shared" si="188"/>
        <v>41296.676597798833</v>
      </c>
      <c r="AO441" s="16">
        <f t="shared" si="196"/>
        <v>6180</v>
      </c>
      <c r="AP441" s="10">
        <v>24387.65115558164</v>
      </c>
      <c r="AQ441" s="11">
        <f t="shared" si="189"/>
        <v>-63656.076286396397</v>
      </c>
      <c r="AR441" s="16">
        <f t="shared" si="190"/>
        <v>1420.6850195152283</v>
      </c>
      <c r="AS441" s="11">
        <f t="shared" si="191"/>
        <v>61955.321667753422</v>
      </c>
      <c r="AT441" s="15">
        <f t="shared" si="192"/>
        <v>969.2680844345432</v>
      </c>
      <c r="AU441" s="17">
        <f t="shared" si="193"/>
        <v>3.974421637619272</v>
      </c>
      <c r="AV441" s="15">
        <f t="shared" si="194"/>
        <v>23418.383071147098</v>
      </c>
      <c r="AW441" s="13">
        <v>70000</v>
      </c>
      <c r="AX441" s="15">
        <f t="shared" si="195"/>
        <v>969.26808443454138</v>
      </c>
    </row>
    <row r="442" spans="1:50" ht="30" x14ac:dyDescent="0.25">
      <c r="A442" s="2" t="s">
        <v>70</v>
      </c>
      <c r="B442" s="9">
        <f t="shared" si="174"/>
        <v>31273.769190335872</v>
      </c>
      <c r="C442" s="9">
        <f t="shared" si="175"/>
        <v>23124.658802116232</v>
      </c>
      <c r="D442" s="10">
        <v>15290.642389584153</v>
      </c>
      <c r="E442" s="10">
        <v>529.5308297671005</v>
      </c>
      <c r="F442">
        <v>60.05</v>
      </c>
      <c r="G442">
        <v>46.07</v>
      </c>
      <c r="H442">
        <v>44.01</v>
      </c>
      <c r="I442" s="11">
        <f t="shared" si="176"/>
        <v>13312.200658954898</v>
      </c>
      <c r="J442" s="12">
        <f t="shared" si="177"/>
        <v>8652.9304283206839</v>
      </c>
      <c r="L442" s="10">
        <f t="shared" si="170"/>
        <v>15290.642389584153</v>
      </c>
      <c r="M442" s="13"/>
      <c r="N442" s="13">
        <f t="shared" si="178"/>
        <v>8471.0158838296211</v>
      </c>
      <c r="O442">
        <v>0.2</v>
      </c>
      <c r="P442" s="10">
        <f t="shared" si="171"/>
        <v>529.5308297671005</v>
      </c>
      <c r="Q442" s="13">
        <f t="shared" si="179"/>
        <v>524.76505229919655</v>
      </c>
      <c r="R442">
        <v>0.56999999999999995</v>
      </c>
      <c r="S442" s="14">
        <v>2.04</v>
      </c>
      <c r="T442" s="14">
        <v>0.41</v>
      </c>
      <c r="U442" s="15">
        <v>6200</v>
      </c>
      <c r="V442" s="15">
        <v>1300</v>
      </c>
      <c r="W442" s="16">
        <f t="shared" si="180"/>
        <v>10266.371283415992</v>
      </c>
      <c r="X442" s="16">
        <f t="shared" si="181"/>
        <v>2117.2608951963512</v>
      </c>
      <c r="Z442" s="10">
        <v>55695.999999999993</v>
      </c>
      <c r="AA442" s="10">
        <f t="shared" si="172"/>
        <v>15290.642389584153</v>
      </c>
      <c r="AB442" s="10">
        <f t="shared" si="173"/>
        <v>529.5308297671005</v>
      </c>
      <c r="AC442" s="10">
        <v>6505.1641150248461</v>
      </c>
      <c r="AD442">
        <v>90.08</v>
      </c>
      <c r="AE442">
        <v>60.05</v>
      </c>
      <c r="AF442">
        <v>46.07</v>
      </c>
      <c r="AG442" s="15"/>
      <c r="AH442" s="15">
        <f t="shared" si="182"/>
        <v>8471.0158838296211</v>
      </c>
      <c r="AI442" s="15">
        <f t="shared" si="183"/>
        <v>524.76505229919655</v>
      </c>
      <c r="AJ442" s="15">
        <f t="shared" si="184"/>
        <v>6524.6796073699197</v>
      </c>
      <c r="AK442" s="15">
        <f t="shared" si="185"/>
        <v>5012.6399999999994</v>
      </c>
      <c r="AL442" s="11">
        <f t="shared" si="186"/>
        <v>2950.862233432932</v>
      </c>
      <c r="AM442" s="16">
        <f t="shared" si="187"/>
        <v>1918.0604517314059</v>
      </c>
      <c r="AN442" s="11">
        <f t="shared" si="188"/>
        <v>18664.902725094016</v>
      </c>
      <c r="AO442" s="16">
        <f t="shared" si="196"/>
        <v>6180</v>
      </c>
      <c r="AP442" s="10">
        <v>25179.876145046852</v>
      </c>
      <c r="AQ442" s="11">
        <f t="shared" si="189"/>
        <v>-14288.064267030713</v>
      </c>
      <c r="AR442" s="16">
        <f t="shared" si="190"/>
        <v>12354.467478599197</v>
      </c>
      <c r="AS442" s="11">
        <f t="shared" si="191"/>
        <v>72889.104126837396</v>
      </c>
      <c r="AT442" s="15">
        <f t="shared" si="192"/>
        <v>8428.8852649947621</v>
      </c>
      <c r="AU442" s="17">
        <f t="shared" si="193"/>
        <v>33.474689138424587</v>
      </c>
      <c r="AV442" s="15">
        <f t="shared" si="194"/>
        <v>16750.99088005209</v>
      </c>
      <c r="AW442" s="13">
        <v>70000</v>
      </c>
      <c r="AX442" s="15">
        <f t="shared" si="195"/>
        <v>8428.8852649947621</v>
      </c>
    </row>
    <row r="443" spans="1:50" ht="30" x14ac:dyDescent="0.25">
      <c r="A443" s="2" t="s">
        <v>70</v>
      </c>
      <c r="B443" s="9">
        <f t="shared" si="174"/>
        <v>-37360.323771117532</v>
      </c>
      <c r="C443" s="9">
        <f t="shared" si="175"/>
        <v>-58419.451294000959</v>
      </c>
      <c r="D443" s="10">
        <v>12894.20062248381</v>
      </c>
      <c r="E443" s="10">
        <v>15020.974274509066</v>
      </c>
      <c r="F443">
        <v>60.05</v>
      </c>
      <c r="G443">
        <v>46.07</v>
      </c>
      <c r="H443">
        <v>44.01</v>
      </c>
      <c r="I443" s="11">
        <f t="shared" si="176"/>
        <v>25399.33908603801</v>
      </c>
      <c r="J443" s="12">
        <f t="shared" si="177"/>
        <v>16509.570405924707</v>
      </c>
      <c r="L443" s="10">
        <f t="shared" si="170"/>
        <v>12894.20062248381</v>
      </c>
      <c r="M443" s="13"/>
      <c r="N443" s="13">
        <f t="shared" si="178"/>
        <v>7143.3871448560312</v>
      </c>
      <c r="O443">
        <v>0.2</v>
      </c>
      <c r="P443" s="10">
        <f t="shared" si="171"/>
        <v>15020.974274509066</v>
      </c>
      <c r="Q443" s="13">
        <f t="shared" si="179"/>
        <v>14885.785506038485</v>
      </c>
      <c r="R443">
        <v>0.56999999999999995</v>
      </c>
      <c r="S443" s="14">
        <v>2.04</v>
      </c>
      <c r="T443" s="14">
        <v>0.41</v>
      </c>
      <c r="U443" s="15">
        <v>6200</v>
      </c>
      <c r="V443" s="15">
        <v>1300</v>
      </c>
      <c r="W443" s="16">
        <f t="shared" si="180"/>
        <v>26423.693341522812</v>
      </c>
      <c r="X443" s="16">
        <f t="shared" si="181"/>
        <v>5364.5658186393885</v>
      </c>
      <c r="Z443" s="10">
        <v>38416</v>
      </c>
      <c r="AA443" s="10">
        <f t="shared" si="172"/>
        <v>12894.20062248381</v>
      </c>
      <c r="AB443" s="10">
        <f t="shared" si="173"/>
        <v>15020.974274509066</v>
      </c>
      <c r="AC443" s="10">
        <v>3321.9156266634186</v>
      </c>
      <c r="AD443">
        <v>90.08</v>
      </c>
      <c r="AE443">
        <v>60.05</v>
      </c>
      <c r="AF443">
        <v>46.07</v>
      </c>
      <c r="AG443" s="15"/>
      <c r="AH443" s="15">
        <f t="shared" si="182"/>
        <v>7143.3871448560312</v>
      </c>
      <c r="AI443" s="15">
        <f t="shared" si="183"/>
        <v>14885.785506038485</v>
      </c>
      <c r="AJ443" s="15">
        <f t="shared" si="184"/>
        <v>3331.8813735434087</v>
      </c>
      <c r="AK443" s="15">
        <f t="shared" si="185"/>
        <v>3457.44</v>
      </c>
      <c r="AL443" s="11">
        <f t="shared" si="186"/>
        <v>3199.3095951597552</v>
      </c>
      <c r="AM443" s="16">
        <f t="shared" si="187"/>
        <v>2079.5512368538411</v>
      </c>
      <c r="AN443" s="11">
        <f t="shared" si="188"/>
        <v>33265.967904225661</v>
      </c>
      <c r="AO443" s="16">
        <f t="shared" si="196"/>
        <v>6180</v>
      </c>
      <c r="AP443" s="10">
        <v>-30011.502279794371</v>
      </c>
      <c r="AQ443" s="11">
        <f t="shared" si="189"/>
        <v>-134665.55622654481</v>
      </c>
      <c r="AR443" s="16">
        <f t="shared" si="190"/>
        <v>-80293.587518565051</v>
      </c>
      <c r="AS443" s="11">
        <f t="shared" si="191"/>
        <v>-19758.950870326862</v>
      </c>
      <c r="AT443" s="15">
        <f t="shared" si="192"/>
        <v>-54780.623922572922</v>
      </c>
      <c r="AU443" s="17">
        <f t="shared" si="193"/>
        <v>182.53209523421518</v>
      </c>
      <c r="AV443" s="15">
        <f t="shared" si="194"/>
        <v>24769.121642778548</v>
      </c>
      <c r="AW443" s="13">
        <v>70000</v>
      </c>
      <c r="AX443" s="15">
        <f t="shared" si="195"/>
        <v>-54780.623922572922</v>
      </c>
    </row>
    <row r="444" spans="1:50" ht="30" x14ac:dyDescent="0.25">
      <c r="A444" s="2" t="s">
        <v>70</v>
      </c>
      <c r="B444" s="9">
        <f t="shared" si="174"/>
        <v>-65433.116079496969</v>
      </c>
      <c r="C444" s="9">
        <f t="shared" si="175"/>
        <v>-90000.160182674823</v>
      </c>
      <c r="D444" s="10">
        <v>4805.1236763413626</v>
      </c>
      <c r="E444" s="10">
        <v>20417.553641731443</v>
      </c>
      <c r="F444">
        <v>60.05</v>
      </c>
      <c r="G444">
        <v>46.07</v>
      </c>
      <c r="H444">
        <v>44.01</v>
      </c>
      <c r="I444" s="11">
        <f t="shared" si="176"/>
        <v>24626.215146830797</v>
      </c>
      <c r="J444" s="12">
        <f t="shared" si="177"/>
        <v>16007.039845440018</v>
      </c>
      <c r="L444" s="10">
        <f t="shared" si="170"/>
        <v>4805.1236763413626</v>
      </c>
      <c r="M444" s="13"/>
      <c r="N444" s="13">
        <f t="shared" si="178"/>
        <v>2662.0385166931151</v>
      </c>
      <c r="O444">
        <v>0.2</v>
      </c>
      <c r="P444" s="10">
        <f t="shared" si="171"/>
        <v>20417.553641731443</v>
      </c>
      <c r="Q444" s="13">
        <f t="shared" si="179"/>
        <v>20233.79565895586</v>
      </c>
      <c r="R444">
        <v>0.56999999999999995</v>
      </c>
      <c r="S444" s="14">
        <v>2.04</v>
      </c>
      <c r="T444" s="14">
        <v>0.41</v>
      </c>
      <c r="U444" s="15">
        <v>6200</v>
      </c>
      <c r="V444" s="15">
        <v>1300</v>
      </c>
      <c r="W444" s="16">
        <f t="shared" si="180"/>
        <v>30813.969307044666</v>
      </c>
      <c r="X444" s="16">
        <f t="shared" si="181"/>
        <v>6246.9252038668201</v>
      </c>
      <c r="Z444" s="10">
        <v>50625</v>
      </c>
      <c r="AA444" s="10">
        <f t="shared" si="172"/>
        <v>4805.1236763413626</v>
      </c>
      <c r="AB444" s="10">
        <f t="shared" si="173"/>
        <v>20417.553641731443</v>
      </c>
      <c r="AC444" s="10">
        <v>17738.446639977436</v>
      </c>
      <c r="AD444">
        <v>90.08</v>
      </c>
      <c r="AE444">
        <v>60.05</v>
      </c>
      <c r="AF444">
        <v>46.07</v>
      </c>
      <c r="AG444" s="15"/>
      <c r="AH444" s="15">
        <f t="shared" si="182"/>
        <v>2662.0385166931151</v>
      </c>
      <c r="AI444" s="15">
        <f t="shared" si="183"/>
        <v>20233.79565895586</v>
      </c>
      <c r="AJ444" s="15">
        <f t="shared" si="184"/>
        <v>17791.661979897366</v>
      </c>
      <c r="AK444" s="15">
        <f t="shared" si="185"/>
        <v>4556.25</v>
      </c>
      <c r="AL444" s="11">
        <f t="shared" si="186"/>
        <v>3553.2138165957449</v>
      </c>
      <c r="AM444" s="16">
        <f t="shared" si="187"/>
        <v>2309.588980787234</v>
      </c>
      <c r="AN444" s="11">
        <f t="shared" si="188"/>
        <v>48918.975646009014</v>
      </c>
      <c r="AO444" s="16">
        <f t="shared" si="196"/>
        <v>6180</v>
      </c>
      <c r="AP444" s="10">
        <v>-52089.200853742783</v>
      </c>
      <c r="AQ444" s="11">
        <f t="shared" si="189"/>
        <v>-189354.1103188729</v>
      </c>
      <c r="AR444" s="16">
        <f t="shared" si="190"/>
        <v>-112254.12523198166</v>
      </c>
      <c r="AS444" s="11">
        <f t="shared" si="191"/>
        <v>-51719.488583743456</v>
      </c>
      <c r="AT444" s="15">
        <f t="shared" si="192"/>
        <v>-76585.829679970033</v>
      </c>
      <c r="AU444" s="17">
        <f t="shared" si="193"/>
        <v>147.02822931572598</v>
      </c>
      <c r="AV444" s="15">
        <f t="shared" si="194"/>
        <v>24496.628826227254</v>
      </c>
      <c r="AW444" s="13">
        <v>70000</v>
      </c>
      <c r="AX444" s="15">
        <f t="shared" si="195"/>
        <v>-76585.829679970033</v>
      </c>
    </row>
    <row r="445" spans="1:50" ht="30" x14ac:dyDescent="0.25">
      <c r="A445" s="2" t="s">
        <v>70</v>
      </c>
      <c r="B445" s="9">
        <f t="shared" si="174"/>
        <v>58648.474484548991</v>
      </c>
      <c r="C445" s="9">
        <f t="shared" si="175"/>
        <v>37087.410869889209</v>
      </c>
      <c r="D445" s="10">
        <v>5436.020339643067</v>
      </c>
      <c r="E445" s="10">
        <v>17029.051580725169</v>
      </c>
      <c r="F445">
        <v>60.05</v>
      </c>
      <c r="G445">
        <v>46.07</v>
      </c>
      <c r="H445">
        <v>44.01</v>
      </c>
      <c r="I445" s="11">
        <f t="shared" si="176"/>
        <v>21851.605868823375</v>
      </c>
      <c r="J445" s="12">
        <f t="shared" si="177"/>
        <v>14203.543814735194</v>
      </c>
      <c r="L445" s="10">
        <f t="shared" si="170"/>
        <v>5436.020339643067</v>
      </c>
      <c r="M445" s="13"/>
      <c r="N445" s="13">
        <f t="shared" si="178"/>
        <v>3011.5552681622594</v>
      </c>
      <c r="O445">
        <v>0.2</v>
      </c>
      <c r="P445" s="10">
        <f t="shared" si="171"/>
        <v>17029.051580725169</v>
      </c>
      <c r="Q445" s="13">
        <f t="shared" si="179"/>
        <v>16875.790116498643</v>
      </c>
      <c r="R445">
        <v>0.56999999999999995</v>
      </c>
      <c r="S445" s="14">
        <v>2.04</v>
      </c>
      <c r="T445" s="14">
        <v>0.41</v>
      </c>
      <c r="U445" s="15">
        <v>6200</v>
      </c>
      <c r="V445" s="15">
        <v>1300</v>
      </c>
      <c r="W445" s="16">
        <f t="shared" si="180"/>
        <v>27051.883296874821</v>
      </c>
      <c r="X445" s="16">
        <f t="shared" si="181"/>
        <v>5490.8196822150376</v>
      </c>
      <c r="Z445" s="10">
        <v>77283.999999999985</v>
      </c>
      <c r="AA445" s="10">
        <f t="shared" si="172"/>
        <v>5436.020339643067</v>
      </c>
      <c r="AB445" s="10">
        <f t="shared" si="173"/>
        <v>17029.051580725169</v>
      </c>
      <c r="AC445" s="10">
        <v>4240.647022450833</v>
      </c>
      <c r="AD445">
        <v>90.08</v>
      </c>
      <c r="AE445">
        <v>60.05</v>
      </c>
      <c r="AF445">
        <v>46.07</v>
      </c>
      <c r="AG445" s="15"/>
      <c r="AH445" s="15">
        <f t="shared" si="182"/>
        <v>3011.5552681622594</v>
      </c>
      <c r="AI445" s="15">
        <f t="shared" si="183"/>
        <v>16875.790116498643</v>
      </c>
      <c r="AJ445" s="15">
        <f t="shared" si="184"/>
        <v>4253.3689635181854</v>
      </c>
      <c r="AK445" s="15">
        <f t="shared" si="185"/>
        <v>6955.5599999999986</v>
      </c>
      <c r="AL445" s="11">
        <f t="shared" si="186"/>
        <v>4251.9230350296884</v>
      </c>
      <c r="AM445" s="16">
        <f t="shared" si="187"/>
        <v>2763.7499727692975</v>
      </c>
      <c r="AN445" s="11">
        <f t="shared" si="188"/>
        <v>31315.50687529775</v>
      </c>
      <c r="AO445" s="16">
        <f t="shared" si="196"/>
        <v>6180</v>
      </c>
      <c r="AP445" s="10">
        <v>35013.770506883404</v>
      </c>
      <c r="AQ445" s="11">
        <f t="shared" si="189"/>
        <v>-32840.062766685165</v>
      </c>
      <c r="AR445" s="16">
        <f t="shared" si="190"/>
        <v>17393.047372938978</v>
      </c>
      <c r="AS445" s="11">
        <f t="shared" si="191"/>
        <v>77927.684021177163</v>
      </c>
      <c r="AT445" s="15">
        <f t="shared" si="192"/>
        <v>11866.47671937891</v>
      </c>
      <c r="AU445" s="17">
        <f t="shared" si="193"/>
        <v>33.890885064909142</v>
      </c>
      <c r="AV445" s="15">
        <f t="shared" si="194"/>
        <v>23147.293787504492</v>
      </c>
      <c r="AW445" s="13">
        <v>70000</v>
      </c>
      <c r="AX445" s="15">
        <f t="shared" si="195"/>
        <v>11866.476719378912</v>
      </c>
    </row>
    <row r="446" spans="1:50" ht="30" x14ac:dyDescent="0.25">
      <c r="A446" s="2" t="s">
        <v>70</v>
      </c>
      <c r="B446" s="9">
        <f t="shared" si="174"/>
        <v>-60594.62384492901</v>
      </c>
      <c r="C446" s="9">
        <f t="shared" si="175"/>
        <v>-68262.418028168089</v>
      </c>
      <c r="D446" s="10">
        <v>8559.4432996412124</v>
      </c>
      <c r="E446" s="10">
        <v>1327.1140681054417</v>
      </c>
      <c r="F446">
        <v>60.05</v>
      </c>
      <c r="G446">
        <v>46.07</v>
      </c>
      <c r="H446">
        <v>44.01</v>
      </c>
      <c r="I446" s="11">
        <f t="shared" si="176"/>
        <v>9140.8967970259037</v>
      </c>
      <c r="J446" s="12">
        <f t="shared" si="177"/>
        <v>5941.5829180668379</v>
      </c>
      <c r="L446" s="10">
        <f t="shared" si="170"/>
        <v>8559.4432996412124</v>
      </c>
      <c r="M446" s="13"/>
      <c r="N446" s="13">
        <f t="shared" si="178"/>
        <v>4741.9315880012318</v>
      </c>
      <c r="O446">
        <v>0.2</v>
      </c>
      <c r="P446" s="10">
        <f t="shared" si="171"/>
        <v>1327.1140681054417</v>
      </c>
      <c r="Q446" s="13">
        <f t="shared" si="179"/>
        <v>1315.1700414924926</v>
      </c>
      <c r="R446">
        <v>0.56999999999999995</v>
      </c>
      <c r="S446" s="14">
        <v>2.04</v>
      </c>
      <c r="T446" s="14">
        <v>0.41</v>
      </c>
      <c r="U446" s="15">
        <v>6200</v>
      </c>
      <c r="V446" s="15">
        <v>1300</v>
      </c>
      <c r="W446" s="16">
        <f t="shared" si="180"/>
        <v>9663.9878121519723</v>
      </c>
      <c r="X446" s="16">
        <f t="shared" si="181"/>
        <v>1996.1936289128967</v>
      </c>
      <c r="Z446" s="10">
        <v>41616</v>
      </c>
      <c r="AA446" s="10">
        <f t="shared" si="172"/>
        <v>8559.4432996412124</v>
      </c>
      <c r="AB446" s="10">
        <f t="shared" si="173"/>
        <v>1327.1140681054417</v>
      </c>
      <c r="AC446" s="10">
        <v>1490.6004363444406</v>
      </c>
      <c r="AD446">
        <v>90.08</v>
      </c>
      <c r="AE446">
        <v>60.05</v>
      </c>
      <c r="AF446">
        <v>46.07</v>
      </c>
      <c r="AG446" s="15"/>
      <c r="AH446" s="15">
        <f t="shared" si="182"/>
        <v>4741.9315880012318</v>
      </c>
      <c r="AI446" s="15">
        <f t="shared" si="183"/>
        <v>1315.1700414924926</v>
      </c>
      <c r="AJ446" s="15">
        <f t="shared" si="184"/>
        <v>1495.0722376534738</v>
      </c>
      <c r="AK446" s="15">
        <f t="shared" si="185"/>
        <v>3745.44</v>
      </c>
      <c r="AL446" s="11">
        <f t="shared" si="186"/>
        <v>2197.6032565736414</v>
      </c>
      <c r="AM446" s="16">
        <f t="shared" si="187"/>
        <v>1428.4421167728669</v>
      </c>
      <c r="AN446" s="11">
        <f t="shared" si="188"/>
        <v>9689.8811177445568</v>
      </c>
      <c r="AO446" s="16">
        <f t="shared" si="196"/>
        <v>6180</v>
      </c>
      <c r="AP446" s="10">
        <v>-38437.865042719684</v>
      </c>
      <c r="AQ446" s="11">
        <f t="shared" si="189"/>
        <v>-87161.443278523511</v>
      </c>
      <c r="AR446" s="16">
        <f t="shared" si="190"/>
        <v>-76200.19457514782</v>
      </c>
      <c r="AS446" s="11">
        <f t="shared" si="191"/>
        <v>-15665.557926909632</v>
      </c>
      <c r="AT446" s="15">
        <f t="shared" si="192"/>
        <v>-51987.890077559387</v>
      </c>
      <c r="AU446" s="17">
        <f t="shared" si="193"/>
        <v>135.25176286398909</v>
      </c>
      <c r="AV446" s="15">
        <f t="shared" si="194"/>
        <v>13550.025034839706</v>
      </c>
      <c r="AW446" s="13">
        <v>70000</v>
      </c>
      <c r="AX446" s="15">
        <f t="shared" si="195"/>
        <v>-51987.890077559394</v>
      </c>
    </row>
    <row r="447" spans="1:50" ht="30" x14ac:dyDescent="0.25">
      <c r="A447" s="2" t="s">
        <v>70</v>
      </c>
      <c r="B447" s="9">
        <f t="shared" si="174"/>
        <v>5896.4891784185202</v>
      </c>
      <c r="C447" s="9">
        <f t="shared" si="175"/>
        <v>-4870.4669396362879</v>
      </c>
      <c r="D447" s="10">
        <v>15795.957625092075</v>
      </c>
      <c r="E447" s="10">
        <v>3273.6160121240564</v>
      </c>
      <c r="F447">
        <v>60.05</v>
      </c>
      <c r="G447">
        <v>46.07</v>
      </c>
      <c r="H447">
        <v>44.01</v>
      </c>
      <c r="I447" s="11">
        <f t="shared" si="176"/>
        <v>16303.925375116634</v>
      </c>
      <c r="J447" s="12">
        <f t="shared" si="177"/>
        <v>10597.551493825813</v>
      </c>
      <c r="L447" s="10">
        <f t="shared" si="170"/>
        <v>15795.957625092075</v>
      </c>
      <c r="M447" s="13"/>
      <c r="N447" s="13">
        <f t="shared" si="178"/>
        <v>8750.9605243010101</v>
      </c>
      <c r="O447">
        <v>0.2</v>
      </c>
      <c r="P447" s="10">
        <f t="shared" si="171"/>
        <v>3273.6160121240564</v>
      </c>
      <c r="Q447" s="13">
        <f t="shared" si="179"/>
        <v>3244.1534680149398</v>
      </c>
      <c r="R447">
        <v>0.56999999999999995</v>
      </c>
      <c r="S447" s="14">
        <v>2.04</v>
      </c>
      <c r="T447" s="14">
        <v>0.41</v>
      </c>
      <c r="U447" s="15">
        <v>6200</v>
      </c>
      <c r="V447" s="15">
        <v>1300</v>
      </c>
      <c r="W447" s="16">
        <f t="shared" si="180"/>
        <v>13542.693546522585</v>
      </c>
      <c r="X447" s="16">
        <f t="shared" si="181"/>
        <v>2775.7374284677744</v>
      </c>
      <c r="Z447" s="10">
        <v>32400.000000000004</v>
      </c>
      <c r="AA447" s="10">
        <f t="shared" si="172"/>
        <v>15795.957625092075</v>
      </c>
      <c r="AB447" s="10">
        <f t="shared" si="173"/>
        <v>3273.6160121240564</v>
      </c>
      <c r="AC447" s="10">
        <v>283.70013198803719</v>
      </c>
      <c r="AD447">
        <v>90.08</v>
      </c>
      <c r="AE447">
        <v>60.05</v>
      </c>
      <c r="AF447">
        <v>46.07</v>
      </c>
      <c r="AG447" s="15"/>
      <c r="AH447" s="15">
        <f t="shared" si="182"/>
        <v>8750.9605243010101</v>
      </c>
      <c r="AI447" s="15">
        <f t="shared" si="183"/>
        <v>3244.1534680149398</v>
      </c>
      <c r="AJ447" s="15">
        <f t="shared" si="184"/>
        <v>284.55123238400125</v>
      </c>
      <c r="AK447" s="15">
        <f t="shared" si="185"/>
        <v>2916</v>
      </c>
      <c r="AL447" s="11">
        <f t="shared" si="186"/>
        <v>2378.9534207497654</v>
      </c>
      <c r="AM447" s="16">
        <f t="shared" si="187"/>
        <v>1546.3197234873476</v>
      </c>
      <c r="AN447" s="11">
        <f t="shared" si="188"/>
        <v>16528.903032698301</v>
      </c>
      <c r="AO447" s="16">
        <f t="shared" si="196"/>
        <v>6180</v>
      </c>
      <c r="AP447" s="10">
        <v>5876.9952002646169</v>
      </c>
      <c r="AQ447" s="11">
        <f t="shared" si="189"/>
        <v>-42996.868031422324</v>
      </c>
      <c r="AR447" s="16">
        <f t="shared" si="190"/>
        <v>-18243.755861929876</v>
      </c>
      <c r="AS447" s="11">
        <f t="shared" si="191"/>
        <v>42290.88078630832</v>
      </c>
      <c r="AT447" s="15">
        <f t="shared" si="192"/>
        <v>-12446.876017048544</v>
      </c>
      <c r="AU447" s="17">
        <f t="shared" si="193"/>
        <v>-211.78979381313962</v>
      </c>
      <c r="AV447" s="15">
        <f t="shared" si="194"/>
        <v>18323.871217313161</v>
      </c>
      <c r="AW447" s="13">
        <v>70000</v>
      </c>
      <c r="AX447" s="15">
        <f t="shared" si="195"/>
        <v>-12446.876017048544</v>
      </c>
    </row>
    <row r="448" spans="1:50" ht="30" x14ac:dyDescent="0.25">
      <c r="A448" s="2" t="s">
        <v>70</v>
      </c>
      <c r="B448" s="9">
        <f t="shared" si="174"/>
        <v>82897.11260887963</v>
      </c>
      <c r="C448" s="9">
        <f t="shared" si="175"/>
        <v>70921.839417014053</v>
      </c>
      <c r="D448" s="10">
        <v>11668.053624547603</v>
      </c>
      <c r="E448" s="10">
        <v>5395.6451189081599</v>
      </c>
      <c r="F448">
        <v>60.05</v>
      </c>
      <c r="G448">
        <v>46.07</v>
      </c>
      <c r="H448">
        <v>44.01</v>
      </c>
      <c r="I448" s="11">
        <f t="shared" si="176"/>
        <v>15305.772369934046</v>
      </c>
      <c r="J448" s="12">
        <f t="shared" si="177"/>
        <v>9948.7520404571296</v>
      </c>
      <c r="L448" s="10">
        <f t="shared" si="170"/>
        <v>11668.053624547603</v>
      </c>
      <c r="M448" s="13"/>
      <c r="N448" s="13">
        <f t="shared" si="178"/>
        <v>6464.1017079993726</v>
      </c>
      <c r="O448">
        <v>0.2</v>
      </c>
      <c r="P448" s="10">
        <f t="shared" si="171"/>
        <v>5395.6451189081599</v>
      </c>
      <c r="Q448" s="13">
        <f t="shared" si="179"/>
        <v>5347.0843128379865</v>
      </c>
      <c r="R448">
        <v>0.56999999999999995</v>
      </c>
      <c r="S448" s="14">
        <v>2.04</v>
      </c>
      <c r="T448" s="14">
        <v>0.41</v>
      </c>
      <c r="U448" s="15">
        <v>6200</v>
      </c>
      <c r="V448" s="15">
        <v>1300</v>
      </c>
      <c r="W448" s="16">
        <f t="shared" si="180"/>
        <v>15054.943135831756</v>
      </c>
      <c r="X448" s="16">
        <f t="shared" si="181"/>
        <v>3079.6699439661861</v>
      </c>
      <c r="Z448" s="10">
        <v>51529</v>
      </c>
      <c r="AA448" s="10">
        <f t="shared" si="172"/>
        <v>11668.053624547603</v>
      </c>
      <c r="AB448" s="10">
        <f t="shared" si="173"/>
        <v>5395.6451189081599</v>
      </c>
      <c r="AC448" s="10">
        <v>819.83068786669469</v>
      </c>
      <c r="AD448">
        <v>90.08</v>
      </c>
      <c r="AE448">
        <v>60.05</v>
      </c>
      <c r="AF448">
        <v>46.07</v>
      </c>
      <c r="AG448" s="15"/>
      <c r="AH448" s="15">
        <f t="shared" si="182"/>
        <v>6464.1017079993726</v>
      </c>
      <c r="AI448" s="15">
        <f t="shared" si="183"/>
        <v>5347.0843128379865</v>
      </c>
      <c r="AJ448" s="15">
        <f t="shared" si="184"/>
        <v>822.2901799302947</v>
      </c>
      <c r="AK448" s="15">
        <f t="shared" si="185"/>
        <v>4637.6099999999997</v>
      </c>
      <c r="AL448" s="11">
        <f t="shared" si="186"/>
        <v>2947.9800492750355</v>
      </c>
      <c r="AM448" s="16">
        <f t="shared" si="187"/>
        <v>1916.187032028773</v>
      </c>
      <c r="AN448" s="11">
        <f t="shared" si="188"/>
        <v>16842.348651018772</v>
      </c>
      <c r="AO448" s="16">
        <f t="shared" si="196"/>
        <v>6180</v>
      </c>
      <c r="AP448" s="10">
        <v>57542.956610113019</v>
      </c>
      <c r="AQ448" s="11">
        <f t="shared" si="189"/>
        <v>32901.022857201962</v>
      </c>
      <c r="AR448" s="16">
        <f t="shared" si="190"/>
        <v>57893.417432590737</v>
      </c>
      <c r="AS448" s="11">
        <f t="shared" si="191"/>
        <v>118428.05408082894</v>
      </c>
      <c r="AT448" s="15">
        <f t="shared" si="192"/>
        <v>39498.017537627122</v>
      </c>
      <c r="AU448" s="17">
        <f t="shared" si="193"/>
        <v>68.640924736017922</v>
      </c>
      <c r="AV448" s="15">
        <f t="shared" si="194"/>
        <v>18044.939072485904</v>
      </c>
      <c r="AW448" s="13">
        <v>70000</v>
      </c>
      <c r="AX448" s="15">
        <f t="shared" si="195"/>
        <v>39498.017537627115</v>
      </c>
    </row>
    <row r="449" spans="1:50" ht="30" x14ac:dyDescent="0.25">
      <c r="A449" s="2" t="s">
        <v>70</v>
      </c>
      <c r="B449" s="9">
        <f t="shared" si="174"/>
        <v>42239.323237924596</v>
      </c>
      <c r="C449" s="9">
        <f t="shared" si="175"/>
        <v>27015.900493116755</v>
      </c>
      <c r="D449" s="10">
        <v>22544.219898393654</v>
      </c>
      <c r="E449" s="10">
        <v>6790.0377471925576</v>
      </c>
      <c r="F449">
        <v>60.05</v>
      </c>
      <c r="G449">
        <v>46.07</v>
      </c>
      <c r="H449">
        <v>44.01</v>
      </c>
      <c r="I449" s="11">
        <f t="shared" si="176"/>
        <v>24608.840779360071</v>
      </c>
      <c r="J449" s="12">
        <f t="shared" si="177"/>
        <v>15995.746506584046</v>
      </c>
      <c r="L449" s="10">
        <f t="shared" si="170"/>
        <v>22544.219898393654</v>
      </c>
      <c r="M449" s="13"/>
      <c r="N449" s="13">
        <f t="shared" si="178"/>
        <v>12489.497823710086</v>
      </c>
      <c r="O449">
        <v>0.2</v>
      </c>
      <c r="P449" s="10">
        <f t="shared" si="171"/>
        <v>6790.0377471925576</v>
      </c>
      <c r="Q449" s="13">
        <f t="shared" si="179"/>
        <v>6728.9274074678242</v>
      </c>
      <c r="R449">
        <v>0.56999999999999995</v>
      </c>
      <c r="S449" s="14">
        <v>2.04</v>
      </c>
      <c r="T449" s="14">
        <v>0.41</v>
      </c>
      <c r="U449" s="15">
        <v>6200</v>
      </c>
      <c r="V449" s="15">
        <v>1300</v>
      </c>
      <c r="W449" s="16">
        <f t="shared" si="180"/>
        <v>19120.111901477299</v>
      </c>
      <c r="X449" s="16">
        <f t="shared" si="181"/>
        <v>3896.6891566694571</v>
      </c>
      <c r="Z449" s="10">
        <v>44100</v>
      </c>
      <c r="AA449" s="10">
        <f t="shared" si="172"/>
        <v>22544.219898393654</v>
      </c>
      <c r="AB449" s="10">
        <f t="shared" si="173"/>
        <v>6790.0377471925576</v>
      </c>
      <c r="AC449" s="10">
        <v>1200.6910791233172</v>
      </c>
      <c r="AD449">
        <v>90.08</v>
      </c>
      <c r="AE449">
        <v>60.05</v>
      </c>
      <c r="AF449">
        <v>46.07</v>
      </c>
      <c r="AG449" s="15"/>
      <c r="AH449" s="15">
        <f t="shared" si="182"/>
        <v>12489.497823710086</v>
      </c>
      <c r="AI449" s="15">
        <f t="shared" si="183"/>
        <v>6728.9274074678242</v>
      </c>
      <c r="AJ449" s="15">
        <f t="shared" si="184"/>
        <v>1204.2931523606869</v>
      </c>
      <c r="AK449" s="15">
        <f t="shared" si="185"/>
        <v>3969</v>
      </c>
      <c r="AL449" s="11">
        <f t="shared" si="186"/>
        <v>3334.7226314356603</v>
      </c>
      <c r="AM449" s="16">
        <f t="shared" si="187"/>
        <v>2167.5697104331794</v>
      </c>
      <c r="AN449" s="11">
        <f t="shared" si="188"/>
        <v>27247.343635412788</v>
      </c>
      <c r="AO449" s="16">
        <f t="shared" si="196"/>
        <v>6180</v>
      </c>
      <c r="AP449" s="10">
        <v>29203.328827366553</v>
      </c>
      <c r="AQ449" s="11">
        <f t="shared" si="189"/>
        <v>-38090.765250490738</v>
      </c>
      <c r="AR449" s="16">
        <f t="shared" si="190"/>
        <v>7123.4648298632519</v>
      </c>
      <c r="AS449" s="11">
        <f t="shared" si="191"/>
        <v>67658.101478101453</v>
      </c>
      <c r="AT449" s="15">
        <f t="shared" si="192"/>
        <v>4860.0126103493294</v>
      </c>
      <c r="AU449" s="17">
        <f t="shared" si="193"/>
        <v>16.641981601066632</v>
      </c>
      <c r="AV449" s="15">
        <f t="shared" si="194"/>
        <v>24343.316217017225</v>
      </c>
      <c r="AW449" s="13">
        <v>70000</v>
      </c>
      <c r="AX449" s="15">
        <f t="shared" si="195"/>
        <v>4860.0126103493276</v>
      </c>
    </row>
    <row r="450" spans="1:50" ht="30" x14ac:dyDescent="0.25">
      <c r="A450" s="2" t="s">
        <v>70</v>
      </c>
      <c r="B450" s="9">
        <f t="shared" si="174"/>
        <v>-4540.4281773684161</v>
      </c>
      <c r="C450" s="9">
        <f t="shared" si="175"/>
        <v>-14091.167032843485</v>
      </c>
      <c r="D450" s="10">
        <v>8285.5450128353659</v>
      </c>
      <c r="E450" s="10">
        <v>3425.8778733897811</v>
      </c>
      <c r="F450">
        <v>60.05</v>
      </c>
      <c r="G450">
        <v>46.07</v>
      </c>
      <c r="H450">
        <v>44.01</v>
      </c>
      <c r="I450" s="11">
        <f t="shared" si="176"/>
        <v>10945.078179709217</v>
      </c>
      <c r="J450" s="12">
        <f t="shared" si="177"/>
        <v>7114.3008168109909</v>
      </c>
      <c r="L450" s="10">
        <f t="shared" si="170"/>
        <v>8285.5450128353659</v>
      </c>
      <c r="M450" s="13"/>
      <c r="N450" s="13">
        <f t="shared" si="178"/>
        <v>4590.1919371107933</v>
      </c>
      <c r="O450">
        <v>0.2</v>
      </c>
      <c r="P450" s="10">
        <f t="shared" si="171"/>
        <v>3425.8778733897811</v>
      </c>
      <c r="Q450" s="13">
        <f t="shared" si="179"/>
        <v>3395.0449725292733</v>
      </c>
      <c r="R450">
        <v>0.56999999999999995</v>
      </c>
      <c r="S450" s="14">
        <v>2.04</v>
      </c>
      <c r="T450" s="14">
        <v>0.41</v>
      </c>
      <c r="U450" s="15">
        <v>6200</v>
      </c>
      <c r="V450" s="15">
        <v>1300</v>
      </c>
      <c r="W450" s="16">
        <f t="shared" si="180"/>
        <v>12020.556604398244</v>
      </c>
      <c r="X450" s="16">
        <f t="shared" si="181"/>
        <v>2469.8177489231762</v>
      </c>
      <c r="Z450" s="10">
        <v>33856</v>
      </c>
      <c r="AA450" s="10">
        <f t="shared" si="172"/>
        <v>8285.5450128353659</v>
      </c>
      <c r="AB450" s="10">
        <f t="shared" si="173"/>
        <v>3425.8778733897811</v>
      </c>
      <c r="AC450" s="10">
        <v>13204.290611730465</v>
      </c>
      <c r="AD450">
        <v>90.08</v>
      </c>
      <c r="AE450">
        <v>60.05</v>
      </c>
      <c r="AF450">
        <v>46.07</v>
      </c>
      <c r="AG450" s="15"/>
      <c r="AH450" s="15">
        <f t="shared" si="182"/>
        <v>4590.1919371107933</v>
      </c>
      <c r="AI450" s="15">
        <f t="shared" si="183"/>
        <v>3395.0449725292733</v>
      </c>
      <c r="AJ450" s="15">
        <f t="shared" si="184"/>
        <v>13243.903483565655</v>
      </c>
      <c r="AK450" s="15">
        <f t="shared" si="185"/>
        <v>3047.04</v>
      </c>
      <c r="AL450" s="11">
        <f t="shared" si="186"/>
        <v>2062.1507276333077</v>
      </c>
      <c r="AM450" s="16">
        <f t="shared" si="187"/>
        <v>1340.3979729616501</v>
      </c>
      <c r="AN450" s="11">
        <f t="shared" si="188"/>
        <v>24034.00092571674</v>
      </c>
      <c r="AO450" s="16">
        <f t="shared" si="196"/>
        <v>6180</v>
      </c>
      <c r="AP450" s="10">
        <v>-1517.8602964098786</v>
      </c>
      <c r="AQ450" s="11">
        <f t="shared" si="189"/>
        <v>-56517.203643440247</v>
      </c>
      <c r="AR450" s="16">
        <f t="shared" si="190"/>
        <v>-23675.285598577651</v>
      </c>
      <c r="AS450" s="11">
        <f t="shared" si="191"/>
        <v>36859.351049660538</v>
      </c>
      <c r="AT450" s="15">
        <f t="shared" si="192"/>
        <v>-16152.559086182519</v>
      </c>
      <c r="AU450" s="17">
        <f t="shared" si="193"/>
        <v>1064.1663876700236</v>
      </c>
      <c r="AV450" s="15">
        <f t="shared" si="194"/>
        <v>14634.698789772641</v>
      </c>
      <c r="AW450" s="13">
        <v>70000</v>
      </c>
      <c r="AX450" s="15">
        <f t="shared" si="195"/>
        <v>-16152.55908618252</v>
      </c>
    </row>
    <row r="451" spans="1:50" ht="30" x14ac:dyDescent="0.25">
      <c r="A451" s="2" t="s">
        <v>70</v>
      </c>
      <c r="B451" s="9">
        <f t="shared" si="174"/>
        <v>-31947.077460974906</v>
      </c>
      <c r="C451" s="9">
        <f t="shared" si="175"/>
        <v>-44551.135682233333</v>
      </c>
      <c r="D451" s="10">
        <v>16180.662880592245</v>
      </c>
      <c r="E451" s="10">
        <v>5193.4049241276589</v>
      </c>
      <c r="F451">
        <v>60.05</v>
      </c>
      <c r="G451">
        <v>46.07</v>
      </c>
      <c r="H451">
        <v>44.01</v>
      </c>
      <c r="I451" s="11">
        <f t="shared" si="176"/>
        <v>18419.818111044158</v>
      </c>
      <c r="J451" s="12">
        <f t="shared" si="177"/>
        <v>11972.881772178704</v>
      </c>
      <c r="L451" s="10">
        <f t="shared" si="170"/>
        <v>16180.662880592245</v>
      </c>
      <c r="M451" s="13"/>
      <c r="N451" s="13">
        <f t="shared" si="178"/>
        <v>8964.0872358481047</v>
      </c>
      <c r="O451">
        <v>0.2</v>
      </c>
      <c r="P451" s="10">
        <f t="shared" si="171"/>
        <v>5193.4049241276589</v>
      </c>
      <c r="Q451" s="13">
        <f t="shared" si="179"/>
        <v>5146.6642798105095</v>
      </c>
      <c r="R451">
        <v>0.56999999999999995</v>
      </c>
      <c r="S451" s="14">
        <v>2.04</v>
      </c>
      <c r="T451" s="14">
        <v>0.41</v>
      </c>
      <c r="U451" s="15">
        <v>6200</v>
      </c>
      <c r="V451" s="15">
        <v>1300</v>
      </c>
      <c r="W451" s="16">
        <f t="shared" si="180"/>
        <v>15841.888816789688</v>
      </c>
      <c r="X451" s="16">
        <f t="shared" si="181"/>
        <v>3237.8305955312608</v>
      </c>
      <c r="Z451" s="10">
        <v>47089</v>
      </c>
      <c r="AA451" s="10">
        <f t="shared" si="172"/>
        <v>16180.662880592245</v>
      </c>
      <c r="AB451" s="10">
        <f t="shared" si="173"/>
        <v>5193.4049241276589</v>
      </c>
      <c r="AC451" s="10">
        <v>1805.2937236605376</v>
      </c>
      <c r="AD451">
        <v>90.08</v>
      </c>
      <c r="AE451">
        <v>60.05</v>
      </c>
      <c r="AF451">
        <v>46.07</v>
      </c>
      <c r="AG451" s="15"/>
      <c r="AH451" s="15">
        <f t="shared" si="182"/>
        <v>8964.0872358481047</v>
      </c>
      <c r="AI451" s="15">
        <f t="shared" si="183"/>
        <v>5146.6642798105095</v>
      </c>
      <c r="AJ451" s="15">
        <f t="shared" si="184"/>
        <v>1810.7096048315191</v>
      </c>
      <c r="AK451" s="15">
        <f t="shared" si="185"/>
        <v>4238.01</v>
      </c>
      <c r="AL451" s="11">
        <f t="shared" si="186"/>
        <v>3012.3845446498949</v>
      </c>
      <c r="AM451" s="16">
        <f t="shared" si="187"/>
        <v>1958.0499540224318</v>
      </c>
      <c r="AN451" s="11">
        <f t="shared" si="188"/>
        <v>20932.065631787795</v>
      </c>
      <c r="AO451" s="16">
        <f t="shared" si="196"/>
        <v>6180</v>
      </c>
      <c r="AP451" s="10">
        <v>-20661.830135821074</v>
      </c>
      <c r="AQ451" s="11">
        <f t="shared" si="189"/>
        <v>-92379.224392511882</v>
      </c>
      <c r="AR451" s="16">
        <f t="shared" si="190"/>
        <v>-59761.848049943299</v>
      </c>
      <c r="AS451" s="11">
        <f t="shared" si="191"/>
        <v>772.78859829489147</v>
      </c>
      <c r="AT451" s="15">
        <f t="shared" si="192"/>
        <v>-40772.761862022213</v>
      </c>
      <c r="AU451" s="17">
        <f t="shared" si="193"/>
        <v>197.33373856043443</v>
      </c>
      <c r="AV451" s="15">
        <f t="shared" si="194"/>
        <v>20110.931726201135</v>
      </c>
      <c r="AW451" s="13">
        <v>70000</v>
      </c>
      <c r="AX451" s="15">
        <f t="shared" si="195"/>
        <v>-40772.761862022206</v>
      </c>
    </row>
    <row r="452" spans="1:50" ht="30" x14ac:dyDescent="0.25">
      <c r="A452" s="2" t="s">
        <v>70</v>
      </c>
      <c r="B452" s="9">
        <f t="shared" si="174"/>
        <v>9939.3434072120799</v>
      </c>
      <c r="C452" s="9">
        <f t="shared" si="175"/>
        <v>-7092.1632593971262</v>
      </c>
      <c r="D452" s="10">
        <v>29677.348753563598</v>
      </c>
      <c r="E452" s="10">
        <v>7354.5981993366067</v>
      </c>
      <c r="F452">
        <v>60.05</v>
      </c>
      <c r="G452">
        <v>46.07</v>
      </c>
      <c r="H452">
        <v>44.01</v>
      </c>
      <c r="I452" s="11">
        <f t="shared" si="176"/>
        <v>30375.950677253924</v>
      </c>
      <c r="J452" s="12">
        <f t="shared" si="177"/>
        <v>19744.367940215052</v>
      </c>
      <c r="L452" s="10">
        <f t="shared" si="170"/>
        <v>29677.348753563598</v>
      </c>
      <c r="M452" s="13"/>
      <c r="N452" s="13">
        <f t="shared" si="178"/>
        <v>16441.251209474234</v>
      </c>
      <c r="O452">
        <v>0.2</v>
      </c>
      <c r="P452" s="10">
        <f t="shared" si="171"/>
        <v>7354.5981993366067</v>
      </c>
      <c r="Q452" s="13">
        <f t="shared" si="179"/>
        <v>7288.4068155425775</v>
      </c>
      <c r="R452">
        <v>0.56999999999999995</v>
      </c>
      <c r="S452" s="14">
        <v>2.04</v>
      </c>
      <c r="T452" s="14">
        <v>0.41</v>
      </c>
      <c r="U452" s="15">
        <v>6200</v>
      </c>
      <c r="V452" s="15">
        <v>1300</v>
      </c>
      <c r="W452" s="16">
        <f t="shared" si="180"/>
        <v>21382.989938578394</v>
      </c>
      <c r="X452" s="16">
        <f t="shared" si="181"/>
        <v>4351.4832719691876</v>
      </c>
      <c r="Z452" s="10">
        <v>118335.99999999999</v>
      </c>
      <c r="AA452" s="10">
        <f t="shared" si="172"/>
        <v>29677.348753563598</v>
      </c>
      <c r="AB452" s="10">
        <f t="shared" si="173"/>
        <v>7354.5981993366067</v>
      </c>
      <c r="AC452" s="10">
        <v>1805.2937236605376</v>
      </c>
      <c r="AD452">
        <v>90.08</v>
      </c>
      <c r="AE452">
        <v>60.05</v>
      </c>
      <c r="AF452">
        <v>46.07</v>
      </c>
      <c r="AG452" s="15"/>
      <c r="AH452" s="15">
        <f t="shared" si="182"/>
        <v>16441.251209474234</v>
      </c>
      <c r="AI452" s="15">
        <f t="shared" si="183"/>
        <v>7288.4068155425775</v>
      </c>
      <c r="AJ452" s="15">
        <f t="shared" si="184"/>
        <v>1810.7096048315191</v>
      </c>
      <c r="AK452" s="15">
        <f t="shared" si="185"/>
        <v>10650.239999999998</v>
      </c>
      <c r="AL452" s="11">
        <f t="shared" si="186"/>
        <v>6200.1810254605407</v>
      </c>
      <c r="AM452" s="16">
        <f t="shared" si="187"/>
        <v>4030.1176665493517</v>
      </c>
      <c r="AN452" s="11">
        <f t="shared" si="188"/>
        <v>33953.486274963987</v>
      </c>
      <c r="AO452" s="16">
        <f t="shared" si="196"/>
        <v>6180</v>
      </c>
      <c r="AP452" s="10">
        <v>8676.3369468302535</v>
      </c>
      <c r="AQ452" s="11">
        <f t="shared" si="189"/>
        <v>-90660.191106628568</v>
      </c>
      <c r="AR452" s="16">
        <f t="shared" si="190"/>
        <v>-31188.014471581366</v>
      </c>
      <c r="AS452" s="11">
        <f t="shared" si="191"/>
        <v>29346.622176656831</v>
      </c>
      <c r="AT452" s="15">
        <f t="shared" si="192"/>
        <v>-21278.148659934152</v>
      </c>
      <c r="AU452" s="17">
        <f t="shared" si="193"/>
        <v>-245.24345689119124</v>
      </c>
      <c r="AV452" s="15">
        <f t="shared" si="194"/>
        <v>29954.485606764403</v>
      </c>
      <c r="AW452" s="13">
        <v>70000</v>
      </c>
      <c r="AX452" s="15">
        <f t="shared" si="195"/>
        <v>-21278.148659934152</v>
      </c>
    </row>
    <row r="453" spans="1:50" ht="30" x14ac:dyDescent="0.25">
      <c r="A453" s="2" t="s">
        <v>70</v>
      </c>
      <c r="B453" s="9">
        <f t="shared" si="174"/>
        <v>-14797.536112038033</v>
      </c>
      <c r="C453" s="9">
        <f t="shared" si="175"/>
        <v>-29427.172753891842</v>
      </c>
      <c r="D453" s="10">
        <v>13356.196313227185</v>
      </c>
      <c r="E453" s="10">
        <v>7947.3784813506954</v>
      </c>
      <c r="F453">
        <v>60.05</v>
      </c>
      <c r="G453">
        <v>46.07</v>
      </c>
      <c r="H453">
        <v>44.01</v>
      </c>
      <c r="I453" s="11">
        <f t="shared" si="176"/>
        <v>18980.627729717649</v>
      </c>
      <c r="J453" s="12">
        <f t="shared" si="177"/>
        <v>12337.408024316472</v>
      </c>
      <c r="L453" s="10">
        <f t="shared" si="170"/>
        <v>13356.196313227185</v>
      </c>
      <c r="M453" s="13"/>
      <c r="N453" s="13">
        <f t="shared" si="178"/>
        <v>7399.3327575278608</v>
      </c>
      <c r="O453">
        <v>0.2</v>
      </c>
      <c r="P453" s="10">
        <f t="shared" si="171"/>
        <v>7947.3784813506954</v>
      </c>
      <c r="Q453" s="13">
        <f t="shared" si="179"/>
        <v>7875.8520750185389</v>
      </c>
      <c r="R453">
        <v>0.56999999999999995</v>
      </c>
      <c r="S453" s="14">
        <v>2.04</v>
      </c>
      <c r="T453" s="14">
        <v>0.41</v>
      </c>
      <c r="U453" s="15">
        <v>6200</v>
      </c>
      <c r="V453" s="15">
        <v>1300</v>
      </c>
      <c r="W453" s="16">
        <f t="shared" si="180"/>
        <v>18376.968557902925</v>
      </c>
      <c r="X453" s="16">
        <f t="shared" si="181"/>
        <v>3747.3319160491174</v>
      </c>
      <c r="Z453" s="10">
        <v>30276</v>
      </c>
      <c r="AA453" s="10">
        <f t="shared" si="172"/>
        <v>13356.196313227185</v>
      </c>
      <c r="AB453" s="10">
        <f t="shared" si="173"/>
        <v>7947.3784813506954</v>
      </c>
      <c r="AC453" s="10">
        <v>773.03317755189778</v>
      </c>
      <c r="AD453">
        <v>90.08</v>
      </c>
      <c r="AE453">
        <v>60.05</v>
      </c>
      <c r="AF453">
        <v>46.07</v>
      </c>
      <c r="AG453" s="15"/>
      <c r="AH453" s="15">
        <f t="shared" si="182"/>
        <v>7399.3327575278608</v>
      </c>
      <c r="AI453" s="15">
        <f t="shared" si="183"/>
        <v>7875.8520750185389</v>
      </c>
      <c r="AJ453" s="15">
        <f t="shared" si="184"/>
        <v>775.35227708455341</v>
      </c>
      <c r="AK453" s="15">
        <f t="shared" si="185"/>
        <v>2724.8399999999997</v>
      </c>
      <c r="AL453" s="11">
        <f t="shared" si="186"/>
        <v>2490.6772630591831</v>
      </c>
      <c r="AM453" s="16">
        <f t="shared" si="187"/>
        <v>1618.940220988469</v>
      </c>
      <c r="AN453" s="11">
        <f t="shared" si="188"/>
        <v>21506.440061276826</v>
      </c>
      <c r="AO453" s="16">
        <f t="shared" si="196"/>
        <v>6180</v>
      </c>
      <c r="AP453" s="10">
        <v>-10914.33774782784</v>
      </c>
      <c r="AQ453" s="11">
        <f t="shared" si="189"/>
        <v>-78991.226407473674</v>
      </c>
      <c r="AR453" s="16">
        <f t="shared" si="190"/>
        <v>-45511.912694257429</v>
      </c>
      <c r="AS453" s="11">
        <f t="shared" si="191"/>
        <v>15022.723953980765</v>
      </c>
      <c r="AT453" s="15">
        <f t="shared" si="192"/>
        <v>-31050.685993132778</v>
      </c>
      <c r="AU453" s="17">
        <f t="shared" si="193"/>
        <v>284.49445775409009</v>
      </c>
      <c r="AV453" s="15">
        <f t="shared" si="194"/>
        <v>20136.34824530494</v>
      </c>
      <c r="AW453" s="13">
        <v>70000</v>
      </c>
      <c r="AX453" s="15">
        <f t="shared" si="195"/>
        <v>-31050.685993132778</v>
      </c>
    </row>
    <row r="454" spans="1:50" ht="30" x14ac:dyDescent="0.25">
      <c r="A454" s="2" t="s">
        <v>70</v>
      </c>
      <c r="B454" s="9">
        <f t="shared" si="174"/>
        <v>39822.242121066272</v>
      </c>
      <c r="C454" s="9">
        <f t="shared" si="175"/>
        <v>28215.348003615654</v>
      </c>
      <c r="D454" s="10">
        <v>25077.267835036342</v>
      </c>
      <c r="E454" s="10">
        <v>2365.3189081365417</v>
      </c>
      <c r="F454">
        <v>60.05</v>
      </c>
      <c r="G454">
        <v>46.07</v>
      </c>
      <c r="H454">
        <v>44.01</v>
      </c>
      <c r="I454" s="11">
        <f t="shared" si="176"/>
        <v>22238.414942695636</v>
      </c>
      <c r="J454" s="12">
        <f t="shared" si="177"/>
        <v>14454.969712752163</v>
      </c>
      <c r="L454" s="10">
        <f t="shared" si="170"/>
        <v>25077.267835036342</v>
      </c>
      <c r="M454" s="13"/>
      <c r="N454" s="13">
        <f t="shared" si="178"/>
        <v>13892.806380610135</v>
      </c>
      <c r="O454">
        <v>0.2</v>
      </c>
      <c r="P454" s="10">
        <f t="shared" si="171"/>
        <v>2365.3189081365417</v>
      </c>
      <c r="Q454" s="13">
        <f t="shared" si="179"/>
        <v>2344.0310379633129</v>
      </c>
      <c r="R454">
        <v>0.56999999999999995</v>
      </c>
      <c r="S454" s="14">
        <v>2.04</v>
      </c>
      <c r="T454" s="14">
        <v>0.41</v>
      </c>
      <c r="U454" s="15">
        <v>6200</v>
      </c>
      <c r="V454" s="15">
        <v>1300</v>
      </c>
      <c r="W454" s="16">
        <f t="shared" si="180"/>
        <v>14593.904294232676</v>
      </c>
      <c r="X454" s="16">
        <f t="shared" si="181"/>
        <v>2987.010176782057</v>
      </c>
      <c r="Z454" s="10">
        <v>42848.999999999993</v>
      </c>
      <c r="AA454" s="10">
        <f t="shared" si="172"/>
        <v>25077.267835036342</v>
      </c>
      <c r="AB454" s="10">
        <f t="shared" si="173"/>
        <v>2365.3189081365417</v>
      </c>
      <c r="AC454" s="10">
        <v>1394.583218248988</v>
      </c>
      <c r="AD454">
        <v>90.08</v>
      </c>
      <c r="AE454">
        <v>60.05</v>
      </c>
      <c r="AF454">
        <v>46.07</v>
      </c>
      <c r="AG454" s="15"/>
      <c r="AH454" s="15">
        <f t="shared" si="182"/>
        <v>13892.806380610135</v>
      </c>
      <c r="AI454" s="15">
        <f t="shared" si="183"/>
        <v>2344.0310379633129</v>
      </c>
      <c r="AJ454" s="15">
        <f t="shared" si="184"/>
        <v>1398.7669679037349</v>
      </c>
      <c r="AK454" s="15">
        <f t="shared" si="185"/>
        <v>3856.4099999999994</v>
      </c>
      <c r="AL454" s="11">
        <f t="shared" si="186"/>
        <v>3131.4764452335812</v>
      </c>
      <c r="AM454" s="16">
        <f t="shared" si="187"/>
        <v>2035.459689401828</v>
      </c>
      <c r="AN454" s="11">
        <f t="shared" si="188"/>
        <v>23359.310483345747</v>
      </c>
      <c r="AO454" s="16">
        <f t="shared" si="196"/>
        <v>6180</v>
      </c>
      <c r="AP454" s="10">
        <v>30020.60324885722</v>
      </c>
      <c r="AQ454" s="11">
        <f t="shared" si="189"/>
        <v>-27421.748663578393</v>
      </c>
      <c r="AR454" s="16">
        <f t="shared" si="190"/>
        <v>10773.368114081431</v>
      </c>
      <c r="AS454" s="11">
        <f t="shared" si="191"/>
        <v>71308.004762319615</v>
      </c>
      <c r="AT454" s="15">
        <f t="shared" si="192"/>
        <v>7350.1738467032283</v>
      </c>
      <c r="AU454" s="17">
        <f t="shared" si="193"/>
        <v>24.483764652474211</v>
      </c>
      <c r="AV454" s="15">
        <f t="shared" si="194"/>
        <v>22670.42940215399</v>
      </c>
      <c r="AW454" s="13">
        <v>70000</v>
      </c>
      <c r="AX454" s="15">
        <f t="shared" si="195"/>
        <v>7350.1738467032301</v>
      </c>
    </row>
    <row r="455" spans="1:50" ht="30" x14ac:dyDescent="0.25">
      <c r="A455" s="2" t="s">
        <v>70</v>
      </c>
      <c r="B455" s="9">
        <f t="shared" si="174"/>
        <v>82016.209089414639</v>
      </c>
      <c r="C455" s="9">
        <f t="shared" si="175"/>
        <v>73762.269110819587</v>
      </c>
      <c r="D455" s="10">
        <v>9216.9326382941927</v>
      </c>
      <c r="E455" s="10">
        <v>1834.7509203633181</v>
      </c>
      <c r="F455">
        <v>60.05</v>
      </c>
      <c r="G455">
        <v>46.07</v>
      </c>
      <c r="H455">
        <v>44.01</v>
      </c>
      <c r="I455" s="11">
        <f t="shared" si="176"/>
        <v>10107.701762535811</v>
      </c>
      <c r="J455" s="12">
        <f t="shared" si="177"/>
        <v>6570.0061456482772</v>
      </c>
      <c r="L455" s="10">
        <f t="shared" si="170"/>
        <v>9216.9326382941927</v>
      </c>
      <c r="M455" s="13"/>
      <c r="N455" s="13">
        <f t="shared" si="178"/>
        <v>5106.1806816149829</v>
      </c>
      <c r="O455">
        <v>0.2</v>
      </c>
      <c r="P455" s="10">
        <f t="shared" si="171"/>
        <v>1834.7509203633181</v>
      </c>
      <c r="Q455" s="13">
        <f t="shared" si="179"/>
        <v>1818.2381620800481</v>
      </c>
      <c r="R455">
        <v>0.56999999999999995</v>
      </c>
      <c r="S455" s="14">
        <v>2.04</v>
      </c>
      <c r="T455" s="14">
        <v>0.41</v>
      </c>
      <c r="U455" s="15">
        <v>6200</v>
      </c>
      <c r="V455" s="15">
        <v>1300</v>
      </c>
      <c r="W455" s="16">
        <f t="shared" si="180"/>
        <v>10397.569052965591</v>
      </c>
      <c r="X455" s="16">
        <f t="shared" si="181"/>
        <v>2143.6290743705358</v>
      </c>
      <c r="Z455" s="10">
        <v>81795.999999999985</v>
      </c>
      <c r="AA455" s="10">
        <f t="shared" si="172"/>
        <v>9216.9326382941927</v>
      </c>
      <c r="AB455" s="10">
        <f t="shared" si="173"/>
        <v>1834.7509203633181</v>
      </c>
      <c r="AC455" s="10">
        <v>1058.0669709489616</v>
      </c>
      <c r="AD455">
        <v>90.08</v>
      </c>
      <c r="AE455">
        <v>60.05</v>
      </c>
      <c r="AF455">
        <v>46.07</v>
      </c>
      <c r="AG455" s="15"/>
      <c r="AH455" s="15">
        <f t="shared" si="182"/>
        <v>5106.1806816149829</v>
      </c>
      <c r="AI455" s="15">
        <f t="shared" si="183"/>
        <v>1818.2381620800481</v>
      </c>
      <c r="AJ455" s="15">
        <f t="shared" si="184"/>
        <v>1061.2411718618084</v>
      </c>
      <c r="AK455" s="15">
        <f t="shared" si="185"/>
        <v>7361.6399999999985</v>
      </c>
      <c r="AL455" s="11">
        <f t="shared" si="186"/>
        <v>3601.6506709851978</v>
      </c>
      <c r="AM455" s="16">
        <f t="shared" si="187"/>
        <v>2341.0729361403787</v>
      </c>
      <c r="AN455" s="11">
        <f t="shared" si="188"/>
        <v>10435.265565221645</v>
      </c>
      <c r="AO455" s="16">
        <f t="shared" si="196"/>
        <v>6180</v>
      </c>
      <c r="AP455" s="10">
        <v>59470.771906264556</v>
      </c>
      <c r="AQ455" s="11">
        <f t="shared" si="189"/>
        <v>51778.593001733127</v>
      </c>
      <c r="AR455" s="16">
        <f t="shared" si="190"/>
        <v>65048.633890800775</v>
      </c>
      <c r="AS455" s="11">
        <f t="shared" si="191"/>
        <v>125583.27053903899</v>
      </c>
      <c r="AT455" s="15">
        <f t="shared" si="192"/>
        <v>44379.692824475896</v>
      </c>
      <c r="AU455" s="17">
        <f t="shared" si="193"/>
        <v>74.62437665081157</v>
      </c>
      <c r="AV455" s="15">
        <f t="shared" si="194"/>
        <v>15091.079081788655</v>
      </c>
      <c r="AW455" s="13">
        <v>70000</v>
      </c>
      <c r="AX455" s="15">
        <f t="shared" si="195"/>
        <v>44379.692824475904</v>
      </c>
    </row>
    <row r="456" spans="1:50" ht="30" x14ac:dyDescent="0.25">
      <c r="A456" s="2" t="s">
        <v>70</v>
      </c>
      <c r="B456" s="9">
        <f t="shared" si="174"/>
        <v>53484.352167527577</v>
      </c>
      <c r="C456" s="9">
        <f t="shared" si="175"/>
        <v>23595.920744713752</v>
      </c>
      <c r="D456" s="10">
        <v>11452.083394910118</v>
      </c>
      <c r="E456" s="10">
        <v>24893.223548976064</v>
      </c>
      <c r="F456">
        <v>60.05</v>
      </c>
      <c r="G456">
        <v>46.07</v>
      </c>
      <c r="H456">
        <v>44.01</v>
      </c>
      <c r="I456" s="11">
        <f t="shared" si="176"/>
        <v>33773.242804435329</v>
      </c>
      <c r="J456" s="12">
        <f t="shared" si="177"/>
        <v>21952.607822882965</v>
      </c>
      <c r="L456" s="10">
        <f t="shared" si="170"/>
        <v>11452.083394910118</v>
      </c>
      <c r="M456" s="13"/>
      <c r="N456" s="13">
        <f t="shared" si="178"/>
        <v>6344.4542007802056</v>
      </c>
      <c r="O456">
        <v>0.2</v>
      </c>
      <c r="P456" s="10">
        <f t="shared" si="171"/>
        <v>24893.223548976064</v>
      </c>
      <c r="Q456" s="13">
        <f t="shared" si="179"/>
        <v>24669.184537035278</v>
      </c>
      <c r="R456">
        <v>0.56999999999999995</v>
      </c>
      <c r="S456" s="14">
        <v>2.04</v>
      </c>
      <c r="T456" s="14">
        <v>0.41</v>
      </c>
      <c r="U456" s="15">
        <v>6200</v>
      </c>
      <c r="V456" s="15">
        <v>1300</v>
      </c>
      <c r="W456" s="16">
        <f t="shared" si="180"/>
        <v>37473.86509358295</v>
      </c>
      <c r="X456" s="16">
        <f t="shared" si="181"/>
        <v>7585.4336707691209</v>
      </c>
      <c r="Z456" s="10">
        <v>87025</v>
      </c>
      <c r="AA456" s="10">
        <f t="shared" si="172"/>
        <v>11452.083394910118</v>
      </c>
      <c r="AB456" s="10">
        <f t="shared" si="173"/>
        <v>24893.223548976064</v>
      </c>
      <c r="AC456" s="10">
        <v>7546.4155632595057</v>
      </c>
      <c r="AD456">
        <v>90.08</v>
      </c>
      <c r="AE456">
        <v>60.05</v>
      </c>
      <c r="AF456">
        <v>46.07</v>
      </c>
      <c r="AG456" s="15"/>
      <c r="AH456" s="15">
        <f t="shared" si="182"/>
        <v>6344.4542007802056</v>
      </c>
      <c r="AI456" s="15">
        <f t="shared" si="183"/>
        <v>24669.184537035278</v>
      </c>
      <c r="AJ456" s="15">
        <f t="shared" si="184"/>
        <v>7569.0548099492835</v>
      </c>
      <c r="AK456" s="15">
        <f t="shared" si="185"/>
        <v>7832.25</v>
      </c>
      <c r="AL456" s="11">
        <f t="shared" si="186"/>
        <v>5388.9888569726518</v>
      </c>
      <c r="AM456" s="16">
        <f t="shared" si="187"/>
        <v>3502.8427570322237</v>
      </c>
      <c r="AN456" s="11">
        <f t="shared" si="188"/>
        <v>49748.518203180225</v>
      </c>
      <c r="AO456" s="16">
        <f t="shared" si="196"/>
        <v>6180</v>
      </c>
      <c r="AP456" s="10">
        <v>27581.414733343445</v>
      </c>
      <c r="AQ456" s="11">
        <f t="shared" si="189"/>
        <v>-89892.228039901485</v>
      </c>
      <c r="AR456" s="16">
        <f t="shared" si="190"/>
        <v>-5942.1207489383351</v>
      </c>
      <c r="AS456" s="11">
        <f t="shared" si="191"/>
        <v>54592.515899299855</v>
      </c>
      <c r="AT456" s="15">
        <f t="shared" si="192"/>
        <v>-4054.0358465717436</v>
      </c>
      <c r="AU456" s="17">
        <f t="shared" si="193"/>
        <v>-14.698433295630696</v>
      </c>
      <c r="AV456" s="15">
        <f t="shared" si="194"/>
        <v>31635.450579915188</v>
      </c>
      <c r="AW456" s="13">
        <v>70000</v>
      </c>
      <c r="AX456" s="15">
        <f t="shared" si="195"/>
        <v>-4054.0358465717436</v>
      </c>
    </row>
    <row r="457" spans="1:50" ht="30" x14ac:dyDescent="0.25">
      <c r="A457" s="2" t="s">
        <v>70</v>
      </c>
      <c r="B457" s="9">
        <f t="shared" si="174"/>
        <v>-12131.059012771417</v>
      </c>
      <c r="C457" s="9">
        <f t="shared" si="175"/>
        <v>-39288.156434828481</v>
      </c>
      <c r="D457" s="10">
        <v>7664.7746643861301</v>
      </c>
      <c r="E457" s="10">
        <v>22669.64781686592</v>
      </c>
      <c r="F457">
        <v>60.05</v>
      </c>
      <c r="G457">
        <v>46.07</v>
      </c>
      <c r="H457">
        <v>44.01</v>
      </c>
      <c r="I457" s="11">
        <f t="shared" si="176"/>
        <v>28873.415404538209</v>
      </c>
      <c r="J457" s="12">
        <f t="shared" si="177"/>
        <v>18767.720012949838</v>
      </c>
      <c r="L457" s="10">
        <f t="shared" ref="L457:L520" si="197">D457</f>
        <v>7664.7746643861301</v>
      </c>
      <c r="M457" s="13"/>
      <c r="N457" s="13">
        <f t="shared" si="178"/>
        <v>4246.2851640699164</v>
      </c>
      <c r="O457">
        <v>0.2</v>
      </c>
      <c r="P457" s="10">
        <f t="shared" ref="P457:P520" si="198">E457</f>
        <v>22669.64781686592</v>
      </c>
      <c r="Q457" s="13">
        <f t="shared" si="179"/>
        <v>22465.620986514125</v>
      </c>
      <c r="R457">
        <v>0.56999999999999995</v>
      </c>
      <c r="S457" s="14">
        <v>2.04</v>
      </c>
      <c r="T457" s="14">
        <v>0.41</v>
      </c>
      <c r="U457" s="15">
        <v>6200</v>
      </c>
      <c r="V457" s="15">
        <v>1300</v>
      </c>
      <c r="W457" s="16">
        <f t="shared" si="180"/>
        <v>34055.508430059148</v>
      </c>
      <c r="X457" s="16">
        <f t="shared" si="181"/>
        <v>6898.4110080020828</v>
      </c>
      <c r="Z457" s="10">
        <v>55695.999999999993</v>
      </c>
      <c r="AA457" s="10">
        <f t="shared" ref="AA457:AA520" si="199">D457</f>
        <v>7664.7746643861301</v>
      </c>
      <c r="AB457" s="10">
        <f t="shared" ref="AB457:AB520" si="200">E457</f>
        <v>22669.64781686592</v>
      </c>
      <c r="AC457" s="10">
        <v>3295.6856210343476</v>
      </c>
      <c r="AD457">
        <v>90.08</v>
      </c>
      <c r="AE457">
        <v>60.05</v>
      </c>
      <c r="AF457">
        <v>46.07</v>
      </c>
      <c r="AG457" s="15"/>
      <c r="AH457" s="15">
        <f t="shared" si="182"/>
        <v>4246.2851640699164</v>
      </c>
      <c r="AI457" s="15">
        <f t="shared" si="183"/>
        <v>22465.620986514125</v>
      </c>
      <c r="AJ457" s="15">
        <f t="shared" si="184"/>
        <v>3305.5726778974504</v>
      </c>
      <c r="AK457" s="15">
        <f t="shared" si="185"/>
        <v>5012.6399999999994</v>
      </c>
      <c r="AL457" s="11">
        <f t="shared" si="186"/>
        <v>4011.6130681693539</v>
      </c>
      <c r="AM457" s="16">
        <f t="shared" si="187"/>
        <v>2607.5484943100801</v>
      </c>
      <c r="AN457" s="11">
        <f t="shared" si="188"/>
        <v>39659.111078278656</v>
      </c>
      <c r="AO457" s="16">
        <f t="shared" si="196"/>
        <v>6180</v>
      </c>
      <c r="AP457" s="10">
        <v>-16760.056081407714</v>
      </c>
      <c r="AQ457" s="11">
        <f t="shared" si="189"/>
        <v>-130895.81195569364</v>
      </c>
      <c r="AR457" s="16">
        <f t="shared" si="190"/>
        <v>-64954.287455780403</v>
      </c>
      <c r="AS457" s="11">
        <f t="shared" si="191"/>
        <v>-4419.6508075422107</v>
      </c>
      <c r="AT457" s="15">
        <f t="shared" si="192"/>
        <v>-44315.32458866763</v>
      </c>
      <c r="AU457" s="17">
        <f t="shared" si="193"/>
        <v>264.41035980677634</v>
      </c>
      <c r="AV457" s="15">
        <f t="shared" si="194"/>
        <v>27555.26850725992</v>
      </c>
      <c r="AW457" s="13">
        <v>70000</v>
      </c>
      <c r="AX457" s="15">
        <f t="shared" si="195"/>
        <v>-44315.32458866763</v>
      </c>
    </row>
    <row r="458" spans="1:50" ht="30" x14ac:dyDescent="0.25">
      <c r="A458" s="2" t="s">
        <v>70</v>
      </c>
      <c r="B458" s="9">
        <f t="shared" ref="B458:B521" si="201">SUM(J458+W458+AR458)</f>
        <v>44535.346084599565</v>
      </c>
      <c r="C458" s="9">
        <f t="shared" ref="C458:C521" si="202">SUM(J458+X458+AR458)</f>
        <v>26193.48856083081</v>
      </c>
      <c r="D458" s="10">
        <v>11452.083394910118</v>
      </c>
      <c r="E458" s="10">
        <v>12352.660821046078</v>
      </c>
      <c r="F458">
        <v>60.05</v>
      </c>
      <c r="G458">
        <v>46.07</v>
      </c>
      <c r="H458">
        <v>44.01</v>
      </c>
      <c r="I458" s="11">
        <f t="shared" ref="I458:I521" si="203">(D458/F458*H458)+(E458/G458*H458)+(1.6*10^3)</f>
        <v>21793.425881140371</v>
      </c>
      <c r="J458" s="12">
        <f t="shared" ref="J458:J521" si="204">I458*0.65</f>
        <v>14165.726822741241</v>
      </c>
      <c r="L458" s="10">
        <f t="shared" si="197"/>
        <v>11452.083394910118</v>
      </c>
      <c r="M458" s="13"/>
      <c r="N458" s="13">
        <f t="shared" ref="N458:N521" si="205">L458*0.554</f>
        <v>6344.4542007802056</v>
      </c>
      <c r="O458">
        <v>0.2</v>
      </c>
      <c r="P458" s="10">
        <f t="shared" si="198"/>
        <v>12352.660821046078</v>
      </c>
      <c r="Q458" s="13">
        <f t="shared" ref="Q458:Q521" si="206">P458*0.991</f>
        <v>12241.486873656664</v>
      </c>
      <c r="R458">
        <v>0.56999999999999995</v>
      </c>
      <c r="S458" s="14">
        <v>2.04</v>
      </c>
      <c r="T458" s="14">
        <v>0.41</v>
      </c>
      <c r="U458" s="15">
        <v>6200</v>
      </c>
      <c r="V458" s="15">
        <v>1300</v>
      </c>
      <c r="W458" s="16">
        <f t="shared" ref="W458:W521" si="207">U458+S458*(N458*O458+Q458*R458)</f>
        <v>23022.938250606294</v>
      </c>
      <c r="X458" s="16">
        <f t="shared" ref="X458:X521" si="208">V458+T458*(N458*O458+Q458*R458)</f>
        <v>4681.0807268375393</v>
      </c>
      <c r="Z458" s="10">
        <v>52441.000000000007</v>
      </c>
      <c r="AA458" s="10">
        <f t="shared" si="199"/>
        <v>11452.083394910118</v>
      </c>
      <c r="AB458" s="10">
        <f t="shared" si="200"/>
        <v>12352.660821046078</v>
      </c>
      <c r="AC458" s="10">
        <v>618.80282434655146</v>
      </c>
      <c r="AD458">
        <v>90.08</v>
      </c>
      <c r="AE458">
        <v>60.05</v>
      </c>
      <c r="AF458">
        <v>46.07</v>
      </c>
      <c r="AG458" s="15"/>
      <c r="AH458" s="15">
        <f t="shared" ref="AH458:AH521" si="209">AA458*0.554</f>
        <v>6344.4542007802056</v>
      </c>
      <c r="AI458" s="15">
        <f t="shared" ref="AI458:AI521" si="210">AB458*0.991</f>
        <v>12241.486873656664</v>
      </c>
      <c r="AJ458" s="15">
        <f t="shared" ref="AJ458:AJ521" si="211">AC458*1.003</f>
        <v>620.65923281959101</v>
      </c>
      <c r="AK458" s="15">
        <f t="shared" ref="AK458:AK521" si="212">Z458*0.09</f>
        <v>4719.6900000000005</v>
      </c>
      <c r="AL458" s="11">
        <f t="shared" ref="AL458:AL521" si="213">3*((Z458/AD458)+(AA458/AE458)+(AB458/AF458)+99.2)</f>
        <v>3420.5925542009509</v>
      </c>
      <c r="AM458" s="16">
        <f t="shared" ref="AM458:AM521" si="214">AL458*0.65</f>
        <v>2223.3851602306181</v>
      </c>
      <c r="AN458" s="11">
        <f t="shared" ref="AN458:AN521" si="215">1.351*(AH458+AB458)+AC458</f>
        <v>25878.605218833862</v>
      </c>
      <c r="AO458" s="16">
        <f t="shared" si="196"/>
        <v>6180</v>
      </c>
      <c r="AP458" s="10">
        <v>27581.414733343445</v>
      </c>
      <c r="AQ458" s="11">
        <f t="shared" ref="AQ458:AQ521" si="216">6*44.01*(AP458-AL458-I458-AN458)/180.156</f>
        <v>-34461.077219936218</v>
      </c>
      <c r="AR458" s="16">
        <f t="shared" ref="AR458:AR521" si="217">6*44.01*(AP458-AM458-J458-AO458)/180.156</f>
        <v>7346.6810112520334</v>
      </c>
      <c r="AS458" s="11">
        <f t="shared" ref="AS458:AS521" si="218">6*44.01*(AP458-AM458-J458-AO458+(4.13*10^4))/180.156</f>
        <v>67881.317659490232</v>
      </c>
      <c r="AT458" s="15">
        <f t="shared" ref="AT458:AT521" si="219">AP458-AM458-AO458-J458</f>
        <v>5012.3027503715875</v>
      </c>
      <c r="AU458" s="17">
        <f t="shared" ref="AU458:AU521" si="220">AT458/AP458*100</f>
        <v>18.172754366773525</v>
      </c>
      <c r="AV458" s="15">
        <f t="shared" ref="AV458:AV521" si="221">SUM(AM458+J458+AO458)</f>
        <v>22569.111982971859</v>
      </c>
      <c r="AW458" s="13">
        <v>70000</v>
      </c>
      <c r="AX458" s="15">
        <f t="shared" ref="AX458:AX521" si="222">AP458-AV458</f>
        <v>5012.3027503715857</v>
      </c>
    </row>
    <row r="459" spans="1:50" ht="30" x14ac:dyDescent="0.25">
      <c r="A459" s="2" t="s">
        <v>70</v>
      </c>
      <c r="B459" s="9">
        <f t="shared" si="201"/>
        <v>9703.2942377177751</v>
      </c>
      <c r="C459" s="9">
        <f t="shared" si="202"/>
        <v>-2073.8698363282892</v>
      </c>
      <c r="D459" s="10">
        <v>22390.644151656768</v>
      </c>
      <c r="E459" s="10">
        <v>3077.2313839084591</v>
      </c>
      <c r="F459">
        <v>60.05</v>
      </c>
      <c r="G459">
        <v>46.07</v>
      </c>
      <c r="H459">
        <v>44.01</v>
      </c>
      <c r="I459" s="11">
        <f t="shared" si="203"/>
        <v>20949.496921550988</v>
      </c>
      <c r="J459" s="12">
        <f t="shared" si="204"/>
        <v>13617.172999008142</v>
      </c>
      <c r="L459" s="10">
        <f t="shared" si="197"/>
        <v>22390.644151656768</v>
      </c>
      <c r="M459" s="13"/>
      <c r="N459" s="13">
        <f t="shared" si="205"/>
        <v>12404.416860017851</v>
      </c>
      <c r="O459">
        <v>0.2</v>
      </c>
      <c r="P459" s="10">
        <f t="shared" si="198"/>
        <v>3077.2313839084591</v>
      </c>
      <c r="Q459" s="13">
        <f t="shared" si="206"/>
        <v>3049.5363014532827</v>
      </c>
      <c r="R459">
        <v>0.56999999999999995</v>
      </c>
      <c r="S459" s="14">
        <v>2.04</v>
      </c>
      <c r="T459" s="14">
        <v>0.41</v>
      </c>
      <c r="U459" s="15">
        <v>6200</v>
      </c>
      <c r="V459" s="15">
        <v>1300</v>
      </c>
      <c r="W459" s="16">
        <f t="shared" si="207"/>
        <v>14807.00289021716</v>
      </c>
      <c r="X459" s="16">
        <f t="shared" si="208"/>
        <v>3029.8388161710959</v>
      </c>
      <c r="Z459" s="10">
        <v>60516</v>
      </c>
      <c r="AA459" s="10">
        <f t="shared" si="199"/>
        <v>22390.644151656768</v>
      </c>
      <c r="AB459" s="10">
        <f t="shared" si="200"/>
        <v>3077.2313839084591</v>
      </c>
      <c r="AC459" s="10">
        <v>497.63157626538003</v>
      </c>
      <c r="AD459">
        <v>90.08</v>
      </c>
      <c r="AE459">
        <v>60.05</v>
      </c>
      <c r="AF459">
        <v>46.07</v>
      </c>
      <c r="AG459" s="15"/>
      <c r="AH459" s="15">
        <f t="shared" si="209"/>
        <v>12404.416860017851</v>
      </c>
      <c r="AI459" s="15">
        <f t="shared" si="210"/>
        <v>3049.5363014532827</v>
      </c>
      <c r="AJ459" s="15">
        <f t="shared" si="211"/>
        <v>499.12447099417614</v>
      </c>
      <c r="AK459" s="15">
        <f t="shared" si="212"/>
        <v>5446.44</v>
      </c>
      <c r="AL459" s="11">
        <f t="shared" si="213"/>
        <v>3631.9926376533849</v>
      </c>
      <c r="AM459" s="16">
        <f t="shared" si="214"/>
        <v>2360.7952144747001</v>
      </c>
      <c r="AN459" s="11">
        <f t="shared" si="215"/>
        <v>21413.338353809824</v>
      </c>
      <c r="AO459" s="16">
        <f t="shared" ref="AO459:AO522" si="223">(6.18*10^3)</f>
        <v>6180</v>
      </c>
      <c r="AP459" s="10">
        <v>9385.5712021634827</v>
      </c>
      <c r="AQ459" s="11">
        <f t="shared" si="216"/>
        <v>-53659.274889913402</v>
      </c>
      <c r="AR459" s="16">
        <f t="shared" si="217"/>
        <v>-18720.881651507527</v>
      </c>
      <c r="AS459" s="11">
        <f t="shared" si="218"/>
        <v>41813.75499673067</v>
      </c>
      <c r="AT459" s="15">
        <f t="shared" si="219"/>
        <v>-12772.397011319359</v>
      </c>
      <c r="AU459" s="17">
        <f t="shared" si="220"/>
        <v>-136.08545219256527</v>
      </c>
      <c r="AV459" s="15">
        <f t="shared" si="221"/>
        <v>22157.96821348284</v>
      </c>
      <c r="AW459" s="13">
        <v>70000</v>
      </c>
      <c r="AX459" s="15">
        <f t="shared" si="222"/>
        <v>-12772.397011319357</v>
      </c>
    </row>
    <row r="460" spans="1:50" ht="30" x14ac:dyDescent="0.25">
      <c r="A460" s="2" t="s">
        <v>70</v>
      </c>
      <c r="B460" s="9">
        <f t="shared" si="201"/>
        <v>-23287.323813365678</v>
      </c>
      <c r="C460" s="9">
        <f t="shared" si="202"/>
        <v>-31136.443354499563</v>
      </c>
      <c r="D460" s="10">
        <v>16309.988669167979</v>
      </c>
      <c r="E460" s="10">
        <v>3.7690929999196805</v>
      </c>
      <c r="F460">
        <v>60.05</v>
      </c>
      <c r="G460">
        <v>46.07</v>
      </c>
      <c r="H460">
        <v>44.01</v>
      </c>
      <c r="I460" s="11">
        <f t="shared" si="203"/>
        <v>13557.016068890442</v>
      </c>
      <c r="J460" s="12">
        <f t="shared" si="204"/>
        <v>8812.0604447787882</v>
      </c>
      <c r="L460" s="10">
        <f t="shared" si="197"/>
        <v>16309.988669167979</v>
      </c>
      <c r="M460" s="13"/>
      <c r="N460" s="13">
        <f t="shared" si="205"/>
        <v>9035.7337227190601</v>
      </c>
      <c r="O460">
        <v>0.2</v>
      </c>
      <c r="P460" s="10">
        <f t="shared" si="198"/>
        <v>3.7690929999196805</v>
      </c>
      <c r="Q460" s="13">
        <f t="shared" si="206"/>
        <v>3.7351711629204032</v>
      </c>
      <c r="R460">
        <v>0.56999999999999995</v>
      </c>
      <c r="S460" s="14">
        <v>2.04</v>
      </c>
      <c r="T460" s="14">
        <v>0.41</v>
      </c>
      <c r="U460" s="15">
        <v>6200</v>
      </c>
      <c r="V460" s="15">
        <v>1300</v>
      </c>
      <c r="W460" s="16">
        <f t="shared" si="207"/>
        <v>9890.9226158976198</v>
      </c>
      <c r="X460" s="16">
        <f t="shared" si="208"/>
        <v>2041.8030747637374</v>
      </c>
      <c r="Z460" s="10">
        <v>38025</v>
      </c>
      <c r="AA460" s="10">
        <f t="shared" si="199"/>
        <v>16309.988669167979</v>
      </c>
      <c r="AB460" s="10">
        <f t="shared" si="200"/>
        <v>3.7690929999196805</v>
      </c>
      <c r="AC460" s="10">
        <v>575.85781480706078</v>
      </c>
      <c r="AD460">
        <v>90.08</v>
      </c>
      <c r="AE460">
        <v>60.05</v>
      </c>
      <c r="AF460">
        <v>46.07</v>
      </c>
      <c r="AG460" s="15"/>
      <c r="AH460" s="15">
        <f t="shared" si="209"/>
        <v>9035.7337227190601</v>
      </c>
      <c r="AI460" s="15">
        <f t="shared" si="210"/>
        <v>3.7351711629204032</v>
      </c>
      <c r="AJ460" s="15">
        <f t="shared" si="211"/>
        <v>577.58538825148185</v>
      </c>
      <c r="AK460" s="15">
        <f t="shared" si="212"/>
        <v>3422.25</v>
      </c>
      <c r="AL460" s="11">
        <f t="shared" si="213"/>
        <v>2379.0401872921648</v>
      </c>
      <c r="AM460" s="16">
        <f t="shared" si="214"/>
        <v>1546.3761217399071</v>
      </c>
      <c r="AN460" s="11">
        <f t="shared" si="215"/>
        <v>12788.226118843402</v>
      </c>
      <c r="AO460" s="16">
        <f t="shared" si="223"/>
        <v>6180</v>
      </c>
      <c r="AP460" s="10">
        <v>-12109.619652522153</v>
      </c>
      <c r="AQ460" s="11">
        <f t="shared" si="216"/>
        <v>-59851.463006474201</v>
      </c>
      <c r="AR460" s="16">
        <f t="shared" si="217"/>
        <v>-41990.306874042086</v>
      </c>
      <c r="AS460" s="11">
        <f t="shared" si="218"/>
        <v>18544.329774196103</v>
      </c>
      <c r="AT460" s="15">
        <f t="shared" si="219"/>
        <v>-28648.056219040849</v>
      </c>
      <c r="AU460" s="17">
        <f t="shared" si="220"/>
        <v>236.57271690671246</v>
      </c>
      <c r="AV460" s="15">
        <f t="shared" si="221"/>
        <v>16538.436566518696</v>
      </c>
      <c r="AW460" s="13">
        <v>70000</v>
      </c>
      <c r="AX460" s="15">
        <f t="shared" si="222"/>
        <v>-28648.056219040849</v>
      </c>
    </row>
    <row r="461" spans="1:50" ht="30" x14ac:dyDescent="0.25">
      <c r="A461" s="2" t="s">
        <v>70</v>
      </c>
      <c r="B461" s="9">
        <f t="shared" si="201"/>
        <v>-51080.705056922896</v>
      </c>
      <c r="C461" s="9">
        <f t="shared" si="202"/>
        <v>-61176.489649945695</v>
      </c>
      <c r="D461" s="10">
        <v>18871.170310664627</v>
      </c>
      <c r="E461" s="10">
        <v>1941.4595206123486</v>
      </c>
      <c r="F461">
        <v>60.05</v>
      </c>
      <c r="G461">
        <v>46.07</v>
      </c>
      <c r="H461">
        <v>44.01</v>
      </c>
      <c r="I461" s="11">
        <f t="shared" si="203"/>
        <v>17285.126027604252</v>
      </c>
      <c r="J461" s="12">
        <f t="shared" si="204"/>
        <v>11235.331917942764</v>
      </c>
      <c r="L461" s="10">
        <f t="shared" si="197"/>
        <v>18871.170310664627</v>
      </c>
      <c r="M461" s="13"/>
      <c r="N461" s="13">
        <f t="shared" si="205"/>
        <v>10454.628352108204</v>
      </c>
      <c r="O461">
        <v>0.2</v>
      </c>
      <c r="P461" s="10">
        <f t="shared" si="198"/>
        <v>1941.4595206123486</v>
      </c>
      <c r="Q461" s="13">
        <f t="shared" si="206"/>
        <v>1923.9863849268374</v>
      </c>
      <c r="R461">
        <v>0.56999999999999995</v>
      </c>
      <c r="S461" s="14">
        <v>2.04</v>
      </c>
      <c r="T461" s="14">
        <v>0.41</v>
      </c>
      <c r="U461" s="15">
        <v>6200</v>
      </c>
      <c r="V461" s="15">
        <v>1300</v>
      </c>
      <c r="W461" s="16">
        <f t="shared" si="207"/>
        <v>12702.699736053073</v>
      </c>
      <c r="X461" s="16">
        <f t="shared" si="208"/>
        <v>2606.9151430302745</v>
      </c>
      <c r="Z461" s="10">
        <v>20164</v>
      </c>
      <c r="AA461" s="10">
        <f t="shared" si="199"/>
        <v>18871.170310664627</v>
      </c>
      <c r="AB461" s="10">
        <f t="shared" si="200"/>
        <v>1941.4595206123486</v>
      </c>
      <c r="AC461" s="10">
        <v>2908.2125209515593</v>
      </c>
      <c r="AD461">
        <v>90.08</v>
      </c>
      <c r="AE461">
        <v>60.05</v>
      </c>
      <c r="AF461">
        <v>46.07</v>
      </c>
      <c r="AG461" s="15"/>
      <c r="AH461" s="15">
        <f t="shared" si="209"/>
        <v>10454.628352108204</v>
      </c>
      <c r="AI461" s="15">
        <f t="shared" si="210"/>
        <v>1923.9863849268374</v>
      </c>
      <c r="AJ461" s="15">
        <f t="shared" si="211"/>
        <v>2916.9371585144136</v>
      </c>
      <c r="AK461" s="15">
        <f t="shared" si="212"/>
        <v>1814.76</v>
      </c>
      <c r="AL461" s="11">
        <f t="shared" si="213"/>
        <v>2038.3338236394513</v>
      </c>
      <c r="AM461" s="16">
        <f t="shared" si="214"/>
        <v>1324.9169853656433</v>
      </c>
      <c r="AN461" s="11">
        <f t="shared" si="215"/>
        <v>19655.327236997025</v>
      </c>
      <c r="AO461" s="16">
        <f t="shared" si="223"/>
        <v>6180</v>
      </c>
      <c r="AP461" s="10">
        <v>-32441.586781355207</v>
      </c>
      <c r="AQ461" s="11">
        <f t="shared" si="216"/>
        <v>-104682.96323189625</v>
      </c>
      <c r="AR461" s="16">
        <f t="shared" si="217"/>
        <v>-75018.736710918733</v>
      </c>
      <c r="AS461" s="11">
        <f t="shared" si="218"/>
        <v>-14484.100062680534</v>
      </c>
      <c r="AT461" s="15">
        <f t="shared" si="219"/>
        <v>-51181.835684663616</v>
      </c>
      <c r="AU461" s="17">
        <f t="shared" si="220"/>
        <v>157.76612910339759</v>
      </c>
      <c r="AV461" s="15">
        <f t="shared" si="221"/>
        <v>18740.248903308406</v>
      </c>
      <c r="AW461" s="13">
        <v>70000</v>
      </c>
      <c r="AX461" s="15">
        <f t="shared" si="222"/>
        <v>-51181.835684663616</v>
      </c>
    </row>
    <row r="462" spans="1:50" ht="30" x14ac:dyDescent="0.25">
      <c r="A462" s="2" t="s">
        <v>70</v>
      </c>
      <c r="B462" s="9">
        <f t="shared" si="201"/>
        <v>105064.12373851196</v>
      </c>
      <c r="C462" s="9">
        <f t="shared" si="202"/>
        <v>74850.991540180272</v>
      </c>
      <c r="D462" s="10">
        <v>19435.636066218824</v>
      </c>
      <c r="E462" s="10">
        <v>23679.891797926361</v>
      </c>
      <c r="F462">
        <v>60.05</v>
      </c>
      <c r="G462">
        <v>46.07</v>
      </c>
      <c r="H462">
        <v>44.01</v>
      </c>
      <c r="I462" s="11">
        <f t="shared" si="203"/>
        <v>38465.224655653692</v>
      </c>
      <c r="J462" s="12">
        <f t="shared" si="204"/>
        <v>25002.396026174902</v>
      </c>
      <c r="L462" s="10">
        <f t="shared" si="197"/>
        <v>19435.636066218824</v>
      </c>
      <c r="M462" s="13"/>
      <c r="N462" s="13">
        <f t="shared" si="205"/>
        <v>10767.34238068523</v>
      </c>
      <c r="O462">
        <v>0.2</v>
      </c>
      <c r="P462" s="10">
        <f t="shared" si="198"/>
        <v>23679.891797926361</v>
      </c>
      <c r="Q462" s="13">
        <f t="shared" si="206"/>
        <v>23466.772771745022</v>
      </c>
      <c r="R462">
        <v>0.56999999999999995</v>
      </c>
      <c r="S462" s="14">
        <v>2.04</v>
      </c>
      <c r="T462" s="14">
        <v>0.41</v>
      </c>
      <c r="U462" s="15">
        <v>6200</v>
      </c>
      <c r="V462" s="15">
        <v>1300</v>
      </c>
      <c r="W462" s="16">
        <f t="shared" si="207"/>
        <v>37880.239070304684</v>
      </c>
      <c r="X462" s="16">
        <f t="shared" si="208"/>
        <v>7667.1068719729992</v>
      </c>
      <c r="Z462" s="10">
        <v>28223.999999999996</v>
      </c>
      <c r="AA462" s="10">
        <f t="shared" si="199"/>
        <v>19435.636066218824</v>
      </c>
      <c r="AB462" s="10">
        <f t="shared" si="200"/>
        <v>23679.891797926361</v>
      </c>
      <c r="AC462" s="10">
        <v>677.10662572736419</v>
      </c>
      <c r="AD462">
        <v>90.08</v>
      </c>
      <c r="AE462">
        <v>60.05</v>
      </c>
      <c r="AF462">
        <v>46.07</v>
      </c>
      <c r="AG462" s="15"/>
      <c r="AH462" s="15">
        <f t="shared" si="209"/>
        <v>10767.34238068523</v>
      </c>
      <c r="AI462" s="15">
        <f t="shared" si="210"/>
        <v>23466.772771745022</v>
      </c>
      <c r="AJ462" s="15">
        <f t="shared" si="211"/>
        <v>679.13794560454619</v>
      </c>
      <c r="AK462" s="15">
        <f t="shared" si="212"/>
        <v>2540.1599999999994</v>
      </c>
      <c r="AL462" s="11">
        <f t="shared" si="213"/>
        <v>3750.5313918804623</v>
      </c>
      <c r="AM462" s="16">
        <f t="shared" si="214"/>
        <v>2437.8454047223004</v>
      </c>
      <c r="AN462" s="11">
        <f t="shared" si="215"/>
        <v>47215.320001031614</v>
      </c>
      <c r="AO462" s="16">
        <f t="shared" si="223"/>
        <v>6180</v>
      </c>
      <c r="AP462" s="10">
        <v>62398.73218221881</v>
      </c>
      <c r="AQ462" s="11">
        <f t="shared" si="216"/>
        <v>-39622.10929054585</v>
      </c>
      <c r="AR462" s="16">
        <f t="shared" si="217"/>
        <v>42181.488642032375</v>
      </c>
      <c r="AS462" s="11">
        <f t="shared" si="218"/>
        <v>102716.12529027056</v>
      </c>
      <c r="AT462" s="15">
        <f t="shared" si="219"/>
        <v>28778.490751321609</v>
      </c>
      <c r="AU462" s="17">
        <f t="shared" si="220"/>
        <v>46.120313257778577</v>
      </c>
      <c r="AV462" s="15">
        <f t="shared" si="221"/>
        <v>33620.2414308972</v>
      </c>
      <c r="AW462" s="13">
        <v>70000</v>
      </c>
      <c r="AX462" s="15">
        <f t="shared" si="222"/>
        <v>28778.490751321609</v>
      </c>
    </row>
    <row r="463" spans="1:50" ht="30" x14ac:dyDescent="0.25">
      <c r="A463" s="2" t="s">
        <v>70</v>
      </c>
      <c r="B463" s="9">
        <f t="shared" si="201"/>
        <v>57952.069269412255</v>
      </c>
      <c r="C463" s="9">
        <f t="shared" si="202"/>
        <v>34345.336023957934</v>
      </c>
      <c r="D463" s="10">
        <v>16051.882618189176</v>
      </c>
      <c r="E463" s="10">
        <v>17168.507567004002</v>
      </c>
      <c r="F463">
        <v>60.05</v>
      </c>
      <c r="G463">
        <v>46.07</v>
      </c>
      <c r="H463">
        <v>44.01</v>
      </c>
      <c r="I463" s="11">
        <f t="shared" si="203"/>
        <v>29765.07757981621</v>
      </c>
      <c r="J463" s="12">
        <f t="shared" si="204"/>
        <v>19347.300426880538</v>
      </c>
      <c r="L463" s="10">
        <f t="shared" si="197"/>
        <v>16051.882618189176</v>
      </c>
      <c r="M463" s="13"/>
      <c r="N463" s="13">
        <f t="shared" si="205"/>
        <v>8892.7429704768037</v>
      </c>
      <c r="O463">
        <v>0.2</v>
      </c>
      <c r="P463" s="10">
        <f t="shared" si="198"/>
        <v>17168.507567004002</v>
      </c>
      <c r="Q463" s="13">
        <f t="shared" si="206"/>
        <v>17013.990998900965</v>
      </c>
      <c r="R463">
        <v>0.56999999999999995</v>
      </c>
      <c r="S463" s="14">
        <v>2.04</v>
      </c>
      <c r="T463" s="14">
        <v>0.41</v>
      </c>
      <c r="U463" s="15">
        <v>6200</v>
      </c>
      <c r="V463" s="15">
        <v>1300</v>
      </c>
      <c r="W463" s="16">
        <f t="shared" si="207"/>
        <v>29612.107865476577</v>
      </c>
      <c r="X463" s="16">
        <f t="shared" si="208"/>
        <v>6005.3746200222522</v>
      </c>
      <c r="Z463" s="10">
        <v>49284.000000000007</v>
      </c>
      <c r="AA463" s="10">
        <f t="shared" si="199"/>
        <v>16051.882618189176</v>
      </c>
      <c r="AB463" s="10">
        <f t="shared" si="200"/>
        <v>17168.507567004002</v>
      </c>
      <c r="AC463" s="10">
        <v>1367.2491203589393</v>
      </c>
      <c r="AD463">
        <v>90.08</v>
      </c>
      <c r="AE463">
        <v>60.05</v>
      </c>
      <c r="AF463">
        <v>46.07</v>
      </c>
      <c r="AG463" s="15"/>
      <c r="AH463" s="15">
        <f t="shared" si="209"/>
        <v>8892.7429704768037</v>
      </c>
      <c r="AI463" s="15">
        <f t="shared" si="210"/>
        <v>17013.990998900965</v>
      </c>
      <c r="AJ463" s="15">
        <f t="shared" si="211"/>
        <v>1371.3508677200159</v>
      </c>
      <c r="AK463" s="15">
        <f t="shared" si="212"/>
        <v>4435.5600000000004</v>
      </c>
      <c r="AL463" s="11">
        <f t="shared" si="213"/>
        <v>3858.8508856702433</v>
      </c>
      <c r="AM463" s="16">
        <f t="shared" si="214"/>
        <v>2508.2530756856581</v>
      </c>
      <c r="AN463" s="11">
        <f t="shared" si="215"/>
        <v>36575.998596495505</v>
      </c>
      <c r="AO463" s="16">
        <f t="shared" si="223"/>
        <v>6180</v>
      </c>
      <c r="AP463" s="10">
        <v>34170.832723131018</v>
      </c>
      <c r="AQ463" s="11">
        <f t="shared" si="216"/>
        <v>-52808.913669913738</v>
      </c>
      <c r="AR463" s="16">
        <f t="shared" si="217"/>
        <v>8992.6609770551458</v>
      </c>
      <c r="AS463" s="11">
        <f t="shared" si="218"/>
        <v>69527.297625293329</v>
      </c>
      <c r="AT463" s="15">
        <f t="shared" si="219"/>
        <v>6135.279220564822</v>
      </c>
      <c r="AU463" s="17">
        <f t="shared" si="220"/>
        <v>17.954725511888714</v>
      </c>
      <c r="AV463" s="15">
        <f t="shared" si="221"/>
        <v>28035.553502566196</v>
      </c>
      <c r="AW463" s="13">
        <v>70000</v>
      </c>
      <c r="AX463" s="15">
        <f t="shared" si="222"/>
        <v>6135.279220564822</v>
      </c>
    </row>
    <row r="464" spans="1:50" ht="30" x14ac:dyDescent="0.25">
      <c r="A464" s="2" t="s">
        <v>70</v>
      </c>
      <c r="B464" s="9">
        <f t="shared" si="201"/>
        <v>-10814.744811720673</v>
      </c>
      <c r="C464" s="9">
        <f t="shared" si="202"/>
        <v>-29860.215994095277</v>
      </c>
      <c r="D464" s="10">
        <v>20444.695388593642</v>
      </c>
      <c r="E464" s="10">
        <v>11352.9324097841</v>
      </c>
      <c r="F464">
        <v>60.05</v>
      </c>
      <c r="G464">
        <v>46.07</v>
      </c>
      <c r="H464">
        <v>44.01</v>
      </c>
      <c r="I464" s="11">
        <f t="shared" si="203"/>
        <v>27428.98863078234</v>
      </c>
      <c r="J464" s="12">
        <f t="shared" si="204"/>
        <v>17828.84261000852</v>
      </c>
      <c r="L464" s="10">
        <f t="shared" si="197"/>
        <v>20444.695388593642</v>
      </c>
      <c r="M464" s="13"/>
      <c r="N464" s="13">
        <f t="shared" si="205"/>
        <v>11326.361245280879</v>
      </c>
      <c r="O464">
        <v>0.2</v>
      </c>
      <c r="P464" s="10">
        <f t="shared" si="198"/>
        <v>11352.9324097841</v>
      </c>
      <c r="Q464" s="13">
        <f t="shared" si="206"/>
        <v>11250.756018096043</v>
      </c>
      <c r="R464">
        <v>0.56999999999999995</v>
      </c>
      <c r="S464" s="14">
        <v>2.04</v>
      </c>
      <c r="T464" s="14">
        <v>0.41</v>
      </c>
      <c r="U464" s="15">
        <v>6200</v>
      </c>
      <c r="V464" s="15">
        <v>1300</v>
      </c>
      <c r="W464" s="16">
        <f t="shared" si="207"/>
        <v>23903.534485916676</v>
      </c>
      <c r="X464" s="16">
        <f t="shared" si="208"/>
        <v>4858.063303542076</v>
      </c>
      <c r="Z464" s="10">
        <v>36864</v>
      </c>
      <c r="AA464" s="10">
        <f t="shared" si="199"/>
        <v>20444.695388593642</v>
      </c>
      <c r="AB464" s="10">
        <f t="shared" si="200"/>
        <v>11352.9324097841</v>
      </c>
      <c r="AC464" s="10">
        <v>764.06537196056399</v>
      </c>
      <c r="AD464">
        <v>90.08</v>
      </c>
      <c r="AE464">
        <v>60.05</v>
      </c>
      <c r="AF464">
        <v>46.07</v>
      </c>
      <c r="AG464" s="15"/>
      <c r="AH464" s="15">
        <f t="shared" si="209"/>
        <v>11326.361245280879</v>
      </c>
      <c r="AI464" s="15">
        <f t="shared" si="210"/>
        <v>11250.756018096043</v>
      </c>
      <c r="AJ464" s="15">
        <f t="shared" si="211"/>
        <v>766.35756807644566</v>
      </c>
      <c r="AK464" s="15">
        <f t="shared" si="212"/>
        <v>3317.7599999999998</v>
      </c>
      <c r="AL464" s="11">
        <f t="shared" si="213"/>
        <v>3285.9759583701657</v>
      </c>
      <c r="AM464" s="16">
        <f t="shared" si="214"/>
        <v>2135.8843729406076</v>
      </c>
      <c r="AN464" s="11">
        <f t="shared" si="215"/>
        <v>31403.791099953352</v>
      </c>
      <c r="AO464" s="16">
        <f t="shared" si="223"/>
        <v>6180</v>
      </c>
      <c r="AP464" s="10">
        <v>-9705.7588702427638</v>
      </c>
      <c r="AQ464" s="11">
        <f t="shared" si="216"/>
        <v>-105275.32424421943</v>
      </c>
      <c r="AR464" s="16">
        <f t="shared" si="217"/>
        <v>-52547.121907645873</v>
      </c>
      <c r="AS464" s="11">
        <f t="shared" si="218"/>
        <v>7987.5147405923208</v>
      </c>
      <c r="AT464" s="15">
        <f t="shared" si="219"/>
        <v>-35850.485853191887</v>
      </c>
      <c r="AU464" s="17">
        <f t="shared" si="220"/>
        <v>369.3733414612966</v>
      </c>
      <c r="AV464" s="15">
        <f t="shared" si="221"/>
        <v>26144.726982949127</v>
      </c>
      <c r="AW464" s="13">
        <v>70000</v>
      </c>
      <c r="AX464" s="15">
        <f t="shared" si="222"/>
        <v>-35850.485853191887</v>
      </c>
    </row>
    <row r="465" spans="1:50" ht="30" x14ac:dyDescent="0.25">
      <c r="A465" s="2" t="s">
        <v>70</v>
      </c>
      <c r="B465" s="9">
        <f t="shared" si="201"/>
        <v>-60114.586719316678</v>
      </c>
      <c r="C465" s="9">
        <f t="shared" si="202"/>
        <v>-73866.814096479764</v>
      </c>
      <c r="D465" s="10">
        <v>13590.428721617256</v>
      </c>
      <c r="E465" s="10">
        <v>6948.4922893101993</v>
      </c>
      <c r="F465">
        <v>60.05</v>
      </c>
      <c r="G465">
        <v>46.07</v>
      </c>
      <c r="H465">
        <v>44.01</v>
      </c>
      <c r="I465" s="11">
        <f t="shared" si="203"/>
        <v>18198.072715238963</v>
      </c>
      <c r="J465" s="12">
        <f t="shared" si="204"/>
        <v>11828.747264905327</v>
      </c>
      <c r="L465" s="10">
        <f t="shared" si="197"/>
        <v>13590.428721617256</v>
      </c>
      <c r="M465" s="13"/>
      <c r="N465" s="13">
        <f t="shared" si="205"/>
        <v>7529.0975117759608</v>
      </c>
      <c r="O465">
        <v>0.2</v>
      </c>
      <c r="P465" s="10">
        <f t="shared" si="198"/>
        <v>6948.4922893101993</v>
      </c>
      <c r="Q465" s="13">
        <f t="shared" si="206"/>
        <v>6885.9558587064075</v>
      </c>
      <c r="R465">
        <v>0.56999999999999995</v>
      </c>
      <c r="S465" s="14">
        <v>2.04</v>
      </c>
      <c r="T465" s="14">
        <v>0.41</v>
      </c>
      <c r="U465" s="15">
        <v>6200</v>
      </c>
      <c r="V465" s="15">
        <v>1300</v>
      </c>
      <c r="W465" s="16">
        <f t="shared" si="207"/>
        <v>17278.861257308403</v>
      </c>
      <c r="X465" s="16">
        <f t="shared" si="208"/>
        <v>3526.6338801453162</v>
      </c>
      <c r="Z465" s="10">
        <v>60516</v>
      </c>
      <c r="AA465" s="10">
        <f t="shared" si="199"/>
        <v>13590.428721617256</v>
      </c>
      <c r="AB465" s="10">
        <f t="shared" si="200"/>
        <v>6948.4922893101993</v>
      </c>
      <c r="AC465" s="10">
        <v>4497.5718538521487</v>
      </c>
      <c r="AD465">
        <v>90.08</v>
      </c>
      <c r="AE465">
        <v>60.05</v>
      </c>
      <c r="AF465">
        <v>46.07</v>
      </c>
      <c r="AG465" s="15"/>
      <c r="AH465" s="15">
        <f t="shared" si="209"/>
        <v>7529.0975117759608</v>
      </c>
      <c r="AI465" s="15">
        <f t="shared" si="210"/>
        <v>6885.9558587064075</v>
      </c>
      <c r="AJ465" s="15">
        <f t="shared" si="211"/>
        <v>4511.0645694137047</v>
      </c>
      <c r="AK465" s="15">
        <f t="shared" si="212"/>
        <v>5446.44</v>
      </c>
      <c r="AL465" s="11">
        <f t="shared" si="213"/>
        <v>3444.4381586955092</v>
      </c>
      <c r="AM465" s="16">
        <f t="shared" si="214"/>
        <v>2238.8848031520811</v>
      </c>
      <c r="AN465" s="11">
        <f t="shared" si="215"/>
        <v>24056.795675119552</v>
      </c>
      <c r="AO465" s="16">
        <f t="shared" si="223"/>
        <v>6180</v>
      </c>
      <c r="AP465" s="10">
        <v>-40624.570484139636</v>
      </c>
      <c r="AQ465" s="11">
        <f t="shared" si="216"/>
        <v>-126527.47046662401</v>
      </c>
      <c r="AR465" s="16">
        <f t="shared" si="217"/>
        <v>-89222.195241530411</v>
      </c>
      <c r="AS465" s="11">
        <f t="shared" si="218"/>
        <v>-28687.558593292219</v>
      </c>
      <c r="AT465" s="15">
        <f t="shared" si="219"/>
        <v>-60872.20255219705</v>
      </c>
      <c r="AU465" s="17">
        <f t="shared" si="220"/>
        <v>149.84085204288462</v>
      </c>
      <c r="AV465" s="15">
        <f t="shared" si="221"/>
        <v>20247.632068057406</v>
      </c>
      <c r="AW465" s="13">
        <v>70000</v>
      </c>
      <c r="AX465" s="15">
        <f t="shared" si="222"/>
        <v>-60872.202552197043</v>
      </c>
    </row>
    <row r="466" spans="1:50" ht="30" x14ac:dyDescent="0.25">
      <c r="A466" s="2" t="s">
        <v>70</v>
      </c>
      <c r="B466" s="9">
        <f t="shared" si="201"/>
        <v>105063.95360100614</v>
      </c>
      <c r="C466" s="9">
        <f t="shared" si="202"/>
        <v>91792.942630444377</v>
      </c>
      <c r="D466" s="10">
        <v>7578.1824394646583</v>
      </c>
      <c r="E466" s="10">
        <v>7605.1603699952166</v>
      </c>
      <c r="F466">
        <v>60.05</v>
      </c>
      <c r="G466">
        <v>46.07</v>
      </c>
      <c r="H466">
        <v>44.01</v>
      </c>
      <c r="I466" s="11">
        <f t="shared" si="203"/>
        <v>14419.067446125922</v>
      </c>
      <c r="J466" s="12">
        <f t="shared" si="204"/>
        <v>9372.3938399818489</v>
      </c>
      <c r="L466" s="10">
        <f t="shared" si="197"/>
        <v>7578.1824394646583</v>
      </c>
      <c r="M466" s="13"/>
      <c r="N466" s="13">
        <f t="shared" si="205"/>
        <v>4198.3130714634208</v>
      </c>
      <c r="O466">
        <v>0.2</v>
      </c>
      <c r="P466" s="10">
        <f t="shared" si="198"/>
        <v>7605.1603699952166</v>
      </c>
      <c r="Q466" s="13">
        <f t="shared" si="206"/>
        <v>7536.7139266652594</v>
      </c>
      <c r="R466">
        <v>0.56999999999999995</v>
      </c>
      <c r="S466" s="14">
        <v>2.04</v>
      </c>
      <c r="T466" s="14">
        <v>0.41</v>
      </c>
      <c r="U466" s="15">
        <v>6200</v>
      </c>
      <c r="V466" s="15">
        <v>1300</v>
      </c>
      <c r="W466" s="16">
        <f t="shared" si="207"/>
        <v>16676.602687083439</v>
      </c>
      <c r="X466" s="16">
        <f t="shared" si="208"/>
        <v>3405.5917165216711</v>
      </c>
      <c r="Z466" s="10">
        <v>56644</v>
      </c>
      <c r="AA466" s="10">
        <f t="shared" si="199"/>
        <v>7578.1824394646583</v>
      </c>
      <c r="AB466" s="10">
        <f t="shared" si="200"/>
        <v>7605.1603699952166</v>
      </c>
      <c r="AC466" s="10">
        <v>8543.8725007435369</v>
      </c>
      <c r="AD466">
        <v>90.08</v>
      </c>
      <c r="AE466">
        <v>60.05</v>
      </c>
      <c r="AF466">
        <v>46.07</v>
      </c>
      <c r="AG466" s="15"/>
      <c r="AH466" s="15">
        <f t="shared" si="209"/>
        <v>4198.3130714634208</v>
      </c>
      <c r="AI466" s="15">
        <f t="shared" si="210"/>
        <v>7536.7139266652594</v>
      </c>
      <c r="AJ466" s="15">
        <f t="shared" si="211"/>
        <v>8569.5041182457662</v>
      </c>
      <c r="AK466" s="15">
        <f t="shared" si="212"/>
        <v>5097.96</v>
      </c>
      <c r="AL466" s="11">
        <f t="shared" si="213"/>
        <v>3057.8852115600516</v>
      </c>
      <c r="AM466" s="16">
        <f t="shared" si="214"/>
        <v>1987.6253875140337</v>
      </c>
      <c r="AN466" s="11">
        <f t="shared" si="215"/>
        <v>24490.365120154158</v>
      </c>
      <c r="AO466" s="16">
        <f t="shared" si="223"/>
        <v>6180</v>
      </c>
      <c r="AP466" s="10">
        <v>71448.29237228453</v>
      </c>
      <c r="AQ466" s="11">
        <f t="shared" si="216"/>
        <v>43211.140075317999</v>
      </c>
      <c r="AR466" s="16">
        <f t="shared" si="217"/>
        <v>79014.957073940852</v>
      </c>
      <c r="AS466" s="11">
        <f t="shared" si="218"/>
        <v>139549.59372217904</v>
      </c>
      <c r="AT466" s="15">
        <f t="shared" si="219"/>
        <v>53908.27314478864</v>
      </c>
      <c r="AU466" s="17">
        <f t="shared" si="220"/>
        <v>75.450750962524296</v>
      </c>
      <c r="AV466" s="15">
        <f t="shared" si="221"/>
        <v>17540.019227495883</v>
      </c>
      <c r="AW466" s="13">
        <v>70000</v>
      </c>
      <c r="AX466" s="15">
        <f t="shared" si="222"/>
        <v>53908.273144788647</v>
      </c>
    </row>
    <row r="467" spans="1:50" ht="30" x14ac:dyDescent="0.25">
      <c r="A467" s="2" t="s">
        <v>70</v>
      </c>
      <c r="B467" s="9">
        <f t="shared" si="201"/>
        <v>134223.8585872793</v>
      </c>
      <c r="C467" s="9">
        <f t="shared" si="202"/>
        <v>116233.76449940576</v>
      </c>
      <c r="D467" s="10">
        <v>7153.0329616067647</v>
      </c>
      <c r="E467" s="10">
        <v>12813.880215096468</v>
      </c>
      <c r="F467">
        <v>60.05</v>
      </c>
      <c r="G467">
        <v>46.07</v>
      </c>
      <c r="H467">
        <v>44.01</v>
      </c>
      <c r="I467" s="11">
        <f t="shared" si="203"/>
        <v>19083.294164455714</v>
      </c>
      <c r="J467" s="12">
        <f t="shared" si="204"/>
        <v>12404.141206896214</v>
      </c>
      <c r="L467" s="10">
        <f t="shared" si="197"/>
        <v>7153.0329616067647</v>
      </c>
      <c r="M467" s="13"/>
      <c r="N467" s="13">
        <f t="shared" si="205"/>
        <v>3962.7802607301478</v>
      </c>
      <c r="O467">
        <v>0.2</v>
      </c>
      <c r="P467" s="10">
        <f t="shared" si="198"/>
        <v>12813.880215096468</v>
      </c>
      <c r="Q467" s="13">
        <f t="shared" si="206"/>
        <v>12698.5552931606</v>
      </c>
      <c r="R467">
        <v>0.56999999999999995</v>
      </c>
      <c r="S467" s="14">
        <v>2.04</v>
      </c>
      <c r="T467" s="14">
        <v>0.41</v>
      </c>
      <c r="U467" s="15">
        <v>6200</v>
      </c>
      <c r="V467" s="15">
        <v>1300</v>
      </c>
      <c r="W467" s="16">
        <f t="shared" si="207"/>
        <v>22582.694441265045</v>
      </c>
      <c r="X467" s="16">
        <f t="shared" si="208"/>
        <v>4592.6003533915036</v>
      </c>
      <c r="Z467" s="10">
        <v>60025.000000000015</v>
      </c>
      <c r="AA467" s="10">
        <f t="shared" si="199"/>
        <v>7153.0329616067647</v>
      </c>
      <c r="AB467" s="10">
        <f t="shared" si="200"/>
        <v>12813.880215096468</v>
      </c>
      <c r="AC467" s="10">
        <v>1084.8775766911704</v>
      </c>
      <c r="AD467">
        <v>90.08</v>
      </c>
      <c r="AE467">
        <v>60.05</v>
      </c>
      <c r="AF467">
        <v>46.07</v>
      </c>
      <c r="AG467" s="15"/>
      <c r="AH467" s="15">
        <f t="shared" si="209"/>
        <v>3962.7802607301478</v>
      </c>
      <c r="AI467" s="15">
        <f t="shared" si="210"/>
        <v>12698.5552931606</v>
      </c>
      <c r="AJ467" s="15">
        <f t="shared" si="211"/>
        <v>1088.1322094212437</v>
      </c>
      <c r="AK467" s="15">
        <f t="shared" si="212"/>
        <v>5402.2500000000009</v>
      </c>
      <c r="AL467" s="11">
        <f t="shared" si="213"/>
        <v>3488.4283210002613</v>
      </c>
      <c r="AM467" s="16">
        <f t="shared" si="214"/>
        <v>2267.47840865017</v>
      </c>
      <c r="AN467" s="11">
        <f t="shared" si="215"/>
        <v>23750.145879532927</v>
      </c>
      <c r="AO467" s="16">
        <f t="shared" si="223"/>
        <v>6180</v>
      </c>
      <c r="AP467" s="10">
        <v>88556.478755968084</v>
      </c>
      <c r="AQ467" s="11">
        <f t="shared" si="216"/>
        <v>61904.52285709032</v>
      </c>
      <c r="AR467" s="16">
        <f t="shared" si="217"/>
        <v>99237.022939118047</v>
      </c>
      <c r="AS467" s="11">
        <f t="shared" si="218"/>
        <v>159771.65958735623</v>
      </c>
      <c r="AT467" s="15">
        <f t="shared" si="219"/>
        <v>67704.8591404217</v>
      </c>
      <c r="AU467" s="17">
        <f t="shared" si="220"/>
        <v>76.45387451209929</v>
      </c>
      <c r="AV467" s="15">
        <f t="shared" si="221"/>
        <v>20851.619615546384</v>
      </c>
      <c r="AW467" s="13">
        <v>70000</v>
      </c>
      <c r="AX467" s="15">
        <f t="shared" si="222"/>
        <v>67704.8591404217</v>
      </c>
    </row>
    <row r="468" spans="1:50" ht="30" x14ac:dyDescent="0.25">
      <c r="A468" s="2" t="s">
        <v>70</v>
      </c>
      <c r="B468" s="9">
        <f t="shared" si="201"/>
        <v>30758.371420930675</v>
      </c>
      <c r="C468" s="9">
        <f t="shared" si="202"/>
        <v>5643.7475527544484</v>
      </c>
      <c r="D468" s="10">
        <v>10201.060423133848</v>
      </c>
      <c r="E468" s="10">
        <v>19953.851753844618</v>
      </c>
      <c r="F468">
        <v>60.05</v>
      </c>
      <c r="G468">
        <v>46.07</v>
      </c>
      <c r="H468">
        <v>44.01</v>
      </c>
      <c r="I468" s="11">
        <f t="shared" si="203"/>
        <v>28137.871570756924</v>
      </c>
      <c r="J468" s="12">
        <f t="shared" si="204"/>
        <v>18289.616520992</v>
      </c>
      <c r="L468" s="10">
        <f t="shared" si="197"/>
        <v>10201.060423133848</v>
      </c>
      <c r="M468" s="13"/>
      <c r="N468" s="13">
        <f t="shared" si="205"/>
        <v>5651.3874744161521</v>
      </c>
      <c r="O468">
        <v>0.2</v>
      </c>
      <c r="P468" s="10">
        <f t="shared" si="198"/>
        <v>19953.851753844618</v>
      </c>
      <c r="Q468" s="13">
        <f t="shared" si="206"/>
        <v>19774.267088060016</v>
      </c>
      <c r="R468">
        <v>0.56999999999999995</v>
      </c>
      <c r="S468" s="14">
        <v>2.04</v>
      </c>
      <c r="T468" s="14">
        <v>0.41</v>
      </c>
      <c r="U468" s="15">
        <v>6200</v>
      </c>
      <c r="V468" s="15">
        <v>1300</v>
      </c>
      <c r="W468" s="16">
        <f t="shared" si="207"/>
        <v>31499.283859557974</v>
      </c>
      <c r="X468" s="16">
        <f t="shared" si="208"/>
        <v>6384.659991381749</v>
      </c>
      <c r="Z468" s="10">
        <v>40000</v>
      </c>
      <c r="AA468" s="10">
        <f t="shared" si="199"/>
        <v>10201.060423133848</v>
      </c>
      <c r="AB468" s="10">
        <f t="shared" si="200"/>
        <v>19953.851753844618</v>
      </c>
      <c r="AC468" s="10">
        <v>696.67546338459158</v>
      </c>
      <c r="AD468">
        <v>90.08</v>
      </c>
      <c r="AE468">
        <v>60.05</v>
      </c>
      <c r="AF468">
        <v>46.07</v>
      </c>
      <c r="AG468" s="15"/>
      <c r="AH468" s="15">
        <f t="shared" si="209"/>
        <v>5651.3874744161521</v>
      </c>
      <c r="AI468" s="15">
        <f t="shared" si="210"/>
        <v>19774.267088060016</v>
      </c>
      <c r="AJ468" s="15">
        <f t="shared" si="211"/>
        <v>698.76548977474533</v>
      </c>
      <c r="AK468" s="15">
        <f t="shared" si="212"/>
        <v>3600</v>
      </c>
      <c r="AL468" s="11">
        <f t="shared" si="213"/>
        <v>3438.7384011710742</v>
      </c>
      <c r="AM468" s="16">
        <f t="shared" si="214"/>
        <v>2235.1799607611983</v>
      </c>
      <c r="AN468" s="11">
        <f t="shared" si="215"/>
        <v>35289.353660764893</v>
      </c>
      <c r="AO468" s="16">
        <f t="shared" si="223"/>
        <v>6180</v>
      </c>
      <c r="AP468" s="10">
        <v>13721.141345613023</v>
      </c>
      <c r="AQ468" s="11">
        <f t="shared" si="216"/>
        <v>-77895.944476599791</v>
      </c>
      <c r="AR468" s="16">
        <f t="shared" si="217"/>
        <v>-19030.5289596193</v>
      </c>
      <c r="AS468" s="11">
        <f t="shared" si="218"/>
        <v>41504.107688618889</v>
      </c>
      <c r="AT468" s="15">
        <f t="shared" si="219"/>
        <v>-12983.655136140176</v>
      </c>
      <c r="AU468" s="17">
        <f t="shared" si="220"/>
        <v>-94.62518320526857</v>
      </c>
      <c r="AV468" s="15">
        <f t="shared" si="221"/>
        <v>26704.796481753197</v>
      </c>
      <c r="AW468" s="13">
        <v>70000</v>
      </c>
      <c r="AX468" s="15">
        <f t="shared" si="222"/>
        <v>-12983.655136140174</v>
      </c>
    </row>
    <row r="469" spans="1:50" ht="30" x14ac:dyDescent="0.25">
      <c r="A469" s="2" t="s">
        <v>70</v>
      </c>
      <c r="B469" s="9">
        <f t="shared" si="201"/>
        <v>88581.912970405247</v>
      </c>
      <c r="C469" s="9">
        <f t="shared" si="202"/>
        <v>66582.347568328347</v>
      </c>
      <c r="D469" s="10">
        <v>7153.0329616067647</v>
      </c>
      <c r="E469" s="10">
        <v>17168.507567004002</v>
      </c>
      <c r="F469">
        <v>60.05</v>
      </c>
      <c r="G469">
        <v>46.07</v>
      </c>
      <c r="H469">
        <v>44.01</v>
      </c>
      <c r="I469" s="11">
        <f t="shared" si="203"/>
        <v>23243.206249488285</v>
      </c>
      <c r="J469" s="12">
        <f t="shared" si="204"/>
        <v>15108.084062167385</v>
      </c>
      <c r="L469" s="10">
        <f t="shared" si="197"/>
        <v>7153.0329616067647</v>
      </c>
      <c r="M469" s="13"/>
      <c r="N469" s="13">
        <f t="shared" si="205"/>
        <v>3962.7802607301478</v>
      </c>
      <c r="O469">
        <v>0.2</v>
      </c>
      <c r="P469" s="10">
        <f t="shared" si="198"/>
        <v>17168.507567004002</v>
      </c>
      <c r="Q469" s="13">
        <f t="shared" si="206"/>
        <v>17013.990998900965</v>
      </c>
      <c r="R469">
        <v>0.56999999999999995</v>
      </c>
      <c r="S469" s="14">
        <v>2.04</v>
      </c>
      <c r="T469" s="14">
        <v>0.41</v>
      </c>
      <c r="U469" s="15">
        <v>6200</v>
      </c>
      <c r="V469" s="15">
        <v>1300</v>
      </c>
      <c r="W469" s="16">
        <f t="shared" si="207"/>
        <v>27600.683079899944</v>
      </c>
      <c r="X469" s="16">
        <f t="shared" si="208"/>
        <v>5601.1176778230274</v>
      </c>
      <c r="Z469" s="10">
        <v>87616</v>
      </c>
      <c r="AA469" s="10">
        <f t="shared" si="199"/>
        <v>7153.0329616067647</v>
      </c>
      <c r="AB469" s="10">
        <f t="shared" si="200"/>
        <v>17168.507567004002</v>
      </c>
      <c r="AC469" s="10">
        <v>2021.2960671655585</v>
      </c>
      <c r="AD469">
        <v>90.08</v>
      </c>
      <c r="AE469">
        <v>60.05</v>
      </c>
      <c r="AF469">
        <v>46.07</v>
      </c>
      <c r="AG469" s="15"/>
      <c r="AH469" s="15">
        <f t="shared" si="209"/>
        <v>3962.7802607301478</v>
      </c>
      <c r="AI469" s="15">
        <f t="shared" si="210"/>
        <v>17013.990998900965</v>
      </c>
      <c r="AJ469" s="15">
        <f t="shared" si="211"/>
        <v>2027.3599553670549</v>
      </c>
      <c r="AK469" s="15">
        <f t="shared" si="212"/>
        <v>7885.44</v>
      </c>
      <c r="AL469" s="11">
        <f t="shared" si="213"/>
        <v>4690.8774585537731</v>
      </c>
      <c r="AM469" s="16">
        <f t="shared" si="214"/>
        <v>3049.0703480599527</v>
      </c>
      <c r="AN469" s="11">
        <f t="shared" si="215"/>
        <v>30569.665922434397</v>
      </c>
      <c r="AO469" s="16">
        <f t="shared" si="223"/>
        <v>6180</v>
      </c>
      <c r="AP469" s="10">
        <v>55634.293166002724</v>
      </c>
      <c r="AQ469" s="11">
        <f t="shared" si="216"/>
        <v>-4205.8475654928725</v>
      </c>
      <c r="AR469" s="16">
        <f t="shared" si="217"/>
        <v>45873.145828337925</v>
      </c>
      <c r="AS469" s="11">
        <f t="shared" si="218"/>
        <v>106407.78247657612</v>
      </c>
      <c r="AT469" s="15">
        <f t="shared" si="219"/>
        <v>31297.138755775384</v>
      </c>
      <c r="AU469" s="17">
        <f t="shared" si="220"/>
        <v>56.255120672406768</v>
      </c>
      <c r="AV469" s="15">
        <f t="shared" si="221"/>
        <v>24337.154410227336</v>
      </c>
      <c r="AW469" s="13">
        <v>70000</v>
      </c>
      <c r="AX469" s="15">
        <f t="shared" si="222"/>
        <v>31297.138755775388</v>
      </c>
    </row>
    <row r="470" spans="1:50" ht="30" x14ac:dyDescent="0.25">
      <c r="A470" s="2" t="s">
        <v>70</v>
      </c>
      <c r="B470" s="9">
        <f t="shared" si="201"/>
        <v>94566.072609195777</v>
      </c>
      <c r="C470" s="9">
        <f t="shared" si="202"/>
        <v>80033.826044548448</v>
      </c>
      <c r="D470" s="10">
        <v>15416.15501648942</v>
      </c>
      <c r="E470" s="10">
        <v>7437.54092944484</v>
      </c>
      <c r="F470">
        <v>60.05</v>
      </c>
      <c r="G470">
        <v>46.07</v>
      </c>
      <c r="H470">
        <v>44.01</v>
      </c>
      <c r="I470" s="11">
        <f t="shared" si="203"/>
        <v>20003.308949563503</v>
      </c>
      <c r="J470" s="12">
        <f t="shared" si="204"/>
        <v>13002.150817216278</v>
      </c>
      <c r="L470" s="10">
        <f t="shared" si="197"/>
        <v>15416.15501648942</v>
      </c>
      <c r="M470" s="13"/>
      <c r="N470" s="13">
        <f t="shared" si="205"/>
        <v>8540.5498791351401</v>
      </c>
      <c r="O470">
        <v>0.2</v>
      </c>
      <c r="P470" s="10">
        <f t="shared" si="198"/>
        <v>7437.54092944484</v>
      </c>
      <c r="Q470" s="13">
        <f t="shared" si="206"/>
        <v>7370.6030610798362</v>
      </c>
      <c r="R470">
        <v>0.56999999999999995</v>
      </c>
      <c r="S470" s="14">
        <v>2.04</v>
      </c>
      <c r="T470" s="14">
        <v>0.41</v>
      </c>
      <c r="U470" s="15">
        <v>6200</v>
      </c>
      <c r="V470" s="15">
        <v>1300</v>
      </c>
      <c r="W470" s="16">
        <f t="shared" si="207"/>
        <v>18255.081590110771</v>
      </c>
      <c r="X470" s="16">
        <f t="shared" si="208"/>
        <v>3722.8350254634388</v>
      </c>
      <c r="Z470" s="10">
        <v>45796</v>
      </c>
      <c r="AA470" s="10">
        <f t="shared" si="199"/>
        <v>15416.15501648942</v>
      </c>
      <c r="AB470" s="10">
        <f t="shared" si="200"/>
        <v>7437.54092944484</v>
      </c>
      <c r="AC470" s="10">
        <v>2006.9101884988208</v>
      </c>
      <c r="AD470">
        <v>90.08</v>
      </c>
      <c r="AE470">
        <v>60.05</v>
      </c>
      <c r="AF470">
        <v>46.07</v>
      </c>
      <c r="AG470" s="15"/>
      <c r="AH470" s="15">
        <f t="shared" si="209"/>
        <v>8540.5498791351401</v>
      </c>
      <c r="AI470" s="15">
        <f t="shared" si="210"/>
        <v>7370.6030610798362</v>
      </c>
      <c r="AJ470" s="15">
        <f t="shared" si="211"/>
        <v>2012.9309190643171</v>
      </c>
      <c r="AK470" s="15">
        <f t="shared" si="212"/>
        <v>4121.6399999999994</v>
      </c>
      <c r="AL470" s="11">
        <f t="shared" si="213"/>
        <v>3077.2635741922359</v>
      </c>
      <c r="AM470" s="16">
        <f t="shared" si="214"/>
        <v>2000.2213232249535</v>
      </c>
      <c r="AN470" s="11">
        <f t="shared" si="215"/>
        <v>23593.310870890371</v>
      </c>
      <c r="AO470" s="16">
        <f t="shared" si="223"/>
        <v>6180</v>
      </c>
      <c r="AP470" s="10">
        <v>64375.083703752091</v>
      </c>
      <c r="AQ470" s="11">
        <f t="shared" si="216"/>
        <v>25945.175035094722</v>
      </c>
      <c r="AR470" s="16">
        <f t="shared" si="217"/>
        <v>63308.840201868734</v>
      </c>
      <c r="AS470" s="11">
        <f t="shared" si="218"/>
        <v>123843.47685010692</v>
      </c>
      <c r="AT470" s="15">
        <f t="shared" si="219"/>
        <v>43192.711563310855</v>
      </c>
      <c r="AU470" s="17">
        <f t="shared" si="220"/>
        <v>67.095387032162222</v>
      </c>
      <c r="AV470" s="15">
        <f t="shared" si="221"/>
        <v>21182.372140441232</v>
      </c>
      <c r="AW470" s="13">
        <v>70000</v>
      </c>
      <c r="AX470" s="15">
        <f t="shared" si="222"/>
        <v>43192.711563310862</v>
      </c>
    </row>
    <row r="471" spans="1:50" ht="30" x14ac:dyDescent="0.25">
      <c r="A471" s="2" t="s">
        <v>70</v>
      </c>
      <c r="B471" s="9">
        <f t="shared" si="201"/>
        <v>107962.37675946005</v>
      </c>
      <c r="C471" s="9">
        <f t="shared" si="202"/>
        <v>84438.244338268734</v>
      </c>
      <c r="D471" s="10">
        <v>21182.044326167597</v>
      </c>
      <c r="E471" s="10">
        <v>16072.508010375741</v>
      </c>
      <c r="F471">
        <v>60.05</v>
      </c>
      <c r="G471">
        <v>46.07</v>
      </c>
      <c r="H471">
        <v>44.01</v>
      </c>
      <c r="I471" s="11">
        <f t="shared" si="203"/>
        <v>32477.925578834038</v>
      </c>
      <c r="J471" s="12">
        <f t="shared" si="204"/>
        <v>21110.651626242125</v>
      </c>
      <c r="L471" s="10">
        <f t="shared" si="197"/>
        <v>21182.044326167597</v>
      </c>
      <c r="M471" s="13"/>
      <c r="N471" s="13">
        <f t="shared" si="205"/>
        <v>11734.852556696849</v>
      </c>
      <c r="O471">
        <v>0.2</v>
      </c>
      <c r="P471" s="10">
        <f t="shared" si="198"/>
        <v>16072.508010375741</v>
      </c>
      <c r="Q471" s="13">
        <f t="shared" si="206"/>
        <v>15927.855438282359</v>
      </c>
      <c r="R471">
        <v>0.56999999999999995</v>
      </c>
      <c r="S471" s="14">
        <v>2.04</v>
      </c>
      <c r="T471" s="14">
        <v>0.41</v>
      </c>
      <c r="U471" s="15">
        <v>6200</v>
      </c>
      <c r="V471" s="15">
        <v>1300</v>
      </c>
      <c r="W471" s="16">
        <f t="shared" si="207"/>
        <v>29508.73014676704</v>
      </c>
      <c r="X471" s="16">
        <f t="shared" si="208"/>
        <v>5984.5977255757289</v>
      </c>
      <c r="Z471" s="10">
        <v>19043.999999999996</v>
      </c>
      <c r="AA471" s="10">
        <f t="shared" si="199"/>
        <v>21182.044326167597</v>
      </c>
      <c r="AB471" s="10">
        <f t="shared" si="200"/>
        <v>16072.508010375741</v>
      </c>
      <c r="AC471" s="10">
        <v>22887.073690486624</v>
      </c>
      <c r="AD471">
        <v>90.08</v>
      </c>
      <c r="AE471">
        <v>60.05</v>
      </c>
      <c r="AF471">
        <v>46.07</v>
      </c>
      <c r="AG471" s="15"/>
      <c r="AH471" s="15">
        <f t="shared" si="209"/>
        <v>11734.852556696849</v>
      </c>
      <c r="AI471" s="15">
        <f t="shared" si="210"/>
        <v>15927.855438282359</v>
      </c>
      <c r="AJ471" s="15">
        <f t="shared" si="211"/>
        <v>22955.73491155808</v>
      </c>
      <c r="AK471" s="15">
        <f t="shared" si="212"/>
        <v>1713.9599999999996</v>
      </c>
      <c r="AL471" s="11">
        <f t="shared" si="213"/>
        <v>3036.6709705750991</v>
      </c>
      <c r="AM471" s="16">
        <f t="shared" si="214"/>
        <v>1973.8361308738145</v>
      </c>
      <c r="AN471" s="11">
        <f t="shared" si="215"/>
        <v>60454.817816601688</v>
      </c>
      <c r="AO471" s="16">
        <f t="shared" si="223"/>
        <v>6180</v>
      </c>
      <c r="AP471" s="10">
        <v>68386.977360914476</v>
      </c>
      <c r="AQ471" s="11">
        <f t="shared" si="216"/>
        <v>-40428.397142286361</v>
      </c>
      <c r="AR471" s="16">
        <f t="shared" si="217"/>
        <v>57342.994986450874</v>
      </c>
      <c r="AS471" s="11">
        <f t="shared" si="218"/>
        <v>117877.63163468905</v>
      </c>
      <c r="AT471" s="15">
        <f t="shared" si="219"/>
        <v>39122.489603798545</v>
      </c>
      <c r="AU471" s="17">
        <f t="shared" si="220"/>
        <v>57.207513935479767</v>
      </c>
      <c r="AV471" s="15">
        <f t="shared" si="221"/>
        <v>29264.487757115938</v>
      </c>
      <c r="AW471" s="13">
        <v>70000</v>
      </c>
      <c r="AX471" s="15">
        <f t="shared" si="222"/>
        <v>39122.489603798538</v>
      </c>
    </row>
    <row r="472" spans="1:50" ht="30" x14ac:dyDescent="0.25">
      <c r="A472" s="2" t="s">
        <v>70</v>
      </c>
      <c r="B472" s="9">
        <f t="shared" si="201"/>
        <v>54543.640851037235</v>
      </c>
      <c r="C472" s="9">
        <f t="shared" si="202"/>
        <v>26644.275310531983</v>
      </c>
      <c r="D472" s="10">
        <v>9216.9326382941927</v>
      </c>
      <c r="E472" s="10">
        <v>23171.356369741596</v>
      </c>
      <c r="F472">
        <v>60.05</v>
      </c>
      <c r="G472">
        <v>46.07</v>
      </c>
      <c r="H472">
        <v>44.01</v>
      </c>
      <c r="I472" s="11">
        <f t="shared" si="203"/>
        <v>30490.250185091441</v>
      </c>
      <c r="J472" s="12">
        <f t="shared" si="204"/>
        <v>19818.662620309438</v>
      </c>
      <c r="L472" s="10">
        <f t="shared" si="197"/>
        <v>9216.9326382941927</v>
      </c>
      <c r="M472" s="13"/>
      <c r="N472" s="13">
        <f t="shared" si="205"/>
        <v>5106.1806816149829</v>
      </c>
      <c r="O472">
        <v>0.2</v>
      </c>
      <c r="P472" s="10">
        <f t="shared" si="198"/>
        <v>23171.356369741596</v>
      </c>
      <c r="Q472" s="13">
        <f t="shared" si="206"/>
        <v>22962.814162413921</v>
      </c>
      <c r="R472">
        <v>0.56999999999999995</v>
      </c>
      <c r="S472" s="14">
        <v>2.04</v>
      </c>
      <c r="T472" s="14">
        <v>0.41</v>
      </c>
      <c r="U472" s="15">
        <v>6200</v>
      </c>
      <c r="V472" s="15">
        <v>1300</v>
      </c>
      <c r="W472" s="16">
        <f t="shared" si="207"/>
        <v>34984.482026153812</v>
      </c>
      <c r="X472" s="16">
        <f t="shared" si="208"/>
        <v>7085.1164856485602</v>
      </c>
      <c r="Z472" s="10">
        <v>13224.999999999998</v>
      </c>
      <c r="AA472" s="10">
        <f t="shared" si="199"/>
        <v>9216.9326382941927</v>
      </c>
      <c r="AB472" s="10">
        <f t="shared" si="200"/>
        <v>23171.356369741596</v>
      </c>
      <c r="AC472" s="10">
        <v>2095.1256594289489</v>
      </c>
      <c r="AD472">
        <v>90.08</v>
      </c>
      <c r="AE472">
        <v>60.05</v>
      </c>
      <c r="AF472">
        <v>46.07</v>
      </c>
      <c r="AG472" s="15"/>
      <c r="AH472" s="15">
        <f t="shared" si="209"/>
        <v>5106.1806816149829</v>
      </c>
      <c r="AI472" s="15">
        <f t="shared" si="210"/>
        <v>22962.814162413921</v>
      </c>
      <c r="AJ472" s="15">
        <f t="shared" si="211"/>
        <v>2101.4110364072353</v>
      </c>
      <c r="AK472" s="15">
        <f t="shared" si="212"/>
        <v>1190.2499999999998</v>
      </c>
      <c r="AL472" s="11">
        <f t="shared" si="213"/>
        <v>2707.3840370575981</v>
      </c>
      <c r="AM472" s="16">
        <f t="shared" si="214"/>
        <v>1759.7996240874388</v>
      </c>
      <c r="AN472" s="11">
        <f t="shared" si="215"/>
        <v>40298.078215811693</v>
      </c>
      <c r="AO472" s="16">
        <f t="shared" si="223"/>
        <v>6180</v>
      </c>
      <c r="AP472" s="10">
        <v>27581.414733343445</v>
      </c>
      <c r="AQ472" s="11">
        <f t="shared" si="216"/>
        <v>-67297.949842809787</v>
      </c>
      <c r="AR472" s="16">
        <f t="shared" si="217"/>
        <v>-259.50379542601502</v>
      </c>
      <c r="AS472" s="11">
        <f t="shared" si="218"/>
        <v>60275.132852812181</v>
      </c>
      <c r="AT472" s="15">
        <f t="shared" si="219"/>
        <v>-177.04751105343166</v>
      </c>
      <c r="AU472" s="17">
        <f t="shared" si="220"/>
        <v>-0.64190873733317666</v>
      </c>
      <c r="AV472" s="15">
        <f t="shared" si="221"/>
        <v>27758.462244396876</v>
      </c>
      <c r="AW472" s="13">
        <v>70000</v>
      </c>
      <c r="AX472" s="15">
        <f t="shared" si="222"/>
        <v>-177.04751105343166</v>
      </c>
    </row>
    <row r="473" spans="1:50" ht="30" x14ac:dyDescent="0.25">
      <c r="A473" s="2" t="s">
        <v>70</v>
      </c>
      <c r="B473" s="9">
        <f t="shared" si="201"/>
        <v>137755.49410526475</v>
      </c>
      <c r="C473" s="9">
        <f t="shared" si="202"/>
        <v>125134.06746243779</v>
      </c>
      <c r="D473" s="10">
        <v>3549.7431311607429</v>
      </c>
      <c r="E473" s="10">
        <v>7689.8401775345301</v>
      </c>
      <c r="F473">
        <v>60.05</v>
      </c>
      <c r="G473">
        <v>46.07</v>
      </c>
      <c r="H473">
        <v>44.01</v>
      </c>
      <c r="I473" s="11">
        <f t="shared" si="203"/>
        <v>11547.560933532955</v>
      </c>
      <c r="J473" s="12">
        <f t="shared" si="204"/>
        <v>7505.9146067964211</v>
      </c>
      <c r="L473" s="10">
        <f t="shared" si="197"/>
        <v>3549.7431311607429</v>
      </c>
      <c r="M473" s="13"/>
      <c r="N473" s="13">
        <f t="shared" si="205"/>
        <v>1966.5576946630517</v>
      </c>
      <c r="O473">
        <v>0.2</v>
      </c>
      <c r="P473" s="10">
        <f t="shared" si="198"/>
        <v>7689.8401775345301</v>
      </c>
      <c r="Q473" s="13">
        <f t="shared" si="206"/>
        <v>7620.6316159367188</v>
      </c>
      <c r="R473">
        <v>0.56999999999999995</v>
      </c>
      <c r="S473" s="14">
        <v>2.04</v>
      </c>
      <c r="T473" s="14">
        <v>0.41</v>
      </c>
      <c r="U473" s="15">
        <v>6200</v>
      </c>
      <c r="V473" s="15">
        <v>1300</v>
      </c>
      <c r="W473" s="16">
        <f t="shared" si="207"/>
        <v>15863.625982433741</v>
      </c>
      <c r="X473" s="16">
        <f t="shared" si="208"/>
        <v>3242.199339606781</v>
      </c>
      <c r="Z473" s="10">
        <v>84100</v>
      </c>
      <c r="AA473" s="10">
        <f t="shared" si="199"/>
        <v>3549.7431311607429</v>
      </c>
      <c r="AB473" s="10">
        <f t="shared" si="200"/>
        <v>7689.8401775345301</v>
      </c>
      <c r="AC473" s="10">
        <v>1224.0418019966662</v>
      </c>
      <c r="AD473">
        <v>90.08</v>
      </c>
      <c r="AE473">
        <v>60.05</v>
      </c>
      <c r="AF473">
        <v>46.07</v>
      </c>
      <c r="AG473" s="15"/>
      <c r="AH473" s="15">
        <f t="shared" si="209"/>
        <v>1966.5576946630517</v>
      </c>
      <c r="AI473" s="15">
        <f t="shared" si="210"/>
        <v>7620.6316159367188</v>
      </c>
      <c r="AJ473" s="15">
        <f t="shared" si="211"/>
        <v>1227.7139274026561</v>
      </c>
      <c r="AK473" s="15">
        <f t="shared" si="212"/>
        <v>7569</v>
      </c>
      <c r="AL473" s="11">
        <f t="shared" si="213"/>
        <v>3776.5323743528807</v>
      </c>
      <c r="AM473" s="16">
        <f t="shared" si="214"/>
        <v>2454.7460433293727</v>
      </c>
      <c r="AN473" s="11">
        <f t="shared" si="215"/>
        <v>14269.835327335599</v>
      </c>
      <c r="AO473" s="16">
        <f t="shared" si="223"/>
        <v>6180</v>
      </c>
      <c r="AP473" s="10">
        <v>94180.938774925948</v>
      </c>
      <c r="AQ473" s="11">
        <f t="shared" si="216"/>
        <v>94667.099055764862</v>
      </c>
      <c r="AR473" s="16">
        <f t="shared" si="217"/>
        <v>114385.95351603458</v>
      </c>
      <c r="AS473" s="11">
        <f t="shared" si="218"/>
        <v>174920.59016427278</v>
      </c>
      <c r="AT473" s="15">
        <f t="shared" si="219"/>
        <v>78040.278124800156</v>
      </c>
      <c r="AU473" s="17">
        <f t="shared" si="220"/>
        <v>82.862072877932533</v>
      </c>
      <c r="AV473" s="15">
        <f t="shared" si="221"/>
        <v>16140.660650125794</v>
      </c>
      <c r="AW473" s="13">
        <v>70000</v>
      </c>
      <c r="AX473" s="15">
        <f t="shared" si="222"/>
        <v>78040.278124800156</v>
      </c>
    </row>
    <row r="474" spans="1:50" ht="30" x14ac:dyDescent="0.25">
      <c r="A474" s="2" t="s">
        <v>70</v>
      </c>
      <c r="B474" s="9">
        <f t="shared" si="201"/>
        <v>87924.786505115713</v>
      </c>
      <c r="C474" s="9">
        <f t="shared" si="202"/>
        <v>64884.417423882187</v>
      </c>
      <c r="D474" s="10">
        <v>19864.775894135051</v>
      </c>
      <c r="E474" s="10">
        <v>15805.483769650857</v>
      </c>
      <c r="F474">
        <v>60.05</v>
      </c>
      <c r="G474">
        <v>46.07</v>
      </c>
      <c r="H474">
        <v>44.01</v>
      </c>
      <c r="I474" s="11">
        <f t="shared" si="203"/>
        <v>31257.429325830555</v>
      </c>
      <c r="J474" s="12">
        <f t="shared" si="204"/>
        <v>20317.32906178986</v>
      </c>
      <c r="L474" s="10">
        <f t="shared" si="197"/>
        <v>19864.775894135051</v>
      </c>
      <c r="M474" s="13"/>
      <c r="N474" s="13">
        <f t="shared" si="205"/>
        <v>11005.085845350819</v>
      </c>
      <c r="O474">
        <v>0.2</v>
      </c>
      <c r="P474" s="10">
        <f t="shared" si="198"/>
        <v>15805.483769650857</v>
      </c>
      <c r="Q474" s="13">
        <f t="shared" si="206"/>
        <v>15663.234415723999</v>
      </c>
      <c r="R474">
        <v>0.56999999999999995</v>
      </c>
      <c r="S474" s="14">
        <v>2.04</v>
      </c>
      <c r="T474" s="14">
        <v>0.41</v>
      </c>
      <c r="U474" s="15">
        <v>6200</v>
      </c>
      <c r="V474" s="15">
        <v>1300</v>
      </c>
      <c r="W474" s="16">
        <f t="shared" si="207"/>
        <v>28903.284003507</v>
      </c>
      <c r="X474" s="16">
        <f t="shared" si="208"/>
        <v>5862.9149222734659</v>
      </c>
      <c r="Z474" s="10">
        <v>100489</v>
      </c>
      <c r="AA474" s="10">
        <f t="shared" si="199"/>
        <v>19864.775894135051</v>
      </c>
      <c r="AB474" s="10">
        <f t="shared" si="200"/>
        <v>15805.483769650857</v>
      </c>
      <c r="AC474" s="10">
        <v>1058.0669709489616</v>
      </c>
      <c r="AD474">
        <v>90.08</v>
      </c>
      <c r="AE474">
        <v>60.05</v>
      </c>
      <c r="AF474">
        <v>46.07</v>
      </c>
      <c r="AG474" s="15"/>
      <c r="AH474" s="15">
        <f t="shared" si="209"/>
        <v>11005.085845350819</v>
      </c>
      <c r="AI474" s="15">
        <f t="shared" si="210"/>
        <v>15663.234415723999</v>
      </c>
      <c r="AJ474" s="15">
        <f t="shared" si="211"/>
        <v>1061.2411718618084</v>
      </c>
      <c r="AK474" s="15">
        <f t="shared" si="212"/>
        <v>9044.01</v>
      </c>
      <c r="AL474" s="11">
        <f t="shared" si="213"/>
        <v>5665.8965166090466</v>
      </c>
      <c r="AM474" s="16">
        <f t="shared" si="214"/>
        <v>3682.8327357958806</v>
      </c>
      <c r="AN474" s="11">
        <f t="shared" si="215"/>
        <v>37279.146520816219</v>
      </c>
      <c r="AO474" s="16">
        <f t="shared" si="223"/>
        <v>6180</v>
      </c>
      <c r="AP474" s="10">
        <v>56586.24022757895</v>
      </c>
      <c r="AQ474" s="11">
        <f t="shared" si="216"/>
        <v>-25820.634659666262</v>
      </c>
      <c r="AR474" s="16">
        <f t="shared" si="217"/>
        <v>38704.173439818864</v>
      </c>
      <c r="AS474" s="11">
        <f t="shared" si="218"/>
        <v>99238.810088057071</v>
      </c>
      <c r="AT474" s="15">
        <f t="shared" si="219"/>
        <v>26406.078429993213</v>
      </c>
      <c r="AU474" s="17">
        <f t="shared" si="220"/>
        <v>46.665193382336511</v>
      </c>
      <c r="AV474" s="15">
        <f t="shared" si="221"/>
        <v>30180.161797585741</v>
      </c>
      <c r="AW474" s="13">
        <v>70000</v>
      </c>
      <c r="AX474" s="15">
        <f t="shared" si="222"/>
        <v>26406.078429993209</v>
      </c>
    </row>
    <row r="475" spans="1:50" ht="30" x14ac:dyDescent="0.25">
      <c r="A475" s="2" t="s">
        <v>70</v>
      </c>
      <c r="B475" s="9">
        <f t="shared" si="201"/>
        <v>17679.552129868189</v>
      </c>
      <c r="C475" s="9">
        <f t="shared" si="202"/>
        <v>-3062.5154893731487</v>
      </c>
      <c r="D475" s="10">
        <v>22390.644151656768</v>
      </c>
      <c r="E475" s="10">
        <v>12813.880215096468</v>
      </c>
      <c r="F475">
        <v>60.05</v>
      </c>
      <c r="G475">
        <v>46.07</v>
      </c>
      <c r="H475">
        <v>44.01</v>
      </c>
      <c r="I475" s="11">
        <f t="shared" si="203"/>
        <v>30250.775737713011</v>
      </c>
      <c r="J475" s="12">
        <f t="shared" si="204"/>
        <v>19663.004229513459</v>
      </c>
      <c r="L475" s="10">
        <f t="shared" si="197"/>
        <v>22390.644151656768</v>
      </c>
      <c r="M475" s="13"/>
      <c r="N475" s="13">
        <f t="shared" si="205"/>
        <v>12404.416860017851</v>
      </c>
      <c r="O475">
        <v>0.2</v>
      </c>
      <c r="P475" s="10">
        <f t="shared" si="198"/>
        <v>12813.880215096468</v>
      </c>
      <c r="Q475" s="13">
        <f t="shared" si="206"/>
        <v>12698.5552931606</v>
      </c>
      <c r="R475">
        <v>0.56999999999999995</v>
      </c>
      <c r="S475" s="14">
        <v>2.04</v>
      </c>
      <c r="T475" s="14">
        <v>0.41</v>
      </c>
      <c r="U475" s="15">
        <v>6200</v>
      </c>
      <c r="V475" s="15">
        <v>1300</v>
      </c>
      <c r="W475" s="16">
        <f t="shared" si="207"/>
        <v>26026.882173774429</v>
      </c>
      <c r="X475" s="16">
        <f t="shared" si="208"/>
        <v>5284.8145545330954</v>
      </c>
      <c r="Z475" s="10">
        <v>22201</v>
      </c>
      <c r="AA475" s="10">
        <f t="shared" si="199"/>
        <v>22390.644151656768</v>
      </c>
      <c r="AB475" s="10">
        <f t="shared" si="200"/>
        <v>12813.880215096468</v>
      </c>
      <c r="AC475" s="10">
        <v>1650.0952222308574</v>
      </c>
      <c r="AD475">
        <v>90.08</v>
      </c>
      <c r="AE475">
        <v>60.05</v>
      </c>
      <c r="AF475">
        <v>46.07</v>
      </c>
      <c r="AG475" s="15"/>
      <c r="AH475" s="15">
        <f t="shared" si="209"/>
        <v>12404.416860017851</v>
      </c>
      <c r="AI475" s="15">
        <f t="shared" si="210"/>
        <v>12698.5552931606</v>
      </c>
      <c r="AJ475" s="15">
        <f t="shared" si="211"/>
        <v>1655.0455078975499</v>
      </c>
      <c r="AK475" s="15">
        <f t="shared" si="212"/>
        <v>1998.09</v>
      </c>
      <c r="AL475" s="11">
        <f t="shared" si="213"/>
        <v>2989.9942244878657</v>
      </c>
      <c r="AM475" s="16">
        <f t="shared" si="214"/>
        <v>1943.4962459171127</v>
      </c>
      <c r="AN475" s="11">
        <f t="shared" si="215"/>
        <v>35720.0145707103</v>
      </c>
      <c r="AO475" s="16">
        <f t="shared" si="223"/>
        <v>6180</v>
      </c>
      <c r="AP475" s="10">
        <v>8676.3369468302535</v>
      </c>
      <c r="AQ475" s="11">
        <f t="shared" si="216"/>
        <v>-88360.705330827332</v>
      </c>
      <c r="AR475" s="16">
        <f t="shared" si="217"/>
        <v>-28010.334273419703</v>
      </c>
      <c r="AS475" s="11">
        <f t="shared" si="218"/>
        <v>32524.30237481849</v>
      </c>
      <c r="AT475" s="15">
        <f t="shared" si="219"/>
        <v>-19110.163528600318</v>
      </c>
      <c r="AU475" s="17">
        <f t="shared" si="220"/>
        <v>-220.2561247414657</v>
      </c>
      <c r="AV475" s="15">
        <f t="shared" si="221"/>
        <v>27786.50047543057</v>
      </c>
      <c r="AW475" s="13">
        <v>70000</v>
      </c>
      <c r="AX475" s="15">
        <f t="shared" si="222"/>
        <v>-19110.163528600315</v>
      </c>
    </row>
    <row r="476" spans="1:50" ht="30" x14ac:dyDescent="0.25">
      <c r="A476" s="2" t="s">
        <v>70</v>
      </c>
      <c r="B476" s="9">
        <f t="shared" si="201"/>
        <v>3892.3472872257953</v>
      </c>
      <c r="C476" s="9">
        <f t="shared" si="202"/>
        <v>-9188.9699758589322</v>
      </c>
      <c r="D476" s="10">
        <v>15290.642389584153</v>
      </c>
      <c r="E476" s="10">
        <v>5886.327594085953</v>
      </c>
      <c r="F476">
        <v>60.05</v>
      </c>
      <c r="G476">
        <v>46.07</v>
      </c>
      <c r="H476">
        <v>44.01</v>
      </c>
      <c r="I476" s="11">
        <f t="shared" si="203"/>
        <v>18429.470587274256</v>
      </c>
      <c r="J476" s="12">
        <f t="shared" si="204"/>
        <v>11979.155881728268</v>
      </c>
      <c r="L476" s="10">
        <f t="shared" si="197"/>
        <v>15290.642389584153</v>
      </c>
      <c r="M476" s="13"/>
      <c r="N476" s="13">
        <f t="shared" si="205"/>
        <v>8471.0158838296211</v>
      </c>
      <c r="O476">
        <v>0.2</v>
      </c>
      <c r="P476" s="10">
        <f t="shared" si="198"/>
        <v>5886.327594085953</v>
      </c>
      <c r="Q476" s="13">
        <f t="shared" si="206"/>
        <v>5833.3506457391795</v>
      </c>
      <c r="R476">
        <v>0.56999999999999995</v>
      </c>
      <c r="S476" s="14">
        <v>2.04</v>
      </c>
      <c r="T476" s="14">
        <v>0.41</v>
      </c>
      <c r="U476" s="15">
        <v>6200</v>
      </c>
      <c r="V476" s="15">
        <v>1300</v>
      </c>
      <c r="W476" s="16">
        <f t="shared" si="207"/>
        <v>16439.194611468003</v>
      </c>
      <c r="X476" s="16">
        <f t="shared" si="208"/>
        <v>3357.8773483832751</v>
      </c>
      <c r="Z476" s="10">
        <v>98596</v>
      </c>
      <c r="AA476" s="10">
        <f t="shared" si="199"/>
        <v>15290.642389584153</v>
      </c>
      <c r="AB476" s="10">
        <f t="shared" si="200"/>
        <v>5886.327594085953</v>
      </c>
      <c r="AC476" s="10">
        <v>2006.9101884988208</v>
      </c>
      <c r="AD476">
        <v>90.08</v>
      </c>
      <c r="AE476">
        <v>60.05</v>
      </c>
      <c r="AF476">
        <v>46.07</v>
      </c>
      <c r="AG476" s="15"/>
      <c r="AH476" s="15">
        <f t="shared" si="209"/>
        <v>8471.0158838296211</v>
      </c>
      <c r="AI476" s="15">
        <f t="shared" si="210"/>
        <v>5833.3506457391795</v>
      </c>
      <c r="AJ476" s="15">
        <f t="shared" si="211"/>
        <v>2012.9309190643171</v>
      </c>
      <c r="AK476" s="15">
        <f t="shared" si="212"/>
        <v>8873.64</v>
      </c>
      <c r="AL476" s="11">
        <f t="shared" si="213"/>
        <v>4728.4177405145783</v>
      </c>
      <c r="AM476" s="16">
        <f t="shared" si="214"/>
        <v>3073.4715313344759</v>
      </c>
      <c r="AN476" s="11">
        <f t="shared" si="215"/>
        <v>21403.68122716276</v>
      </c>
      <c r="AO476" s="16">
        <f t="shared" si="223"/>
        <v>6180</v>
      </c>
      <c r="AP476" s="10">
        <v>4499.6628081440986</v>
      </c>
      <c r="AQ476" s="11">
        <f t="shared" si="216"/>
        <v>-58719.926594518009</v>
      </c>
      <c r="AR476" s="16">
        <f t="shared" si="217"/>
        <v>-24526.003205970475</v>
      </c>
      <c r="AS476" s="11">
        <f t="shared" si="218"/>
        <v>36008.633442267717</v>
      </c>
      <c r="AT476" s="15">
        <f t="shared" si="219"/>
        <v>-16732.964604918645</v>
      </c>
      <c r="AU476" s="17">
        <f t="shared" si="220"/>
        <v>-371.87152278684221</v>
      </c>
      <c r="AV476" s="15">
        <f t="shared" si="221"/>
        <v>21232.627413062743</v>
      </c>
      <c r="AW476" s="13">
        <v>70000</v>
      </c>
      <c r="AX476" s="15">
        <f t="shared" si="222"/>
        <v>-16732.964604918645</v>
      </c>
    </row>
    <row r="477" spans="1:50" ht="30" x14ac:dyDescent="0.25">
      <c r="A477" s="2" t="s">
        <v>70</v>
      </c>
      <c r="B477" s="9">
        <f t="shared" si="201"/>
        <v>20279.796558113871</v>
      </c>
      <c r="C477" s="9">
        <f t="shared" si="202"/>
        <v>-25635.84095961391</v>
      </c>
      <c r="D477" s="10">
        <v>12780.047776507483</v>
      </c>
      <c r="E477" s="10">
        <v>42039.652501725985</v>
      </c>
      <c r="F477">
        <v>60.05</v>
      </c>
      <c r="G477">
        <v>46.07</v>
      </c>
      <c r="H477">
        <v>44.01</v>
      </c>
      <c r="I477" s="11">
        <f t="shared" si="203"/>
        <v>51126.227480356021</v>
      </c>
      <c r="J477" s="12">
        <f t="shared" si="204"/>
        <v>33232.047862231419</v>
      </c>
      <c r="L477" s="10">
        <f t="shared" si="197"/>
        <v>12780.047776507483</v>
      </c>
      <c r="M477" s="13"/>
      <c r="N477" s="13">
        <f t="shared" si="205"/>
        <v>7080.1464681851457</v>
      </c>
      <c r="O477">
        <v>0.2</v>
      </c>
      <c r="P477" s="10">
        <f t="shared" si="198"/>
        <v>42039.652501725985</v>
      </c>
      <c r="Q477" s="13">
        <f t="shared" si="206"/>
        <v>41661.29562921045</v>
      </c>
      <c r="R477">
        <v>0.56999999999999995</v>
      </c>
      <c r="S477" s="14">
        <v>2.04</v>
      </c>
      <c r="T477" s="14">
        <v>0.41</v>
      </c>
      <c r="U477" s="15">
        <v>6200</v>
      </c>
      <c r="V477" s="15">
        <v>1300</v>
      </c>
      <c r="W477" s="16">
        <f t="shared" si="207"/>
        <v>57532.45431666544</v>
      </c>
      <c r="X477" s="16">
        <f t="shared" si="208"/>
        <v>11616.816798937662</v>
      </c>
      <c r="Z477" s="10">
        <v>101124.00000000001</v>
      </c>
      <c r="AA477" s="10">
        <f t="shared" si="199"/>
        <v>12780.047776507483</v>
      </c>
      <c r="AB477" s="10">
        <f t="shared" si="200"/>
        <v>42039.652501725985</v>
      </c>
      <c r="AC477" s="10">
        <v>268.12746891205734</v>
      </c>
      <c r="AD477">
        <v>90.08</v>
      </c>
      <c r="AE477">
        <v>60.05</v>
      </c>
      <c r="AF477">
        <v>46.07</v>
      </c>
      <c r="AG477" s="15"/>
      <c r="AH477" s="15">
        <f t="shared" si="209"/>
        <v>7080.1464681851457</v>
      </c>
      <c r="AI477" s="15">
        <f t="shared" si="210"/>
        <v>41661.29562921045</v>
      </c>
      <c r="AJ477" s="15">
        <f t="shared" si="211"/>
        <v>268.93185131879346</v>
      </c>
      <c r="AK477" s="15">
        <f t="shared" si="212"/>
        <v>9101.1600000000017</v>
      </c>
      <c r="AL477" s="11">
        <f t="shared" si="213"/>
        <v>7041.4273541222992</v>
      </c>
      <c r="AM477" s="16">
        <f t="shared" si="214"/>
        <v>4576.9277801794942</v>
      </c>
      <c r="AN477" s="11">
        <f t="shared" si="215"/>
        <v>66628.975877261997</v>
      </c>
      <c r="AO477" s="16">
        <f t="shared" si="223"/>
        <v>6180</v>
      </c>
      <c r="AP477" s="10">
        <v>-4099.4990444700188</v>
      </c>
      <c r="AQ477" s="11">
        <f t="shared" si="216"/>
        <v>-188926.88571807157</v>
      </c>
      <c r="AR477" s="16">
        <f t="shared" si="217"/>
        <v>-70484.705620782988</v>
      </c>
      <c r="AS477" s="11">
        <f t="shared" si="218"/>
        <v>-9950.0689725447864</v>
      </c>
      <c r="AT477" s="15">
        <f t="shared" si="219"/>
        <v>-48088.474686880931</v>
      </c>
      <c r="AU477" s="17">
        <f t="shared" si="220"/>
        <v>1173.0329526908765</v>
      </c>
      <c r="AV477" s="15">
        <f t="shared" si="221"/>
        <v>43988.975642410915</v>
      </c>
      <c r="AW477" s="13">
        <v>70000</v>
      </c>
      <c r="AX477" s="15">
        <f t="shared" si="222"/>
        <v>-48088.474686880931</v>
      </c>
    </row>
    <row r="478" spans="1:50" ht="30" x14ac:dyDescent="0.25">
      <c r="A478" s="2" t="s">
        <v>70</v>
      </c>
      <c r="B478" s="9">
        <f t="shared" si="201"/>
        <v>-27418.074673201641</v>
      </c>
      <c r="C478" s="9">
        <f t="shared" si="202"/>
        <v>-49121.820582961962</v>
      </c>
      <c r="D478" s="10">
        <v>17768.651013471794</v>
      </c>
      <c r="E478" s="10">
        <v>14764.95483582493</v>
      </c>
      <c r="F478">
        <v>60.05</v>
      </c>
      <c r="G478">
        <v>46.07</v>
      </c>
      <c r="H478">
        <v>44.01</v>
      </c>
      <c r="I478" s="11">
        <f t="shared" si="203"/>
        <v>28727.199779977091</v>
      </c>
      <c r="J478" s="12">
        <f t="shared" si="204"/>
        <v>18672.679856985109</v>
      </c>
      <c r="L478" s="10">
        <f t="shared" si="197"/>
        <v>17768.651013471794</v>
      </c>
      <c r="M478" s="13"/>
      <c r="N478" s="13">
        <f t="shared" si="205"/>
        <v>9843.8326614633752</v>
      </c>
      <c r="O478">
        <v>0.2</v>
      </c>
      <c r="P478" s="10">
        <f t="shared" si="198"/>
        <v>14764.95483582493</v>
      </c>
      <c r="Q478" s="13">
        <f t="shared" si="206"/>
        <v>14632.070242302505</v>
      </c>
      <c r="R478">
        <v>0.56999999999999995</v>
      </c>
      <c r="S478" s="14">
        <v>2.04</v>
      </c>
      <c r="T478" s="14">
        <v>0.41</v>
      </c>
      <c r="U478" s="15">
        <v>6200</v>
      </c>
      <c r="V478" s="15">
        <v>1300</v>
      </c>
      <c r="W478" s="16">
        <f t="shared" si="207"/>
        <v>27230.455003626408</v>
      </c>
      <c r="X478" s="16">
        <f t="shared" si="208"/>
        <v>5526.7090938660913</v>
      </c>
      <c r="Z478" s="10">
        <v>93636</v>
      </c>
      <c r="AA478" s="10">
        <f t="shared" si="199"/>
        <v>17768.651013471794</v>
      </c>
      <c r="AB478" s="10">
        <f t="shared" si="200"/>
        <v>14764.95483582493</v>
      </c>
      <c r="AC478" s="10">
        <v>913.0201301903686</v>
      </c>
      <c r="AD478">
        <v>90.08</v>
      </c>
      <c r="AE478">
        <v>60.05</v>
      </c>
      <c r="AF478">
        <v>46.07</v>
      </c>
      <c r="AG478" s="15"/>
      <c r="AH478" s="15">
        <f t="shared" si="209"/>
        <v>9843.8326614633752</v>
      </c>
      <c r="AI478" s="15">
        <f t="shared" si="210"/>
        <v>14632.070242302505</v>
      </c>
      <c r="AJ478" s="15">
        <f t="shared" si="211"/>
        <v>915.75919058093962</v>
      </c>
      <c r="AK478" s="15">
        <f t="shared" si="212"/>
        <v>8427.24</v>
      </c>
      <c r="AL478" s="11">
        <f t="shared" si="213"/>
        <v>5265.189603137238</v>
      </c>
      <c r="AM478" s="16">
        <f t="shared" si="214"/>
        <v>3422.3732420392048</v>
      </c>
      <c r="AN478" s="11">
        <f t="shared" si="215"/>
        <v>34159.492039026867</v>
      </c>
      <c r="AO478" s="16">
        <f t="shared" si="223"/>
        <v>6180</v>
      </c>
      <c r="AP478" s="10">
        <v>-21748.637822636079</v>
      </c>
      <c r="AQ478" s="11">
        <f t="shared" si="216"/>
        <v>-131769.86118572729</v>
      </c>
      <c r="AR478" s="16">
        <f t="shared" si="217"/>
        <v>-73321.209533813162</v>
      </c>
      <c r="AS478" s="11">
        <f t="shared" si="218"/>
        <v>-12786.572885574968</v>
      </c>
      <c r="AT478" s="15">
        <f t="shared" si="219"/>
        <v>-50023.690921660396</v>
      </c>
      <c r="AU478" s="17">
        <f t="shared" si="220"/>
        <v>230.00838640843756</v>
      </c>
      <c r="AV478" s="15">
        <f t="shared" si="221"/>
        <v>28275.053099024313</v>
      </c>
      <c r="AW478" s="13">
        <v>70000</v>
      </c>
      <c r="AX478" s="15">
        <f t="shared" si="222"/>
        <v>-50023.690921660396</v>
      </c>
    </row>
    <row r="479" spans="1:50" ht="30" x14ac:dyDescent="0.25">
      <c r="A479" s="2" t="s">
        <v>70</v>
      </c>
      <c r="B479" s="9">
        <f t="shared" si="201"/>
        <v>34817.260869694976</v>
      </c>
      <c r="C479" s="9">
        <f t="shared" si="202"/>
        <v>19880.851620712376</v>
      </c>
      <c r="D479" s="10">
        <v>11886.163566852938</v>
      </c>
      <c r="E479" s="10">
        <v>8568.9085356136511</v>
      </c>
      <c r="F479">
        <v>60.05</v>
      </c>
      <c r="G479">
        <v>46.07</v>
      </c>
      <c r="H479">
        <v>44.01</v>
      </c>
      <c r="I479" s="11">
        <f t="shared" si="203"/>
        <v>18496.995127974908</v>
      </c>
      <c r="J479" s="12">
        <f t="shared" si="204"/>
        <v>12023.046833183691</v>
      </c>
      <c r="L479" s="10">
        <f t="shared" si="197"/>
        <v>11886.163566852938</v>
      </c>
      <c r="M479" s="13"/>
      <c r="N479" s="13">
        <f t="shared" si="205"/>
        <v>6584.9346160365285</v>
      </c>
      <c r="O479">
        <v>0.2</v>
      </c>
      <c r="P479" s="10">
        <f t="shared" si="198"/>
        <v>8568.9085356136511</v>
      </c>
      <c r="Q479" s="13">
        <f t="shared" si="206"/>
        <v>8491.7883587931283</v>
      </c>
      <c r="R479">
        <v>0.56999999999999995</v>
      </c>
      <c r="S479" s="14">
        <v>2.04</v>
      </c>
      <c r="T479" s="14">
        <v>0.41</v>
      </c>
      <c r="U479" s="15">
        <v>6200</v>
      </c>
      <c r="V479" s="15">
        <v>1300</v>
      </c>
      <c r="W479" s="16">
        <f t="shared" si="207"/>
        <v>18760.904826947553</v>
      </c>
      <c r="X479" s="16">
        <f t="shared" si="208"/>
        <v>3824.4955779649495</v>
      </c>
      <c r="Z479" s="10">
        <v>42436</v>
      </c>
      <c r="AA479" s="10">
        <f t="shared" si="199"/>
        <v>11886.163566852938</v>
      </c>
      <c r="AB479" s="10">
        <f t="shared" si="200"/>
        <v>8568.9085356136511</v>
      </c>
      <c r="AC479" s="10">
        <v>1896.1735457747391</v>
      </c>
      <c r="AD479">
        <v>90.08</v>
      </c>
      <c r="AE479">
        <v>60.05</v>
      </c>
      <c r="AF479">
        <v>46.07</v>
      </c>
      <c r="AG479" s="15"/>
      <c r="AH479" s="15">
        <f t="shared" si="209"/>
        <v>6584.9346160365285</v>
      </c>
      <c r="AI479" s="15">
        <f t="shared" si="210"/>
        <v>8491.7883587931283</v>
      </c>
      <c r="AJ479" s="15">
        <f t="shared" si="211"/>
        <v>1901.8620664120631</v>
      </c>
      <c r="AK479" s="15">
        <f t="shared" si="212"/>
        <v>3819.24</v>
      </c>
      <c r="AL479" s="11">
        <f t="shared" si="213"/>
        <v>2862.6831625603263</v>
      </c>
      <c r="AM479" s="16">
        <f t="shared" si="214"/>
        <v>1860.7440556642121</v>
      </c>
      <c r="AN479" s="11">
        <f t="shared" si="215"/>
        <v>22369.015643654133</v>
      </c>
      <c r="AO479" s="16">
        <f t="shared" si="223"/>
        <v>6180</v>
      </c>
      <c r="AP479" s="10">
        <v>22815.532364111721</v>
      </c>
      <c r="AQ479" s="11">
        <f t="shared" si="216"/>
        <v>-30653.042053524186</v>
      </c>
      <c r="AR479" s="16">
        <f t="shared" si="217"/>
        <v>4033.3092095637348</v>
      </c>
      <c r="AS479" s="11">
        <f t="shared" si="218"/>
        <v>64567.945857801933</v>
      </c>
      <c r="AT479" s="15">
        <f t="shared" si="219"/>
        <v>2751.7414752638197</v>
      </c>
      <c r="AU479" s="17">
        <f t="shared" si="220"/>
        <v>12.060825192894654</v>
      </c>
      <c r="AV479" s="15">
        <f t="shared" si="221"/>
        <v>20063.790888847903</v>
      </c>
      <c r="AW479" s="13">
        <v>70000</v>
      </c>
      <c r="AX479" s="15">
        <f t="shared" si="222"/>
        <v>2751.7414752638178</v>
      </c>
    </row>
    <row r="480" spans="1:50" ht="30" x14ac:dyDescent="0.25">
      <c r="A480" s="2" t="s">
        <v>70</v>
      </c>
      <c r="B480" s="9">
        <f t="shared" si="201"/>
        <v>92911.849562830001</v>
      </c>
      <c r="C480" s="9">
        <f t="shared" si="202"/>
        <v>71935.486155995342</v>
      </c>
      <c r="D480" s="10">
        <v>16309.988669167979</v>
      </c>
      <c r="E480" s="10">
        <v>14261.074037479551</v>
      </c>
      <c r="F480">
        <v>60.05</v>
      </c>
      <c r="G480">
        <v>46.07</v>
      </c>
      <c r="H480">
        <v>44.01</v>
      </c>
      <c r="I480" s="11">
        <f t="shared" si="203"/>
        <v>27176.81182766076</v>
      </c>
      <c r="J480" s="12">
        <f t="shared" si="204"/>
        <v>17664.927687979496</v>
      </c>
      <c r="L480" s="10">
        <f t="shared" si="197"/>
        <v>16309.988669167979</v>
      </c>
      <c r="M480" s="13"/>
      <c r="N480" s="13">
        <f t="shared" si="205"/>
        <v>9035.7337227190601</v>
      </c>
      <c r="O480">
        <v>0.2</v>
      </c>
      <c r="P480" s="10">
        <f t="shared" si="198"/>
        <v>14261.074037479551</v>
      </c>
      <c r="Q480" s="13">
        <f t="shared" si="206"/>
        <v>14132.724371142236</v>
      </c>
      <c r="R480">
        <v>0.56999999999999995</v>
      </c>
      <c r="S480" s="14">
        <v>2.04</v>
      </c>
      <c r="T480" s="14">
        <v>0.41</v>
      </c>
      <c r="U480" s="15">
        <v>6200</v>
      </c>
      <c r="V480" s="15">
        <v>1300</v>
      </c>
      <c r="W480" s="16">
        <f t="shared" si="207"/>
        <v>26320.111257633565</v>
      </c>
      <c r="X480" s="16">
        <f t="shared" si="208"/>
        <v>5343.7478507989026</v>
      </c>
      <c r="Z480" s="10">
        <v>42436</v>
      </c>
      <c r="AA480" s="10">
        <f t="shared" si="199"/>
        <v>16309.988669167979</v>
      </c>
      <c r="AB480" s="10">
        <f t="shared" si="200"/>
        <v>14261.074037479551</v>
      </c>
      <c r="AC480" s="10">
        <v>505.65923753824131</v>
      </c>
      <c r="AD480">
        <v>90.08</v>
      </c>
      <c r="AE480">
        <v>60.05</v>
      </c>
      <c r="AF480">
        <v>46.07</v>
      </c>
      <c r="AG480" s="15"/>
      <c r="AH480" s="15">
        <f t="shared" si="209"/>
        <v>9035.7337227190601</v>
      </c>
      <c r="AI480" s="15">
        <f t="shared" si="210"/>
        <v>14132.724371142236</v>
      </c>
      <c r="AJ480" s="15">
        <f t="shared" si="211"/>
        <v>507.17621525085599</v>
      </c>
      <c r="AK480" s="15">
        <f t="shared" si="212"/>
        <v>3819.24</v>
      </c>
      <c r="AL480" s="11">
        <f t="shared" si="213"/>
        <v>3454.3543758995129</v>
      </c>
      <c r="AM480" s="16">
        <f t="shared" si="214"/>
        <v>2245.3303443346836</v>
      </c>
      <c r="AN480" s="11">
        <f t="shared" si="215"/>
        <v>31979.646521566567</v>
      </c>
      <c r="AO480" s="16">
        <f t="shared" si="223"/>
        <v>6180</v>
      </c>
      <c r="AP480" s="10">
        <v>59470.771906264556</v>
      </c>
      <c r="AQ480" s="11">
        <f t="shared" si="216"/>
        <v>-4602.4510903260243</v>
      </c>
      <c r="AR480" s="16">
        <f t="shared" si="217"/>
        <v>48926.810617216943</v>
      </c>
      <c r="AS480" s="11">
        <f t="shared" si="218"/>
        <v>109461.44726545514</v>
      </c>
      <c r="AT480" s="15">
        <f t="shared" si="219"/>
        <v>33380.513873950375</v>
      </c>
      <c r="AU480" s="17">
        <f t="shared" si="220"/>
        <v>56.12927628812924</v>
      </c>
      <c r="AV480" s="15">
        <f t="shared" si="221"/>
        <v>26090.258032314181</v>
      </c>
      <c r="AW480" s="13">
        <v>70000</v>
      </c>
      <c r="AX480" s="15">
        <f t="shared" si="222"/>
        <v>33380.513873950375</v>
      </c>
    </row>
    <row r="481" spans="1:50" ht="30" x14ac:dyDescent="0.25">
      <c r="A481" s="2" t="s">
        <v>70</v>
      </c>
      <c r="B481" s="9">
        <f t="shared" si="201"/>
        <v>173109.84022939386</v>
      </c>
      <c r="C481" s="9">
        <f t="shared" si="202"/>
        <v>136635.8611647464</v>
      </c>
      <c r="D481" s="10">
        <v>31119.356138289826</v>
      </c>
      <c r="E481" s="10">
        <v>28187.927564470017</v>
      </c>
      <c r="F481">
        <v>60.05</v>
      </c>
      <c r="G481">
        <v>46.07</v>
      </c>
      <c r="H481">
        <v>44.01</v>
      </c>
      <c r="I481" s="11">
        <f t="shared" si="203"/>
        <v>51334.558510235962</v>
      </c>
      <c r="J481" s="12">
        <f t="shared" si="204"/>
        <v>33367.463031653373</v>
      </c>
      <c r="L481" s="10">
        <f t="shared" si="197"/>
        <v>31119.356138289826</v>
      </c>
      <c r="M481" s="13"/>
      <c r="N481" s="13">
        <f t="shared" si="205"/>
        <v>17240.123300612566</v>
      </c>
      <c r="O481">
        <v>0.2</v>
      </c>
      <c r="P481" s="10">
        <f t="shared" si="198"/>
        <v>28187.927564470017</v>
      </c>
      <c r="Q481" s="13">
        <f t="shared" si="206"/>
        <v>27934.236216389789</v>
      </c>
      <c r="R481">
        <v>0.56999999999999995</v>
      </c>
      <c r="S481" s="14">
        <v>2.04</v>
      </c>
      <c r="T481" s="14">
        <v>0.41</v>
      </c>
      <c r="U481" s="15">
        <v>6200</v>
      </c>
      <c r="V481" s="15">
        <v>1300</v>
      </c>
      <c r="W481" s="16">
        <f t="shared" si="207"/>
        <v>45715.900179067969</v>
      </c>
      <c r="X481" s="16">
        <f t="shared" si="208"/>
        <v>9241.9211144205219</v>
      </c>
      <c r="Z481" s="10">
        <v>43680.999999999993</v>
      </c>
      <c r="AA481" s="10">
        <f t="shared" si="199"/>
        <v>31119.356138289826</v>
      </c>
      <c r="AB481" s="10">
        <f t="shared" si="200"/>
        <v>28187.927564470017</v>
      </c>
      <c r="AC481" s="10">
        <v>1510.7529257439505</v>
      </c>
      <c r="AD481">
        <v>90.08</v>
      </c>
      <c r="AE481">
        <v>60.05</v>
      </c>
      <c r="AF481">
        <v>46.07</v>
      </c>
      <c r="AG481" s="15"/>
      <c r="AH481" s="15">
        <f t="shared" si="209"/>
        <v>17240.123300612566</v>
      </c>
      <c r="AI481" s="15">
        <f t="shared" si="210"/>
        <v>27934.236216389789</v>
      </c>
      <c r="AJ481" s="15">
        <f t="shared" si="211"/>
        <v>1515.2851845211821</v>
      </c>
      <c r="AK481" s="15">
        <f t="shared" si="212"/>
        <v>3931.2899999999991</v>
      </c>
      <c r="AL481" s="11">
        <f t="shared" si="213"/>
        <v>5142.5623515763436</v>
      </c>
      <c r="AM481" s="16">
        <f t="shared" si="214"/>
        <v>3342.6655285246234</v>
      </c>
      <c r="AN481" s="11">
        <f t="shared" si="215"/>
        <v>62884.04964447052</v>
      </c>
      <c r="AO481" s="16">
        <f t="shared" si="223"/>
        <v>6180</v>
      </c>
      <c r="AP481" s="10">
        <v>107040.07173133593</v>
      </c>
      <c r="AQ481" s="11">
        <f t="shared" si="216"/>
        <v>-18059.40042248094</v>
      </c>
      <c r="AR481" s="16">
        <f t="shared" si="217"/>
        <v>94026.477018672507</v>
      </c>
      <c r="AS481" s="11">
        <f t="shared" si="218"/>
        <v>154561.11366691071</v>
      </c>
      <c r="AT481" s="15">
        <f t="shared" si="219"/>
        <v>64149.943171157938</v>
      </c>
      <c r="AU481" s="17">
        <f t="shared" si="220"/>
        <v>59.930773712643237</v>
      </c>
      <c r="AV481" s="15">
        <f t="shared" si="221"/>
        <v>42890.128560177996</v>
      </c>
      <c r="AW481" s="13">
        <v>70000</v>
      </c>
      <c r="AX481" s="15">
        <f t="shared" si="222"/>
        <v>64149.943171157938</v>
      </c>
    </row>
    <row r="482" spans="1:50" ht="30" x14ac:dyDescent="0.25">
      <c r="A482" s="2" t="s">
        <v>70</v>
      </c>
      <c r="B482" s="9">
        <f t="shared" si="201"/>
        <v>108349.37864484324</v>
      </c>
      <c r="C482" s="9">
        <f t="shared" si="202"/>
        <v>86265.704793175508</v>
      </c>
      <c r="D482" s="10">
        <v>6904.1795824736955</v>
      </c>
      <c r="E482" s="10">
        <v>17308.669427663142</v>
      </c>
      <c r="F482">
        <v>60.05</v>
      </c>
      <c r="G482">
        <v>46.07</v>
      </c>
      <c r="H482">
        <v>44.01</v>
      </c>
      <c r="I482" s="11">
        <f t="shared" si="203"/>
        <v>23194.718864927261</v>
      </c>
      <c r="J482" s="12">
        <f t="shared" si="204"/>
        <v>15076.56726220272</v>
      </c>
      <c r="L482" s="10">
        <f t="shared" si="197"/>
        <v>6904.1795824736955</v>
      </c>
      <c r="M482" s="13"/>
      <c r="N482" s="13">
        <f t="shared" si="205"/>
        <v>3824.9154886904275</v>
      </c>
      <c r="O482">
        <v>0.2</v>
      </c>
      <c r="P482" s="10">
        <f t="shared" si="198"/>
        <v>17308.669427663142</v>
      </c>
      <c r="Q482" s="13">
        <f t="shared" si="206"/>
        <v>17152.891402814173</v>
      </c>
      <c r="R482">
        <v>0.56999999999999995</v>
      </c>
      <c r="S482" s="14">
        <v>2.04</v>
      </c>
      <c r="T482" s="14">
        <v>0.41</v>
      </c>
      <c r="U482" s="15">
        <v>6200</v>
      </c>
      <c r="V482" s="15">
        <v>1300</v>
      </c>
      <c r="W482" s="16">
        <f t="shared" si="207"/>
        <v>27705.947642578012</v>
      </c>
      <c r="X482" s="16">
        <f t="shared" si="208"/>
        <v>5622.2737909102871</v>
      </c>
      <c r="Z482" s="10">
        <v>57600</v>
      </c>
      <c r="AA482" s="10">
        <f t="shared" si="199"/>
        <v>6904.1795824736955</v>
      </c>
      <c r="AB482" s="10">
        <f t="shared" si="200"/>
        <v>17308.669427663142</v>
      </c>
      <c r="AC482" s="10">
        <v>1541.6035417393691</v>
      </c>
      <c r="AD482">
        <v>90.08</v>
      </c>
      <c r="AE482">
        <v>60.05</v>
      </c>
      <c r="AF482">
        <v>46.07</v>
      </c>
      <c r="AG482" s="15"/>
      <c r="AH482" s="15">
        <f t="shared" si="209"/>
        <v>3824.9154886904275</v>
      </c>
      <c r="AI482" s="15">
        <f t="shared" si="210"/>
        <v>17152.891402814173</v>
      </c>
      <c r="AJ482" s="15">
        <f t="shared" si="211"/>
        <v>1546.228352364587</v>
      </c>
      <c r="AK482" s="15">
        <f t="shared" si="212"/>
        <v>5184</v>
      </c>
      <c r="AL482" s="11">
        <f t="shared" si="213"/>
        <v>3687.9274914857533</v>
      </c>
      <c r="AM482" s="16">
        <f t="shared" si="214"/>
        <v>2397.1528694657395</v>
      </c>
      <c r="AN482" s="11">
        <f t="shared" si="215"/>
        <v>30093.076763733043</v>
      </c>
      <c r="AO482" s="16">
        <f t="shared" si="223"/>
        <v>6180</v>
      </c>
      <c r="AP482" s="10">
        <v>68386.977360914476</v>
      </c>
      <c r="AQ482" s="11">
        <f t="shared" si="216"/>
        <v>16725.8142655105</v>
      </c>
      <c r="AR482" s="16">
        <f t="shared" si="217"/>
        <v>65566.863740062501</v>
      </c>
      <c r="AS482" s="11">
        <f t="shared" si="218"/>
        <v>126101.50038830072</v>
      </c>
      <c r="AT482" s="15">
        <f t="shared" si="219"/>
        <v>44733.25722924601</v>
      </c>
      <c r="AU482" s="17">
        <f t="shared" si="220"/>
        <v>65.411952619524044</v>
      </c>
      <c r="AV482" s="15">
        <f t="shared" si="221"/>
        <v>23653.720131668459</v>
      </c>
      <c r="AW482" s="13">
        <v>70000</v>
      </c>
      <c r="AX482" s="15">
        <f t="shared" si="222"/>
        <v>44733.257229246017</v>
      </c>
    </row>
    <row r="483" spans="1:50" ht="30" x14ac:dyDescent="0.25">
      <c r="A483" s="2" t="s">
        <v>70</v>
      </c>
      <c r="B483" s="9">
        <f t="shared" si="201"/>
        <v>9270.1189591153889</v>
      </c>
      <c r="C483" s="9">
        <f t="shared" si="202"/>
        <v>-22404.508013742539</v>
      </c>
      <c r="D483" s="10">
        <v>22237.624667470915</v>
      </c>
      <c r="E483" s="10">
        <v>24717.585823171656</v>
      </c>
      <c r="F483">
        <v>60.05</v>
      </c>
      <c r="G483">
        <v>46.07</v>
      </c>
      <c r="H483">
        <v>44.01</v>
      </c>
      <c r="I483" s="11">
        <f t="shared" si="203"/>
        <v>41510.065993732598</v>
      </c>
      <c r="J483" s="12">
        <f t="shared" si="204"/>
        <v>26981.542895926188</v>
      </c>
      <c r="L483" s="10">
        <f t="shared" si="197"/>
        <v>22237.624667470915</v>
      </c>
      <c r="M483" s="13"/>
      <c r="N483" s="13">
        <f t="shared" si="205"/>
        <v>12319.644065778888</v>
      </c>
      <c r="O483">
        <v>0.2</v>
      </c>
      <c r="P483" s="10">
        <f t="shared" si="198"/>
        <v>24717.585823171656</v>
      </c>
      <c r="Q483" s="13">
        <f t="shared" si="206"/>
        <v>24495.127550763111</v>
      </c>
      <c r="R483">
        <v>0.56999999999999995</v>
      </c>
      <c r="S483" s="14">
        <v>2.04</v>
      </c>
      <c r="T483" s="14">
        <v>0.41</v>
      </c>
      <c r="U483" s="15">
        <v>6200</v>
      </c>
      <c r="V483" s="15">
        <v>1300</v>
      </c>
      <c r="W483" s="16">
        <f t="shared" si="207"/>
        <v>39709.349094865131</v>
      </c>
      <c r="X483" s="16">
        <f t="shared" si="208"/>
        <v>8034.7221220072079</v>
      </c>
      <c r="Z483" s="10">
        <v>57121.000000000007</v>
      </c>
      <c r="AA483" s="10">
        <f t="shared" si="199"/>
        <v>22237.624667470915</v>
      </c>
      <c r="AB483" s="10">
        <f t="shared" si="200"/>
        <v>24717.585823171656</v>
      </c>
      <c r="AC483" s="10">
        <v>15186.235324848543</v>
      </c>
      <c r="AD483">
        <v>90.08</v>
      </c>
      <c r="AE483">
        <v>60.05</v>
      </c>
      <c r="AF483">
        <v>46.07</v>
      </c>
      <c r="AG483" s="15"/>
      <c r="AH483" s="15">
        <f t="shared" si="209"/>
        <v>12319.644065778888</v>
      </c>
      <c r="AI483" s="15">
        <f t="shared" si="210"/>
        <v>24495.127550763111</v>
      </c>
      <c r="AJ483" s="15">
        <f t="shared" si="211"/>
        <v>15231.794030823088</v>
      </c>
      <c r="AK483" s="15">
        <f t="shared" si="212"/>
        <v>5140.8900000000003</v>
      </c>
      <c r="AL483" s="11">
        <f t="shared" si="213"/>
        <v>4920.4649249712093</v>
      </c>
      <c r="AM483" s="16">
        <f t="shared" si="214"/>
        <v>3198.3022012312863</v>
      </c>
      <c r="AN483" s="11">
        <f t="shared" si="215"/>
        <v>65223.532904820735</v>
      </c>
      <c r="AO483" s="16">
        <f t="shared" si="223"/>
        <v>6180</v>
      </c>
      <c r="AP483" s="10">
        <v>-2815.7088916882776</v>
      </c>
      <c r="AQ483" s="11">
        <f t="shared" si="216"/>
        <v>-167781.74572692055</v>
      </c>
      <c r="AR483" s="16">
        <f t="shared" si="217"/>
        <v>-57420.773031675933</v>
      </c>
      <c r="AS483" s="11">
        <f t="shared" si="218"/>
        <v>3113.8636165622647</v>
      </c>
      <c r="AT483" s="15">
        <f t="shared" si="219"/>
        <v>-39175.55398884575</v>
      </c>
      <c r="AU483" s="17">
        <f t="shared" si="220"/>
        <v>1391.3211733105118</v>
      </c>
      <c r="AV483" s="15">
        <f t="shared" si="221"/>
        <v>36359.845097157478</v>
      </c>
      <c r="AW483" s="13">
        <v>70000</v>
      </c>
      <c r="AX483" s="15">
        <f t="shared" si="222"/>
        <v>-39175.553988845757</v>
      </c>
    </row>
    <row r="484" spans="1:50" ht="30" x14ac:dyDescent="0.25">
      <c r="A484" s="2" t="s">
        <v>70</v>
      </c>
      <c r="B484" s="9">
        <f t="shared" si="201"/>
        <v>-12778.917097845857</v>
      </c>
      <c r="C484" s="9">
        <f t="shared" si="202"/>
        <v>-37229.82505811422</v>
      </c>
      <c r="D484" s="10">
        <v>12666.432788673481</v>
      </c>
      <c r="E484" s="10">
        <v>18749.41368550164</v>
      </c>
      <c r="F484">
        <v>60.05</v>
      </c>
      <c r="G484">
        <v>46.07</v>
      </c>
      <c r="H484">
        <v>44.01</v>
      </c>
      <c r="I484" s="11">
        <f t="shared" si="203"/>
        <v>28794.13435247798</v>
      </c>
      <c r="J484" s="12">
        <f t="shared" si="204"/>
        <v>18716.187329110689</v>
      </c>
      <c r="L484" s="10">
        <f t="shared" si="197"/>
        <v>12666.432788673481</v>
      </c>
      <c r="M484" s="13"/>
      <c r="N484" s="13">
        <f t="shared" si="205"/>
        <v>7017.2037649251088</v>
      </c>
      <c r="O484">
        <v>0.2</v>
      </c>
      <c r="P484" s="10">
        <f t="shared" si="198"/>
        <v>18749.41368550164</v>
      </c>
      <c r="Q484" s="13">
        <f t="shared" si="206"/>
        <v>18580.668962332125</v>
      </c>
      <c r="R484">
        <v>0.56999999999999995</v>
      </c>
      <c r="S484" s="14">
        <v>2.04</v>
      </c>
      <c r="T484" s="14">
        <v>0.41</v>
      </c>
      <c r="U484" s="15">
        <v>6200</v>
      </c>
      <c r="V484" s="15">
        <v>1300</v>
      </c>
      <c r="W484" s="16">
        <f t="shared" si="207"/>
        <v>30668.621005489236</v>
      </c>
      <c r="X484" s="16">
        <f t="shared" si="208"/>
        <v>6217.7130452208758</v>
      </c>
      <c r="Z484" s="10">
        <v>49729</v>
      </c>
      <c r="AA484" s="10">
        <f t="shared" si="199"/>
        <v>12666.432788673481</v>
      </c>
      <c r="AB484" s="10">
        <f t="shared" si="200"/>
        <v>18749.41368550164</v>
      </c>
      <c r="AC484" s="10">
        <v>489.75760956141153</v>
      </c>
      <c r="AD484">
        <v>90.08</v>
      </c>
      <c r="AE484">
        <v>60.05</v>
      </c>
      <c r="AF484">
        <v>46.07</v>
      </c>
      <c r="AG484" s="15"/>
      <c r="AH484" s="15">
        <f t="shared" si="209"/>
        <v>7017.2037649251088</v>
      </c>
      <c r="AI484" s="15">
        <f t="shared" si="210"/>
        <v>18580.668962332125</v>
      </c>
      <c r="AJ484" s="15">
        <f t="shared" si="211"/>
        <v>491.22688239009568</v>
      </c>
      <c r="AK484" s="15">
        <f t="shared" si="212"/>
        <v>4475.6099999999997</v>
      </c>
      <c r="AL484" s="11">
        <f t="shared" si="213"/>
        <v>3807.4854131260859</v>
      </c>
      <c r="AM484" s="16">
        <f t="shared" si="214"/>
        <v>2474.8655185319558</v>
      </c>
      <c r="AN484" s="11">
        <f t="shared" si="215"/>
        <v>35300.45778508795</v>
      </c>
      <c r="AO484" s="16">
        <f t="shared" si="223"/>
        <v>6180</v>
      </c>
      <c r="AP484" s="10">
        <v>-15040.399545781966</v>
      </c>
      <c r="AQ484" s="11">
        <f t="shared" si="216"/>
        <v>-121571.25214866514</v>
      </c>
      <c r="AR484" s="16">
        <f t="shared" si="217"/>
        <v>-62163.725432445783</v>
      </c>
      <c r="AS484" s="11">
        <f t="shared" si="218"/>
        <v>-1629.0887842075895</v>
      </c>
      <c r="AT484" s="15">
        <f t="shared" si="219"/>
        <v>-42411.45239342461</v>
      </c>
      <c r="AU484" s="17">
        <f t="shared" si="220"/>
        <v>281.98354880352082</v>
      </c>
      <c r="AV484" s="15">
        <f t="shared" si="221"/>
        <v>27371.052847642644</v>
      </c>
      <c r="AW484" s="13">
        <v>70000</v>
      </c>
      <c r="AX484" s="15">
        <f t="shared" si="222"/>
        <v>-42411.45239342461</v>
      </c>
    </row>
    <row r="485" spans="1:50" ht="30" x14ac:dyDescent="0.25">
      <c r="A485" s="2" t="s">
        <v>70</v>
      </c>
      <c r="B485" s="9">
        <f t="shared" si="201"/>
        <v>-23558.530412825698</v>
      </c>
      <c r="C485" s="9">
        <f t="shared" si="202"/>
        <v>-40766.863910976594</v>
      </c>
      <c r="D485" s="10">
        <v>21631.104769957325</v>
      </c>
      <c r="E485" s="10">
        <v>9124.9286331015592</v>
      </c>
      <c r="F485">
        <v>60.05</v>
      </c>
      <c r="G485">
        <v>46.07</v>
      </c>
      <c r="H485">
        <v>44.01</v>
      </c>
      <c r="I485" s="11">
        <f t="shared" si="203"/>
        <v>26170.115765650662</v>
      </c>
      <c r="J485" s="12">
        <f t="shared" si="204"/>
        <v>17010.575247672932</v>
      </c>
      <c r="L485" s="10">
        <f t="shared" si="197"/>
        <v>21631.104769957325</v>
      </c>
      <c r="M485" s="13"/>
      <c r="N485" s="13">
        <f t="shared" si="205"/>
        <v>11983.632042556359</v>
      </c>
      <c r="O485">
        <v>0.2</v>
      </c>
      <c r="P485" s="10">
        <f t="shared" si="198"/>
        <v>9124.9286331015592</v>
      </c>
      <c r="Q485" s="13">
        <f t="shared" si="206"/>
        <v>9042.8042754036451</v>
      </c>
      <c r="R485">
        <v>0.56999999999999995</v>
      </c>
      <c r="S485" s="14">
        <v>2.04</v>
      </c>
      <c r="T485" s="14">
        <v>0.41</v>
      </c>
      <c r="U485" s="15">
        <v>6200</v>
      </c>
      <c r="V485" s="15">
        <v>1300</v>
      </c>
      <c r="W485" s="16">
        <f t="shared" si="207"/>
        <v>21604.294684802353</v>
      </c>
      <c r="X485" s="16">
        <f t="shared" si="208"/>
        <v>4395.9611866514533</v>
      </c>
      <c r="Z485" s="10">
        <v>54755.999999999993</v>
      </c>
      <c r="AA485" s="10">
        <f t="shared" si="199"/>
        <v>21631.104769957325</v>
      </c>
      <c r="AB485" s="10">
        <f t="shared" si="200"/>
        <v>9124.9286331015592</v>
      </c>
      <c r="AC485" s="10">
        <v>363.43940077748306</v>
      </c>
      <c r="AD485">
        <v>90.08</v>
      </c>
      <c r="AE485">
        <v>60.05</v>
      </c>
      <c r="AF485">
        <v>46.07</v>
      </c>
      <c r="AG485" s="15"/>
      <c r="AH485" s="15">
        <f t="shared" si="209"/>
        <v>11983.632042556359</v>
      </c>
      <c r="AI485" s="15">
        <f t="shared" si="210"/>
        <v>9042.8042754036451</v>
      </c>
      <c r="AJ485" s="15">
        <f t="shared" si="211"/>
        <v>364.52971897981547</v>
      </c>
      <c r="AK485" s="15">
        <f t="shared" si="212"/>
        <v>4928.0399999999991</v>
      </c>
      <c r="AL485" s="11">
        <f t="shared" si="213"/>
        <v>3796.0335579385101</v>
      </c>
      <c r="AM485" s="16">
        <f t="shared" si="214"/>
        <v>2467.4218126600317</v>
      </c>
      <c r="AN485" s="11">
        <f t="shared" si="215"/>
        <v>28881.104873591328</v>
      </c>
      <c r="AO485" s="16">
        <f t="shared" si="223"/>
        <v>6180</v>
      </c>
      <c r="AP485" s="10">
        <v>-16760.056081407714</v>
      </c>
      <c r="AQ485" s="11">
        <f t="shared" si="216"/>
        <v>-110819.88028244412</v>
      </c>
      <c r="AR485" s="16">
        <f t="shared" si="217"/>
        <v>-62173.400345300979</v>
      </c>
      <c r="AS485" s="11">
        <f t="shared" si="218"/>
        <v>-1638.7636970627818</v>
      </c>
      <c r="AT485" s="15">
        <f t="shared" si="219"/>
        <v>-42418.053141740675</v>
      </c>
      <c r="AU485" s="17">
        <f t="shared" si="220"/>
        <v>253.09016232228436</v>
      </c>
      <c r="AV485" s="15">
        <f t="shared" si="221"/>
        <v>25657.997060332964</v>
      </c>
      <c r="AW485" s="13">
        <v>70000</v>
      </c>
      <c r="AX485" s="15">
        <f t="shared" si="222"/>
        <v>-42418.053141740675</v>
      </c>
    </row>
    <row r="486" spans="1:50" ht="30" x14ac:dyDescent="0.25">
      <c r="A486" s="2" t="s">
        <v>70</v>
      </c>
      <c r="B486" s="9">
        <f t="shared" si="201"/>
        <v>-33388.642086107604</v>
      </c>
      <c r="C486" s="9">
        <f t="shared" si="202"/>
        <v>-41860.024432650403</v>
      </c>
      <c r="D486" s="10">
        <v>13008.891613652644</v>
      </c>
      <c r="E486" s="10">
        <v>1327.1140681054417</v>
      </c>
      <c r="F486">
        <v>60.05</v>
      </c>
      <c r="G486">
        <v>46.07</v>
      </c>
      <c r="H486">
        <v>44.01</v>
      </c>
      <c r="I486" s="11">
        <f t="shared" si="203"/>
        <v>12401.849674621957</v>
      </c>
      <c r="J486" s="12">
        <f t="shared" si="204"/>
        <v>8061.2022885042725</v>
      </c>
      <c r="L486" s="10">
        <f t="shared" si="197"/>
        <v>13008.891613652644</v>
      </c>
      <c r="M486" s="13"/>
      <c r="N486" s="13">
        <f t="shared" si="205"/>
        <v>7206.925953963565</v>
      </c>
      <c r="O486">
        <v>0.2</v>
      </c>
      <c r="P486" s="10">
        <f t="shared" si="198"/>
        <v>1327.1140681054417</v>
      </c>
      <c r="Q486" s="13">
        <f t="shared" si="206"/>
        <v>1315.1700414924926</v>
      </c>
      <c r="R486">
        <v>0.56999999999999995</v>
      </c>
      <c r="S486" s="14">
        <v>2.04</v>
      </c>
      <c r="T486" s="14">
        <v>0.41</v>
      </c>
      <c r="U486" s="15">
        <v>6200</v>
      </c>
      <c r="V486" s="15">
        <v>1300</v>
      </c>
      <c r="W486" s="16">
        <f t="shared" si="207"/>
        <v>10669.705513464605</v>
      </c>
      <c r="X486" s="16">
        <f t="shared" si="208"/>
        <v>2198.3231669218076</v>
      </c>
      <c r="Z486" s="10">
        <v>75625</v>
      </c>
      <c r="AA486" s="10">
        <f t="shared" si="199"/>
        <v>13008.891613652644</v>
      </c>
      <c r="AB486" s="10">
        <f t="shared" si="200"/>
        <v>1327.1140681054417</v>
      </c>
      <c r="AC486" s="10">
        <v>704.69420363855147</v>
      </c>
      <c r="AD486">
        <v>90.08</v>
      </c>
      <c r="AE486">
        <v>60.05</v>
      </c>
      <c r="AF486">
        <v>46.07</v>
      </c>
      <c r="AG486" s="15"/>
      <c r="AH486" s="15">
        <f t="shared" si="209"/>
        <v>7206.925953963565</v>
      </c>
      <c r="AI486" s="15">
        <f t="shared" si="210"/>
        <v>1315.1700414924926</v>
      </c>
      <c r="AJ486" s="15">
        <f t="shared" si="211"/>
        <v>706.80828624946707</v>
      </c>
      <c r="AK486" s="15">
        <f t="shared" si="212"/>
        <v>6806.25</v>
      </c>
      <c r="AL486" s="11">
        <f t="shared" si="213"/>
        <v>3552.5169871346247</v>
      </c>
      <c r="AM486" s="16">
        <f t="shared" si="214"/>
        <v>2309.136041637506</v>
      </c>
      <c r="AN486" s="11">
        <f t="shared" si="215"/>
        <v>12234.182273453778</v>
      </c>
      <c r="AO486" s="16">
        <f t="shared" si="223"/>
        <v>6180</v>
      </c>
      <c r="AP486" s="10">
        <v>-19008.434788226419</v>
      </c>
      <c r="AQ486" s="11">
        <f t="shared" si="216"/>
        <v>-69178.020837555872</v>
      </c>
      <c r="AR486" s="16">
        <f t="shared" si="217"/>
        <v>-52119.549888076479</v>
      </c>
      <c r="AS486" s="11">
        <f t="shared" si="218"/>
        <v>8415.0867601617156</v>
      </c>
      <c r="AT486" s="15">
        <f t="shared" si="219"/>
        <v>-35558.773118368197</v>
      </c>
      <c r="AU486" s="17">
        <f t="shared" si="220"/>
        <v>187.06839103024328</v>
      </c>
      <c r="AV486" s="15">
        <f t="shared" si="221"/>
        <v>16550.338330141778</v>
      </c>
      <c r="AW486" s="13">
        <v>70000</v>
      </c>
      <c r="AX486" s="15">
        <f t="shared" si="222"/>
        <v>-35558.773118368197</v>
      </c>
    </row>
    <row r="487" spans="1:50" ht="30" x14ac:dyDescent="0.25">
      <c r="A487" s="2" t="s">
        <v>70</v>
      </c>
      <c r="B487" s="9">
        <f t="shared" si="201"/>
        <v>11323.057968269492</v>
      </c>
      <c r="C487" s="9">
        <f t="shared" si="202"/>
        <v>-8083.164402132119</v>
      </c>
      <c r="D487" s="10">
        <v>9506.6183407446824</v>
      </c>
      <c r="E487" s="10">
        <v>13890.257252947129</v>
      </c>
      <c r="F487">
        <v>60.05</v>
      </c>
      <c r="G487">
        <v>46.07</v>
      </c>
      <c r="H487">
        <v>44.01</v>
      </c>
      <c r="I487" s="11">
        <f t="shared" si="203"/>
        <v>21836.458915900017</v>
      </c>
      <c r="J487" s="12">
        <f t="shared" si="204"/>
        <v>14193.698295335011</v>
      </c>
      <c r="L487" s="10">
        <f t="shared" si="197"/>
        <v>9506.6183407446824</v>
      </c>
      <c r="M487" s="13"/>
      <c r="N487" s="13">
        <f t="shared" si="205"/>
        <v>5266.6665607725545</v>
      </c>
      <c r="O487">
        <v>0.2</v>
      </c>
      <c r="P487" s="10">
        <f t="shared" si="198"/>
        <v>13890.257252947129</v>
      </c>
      <c r="Q487" s="13">
        <f t="shared" si="206"/>
        <v>13765.244937670604</v>
      </c>
      <c r="R487">
        <v>0.56999999999999995</v>
      </c>
      <c r="S487" s="14">
        <v>2.04</v>
      </c>
      <c r="T487" s="14">
        <v>0.41</v>
      </c>
      <c r="U487" s="15">
        <v>6200</v>
      </c>
      <c r="V487" s="15">
        <v>1300</v>
      </c>
      <c r="W487" s="16">
        <f t="shared" si="207"/>
        <v>24355.026770318578</v>
      </c>
      <c r="X487" s="16">
        <f t="shared" si="208"/>
        <v>4948.8043999169695</v>
      </c>
      <c r="Z487" s="10">
        <v>42848.999999999993</v>
      </c>
      <c r="AA487" s="10">
        <f t="shared" si="199"/>
        <v>9506.6183407446824</v>
      </c>
      <c r="AB487" s="10">
        <f t="shared" si="200"/>
        <v>13890.257252947129</v>
      </c>
      <c r="AC487" s="10">
        <v>643.53136059920541</v>
      </c>
      <c r="AD487">
        <v>90.08</v>
      </c>
      <c r="AE487">
        <v>60.05</v>
      </c>
      <c r="AF487">
        <v>46.07</v>
      </c>
      <c r="AG487" s="15"/>
      <c r="AH487" s="15">
        <f t="shared" si="209"/>
        <v>5266.6665607725545</v>
      </c>
      <c r="AI487" s="15">
        <f t="shared" si="210"/>
        <v>13765.244937670604</v>
      </c>
      <c r="AJ487" s="15">
        <f t="shared" si="211"/>
        <v>645.46195468100291</v>
      </c>
      <c r="AK487" s="15">
        <f t="shared" si="212"/>
        <v>3856.4099999999994</v>
      </c>
      <c r="AL487" s="11">
        <f t="shared" si="213"/>
        <v>3104.0765797396739</v>
      </c>
      <c r="AM487" s="16">
        <f t="shared" si="214"/>
        <v>2017.6497768307881</v>
      </c>
      <c r="AN487" s="11">
        <f t="shared" si="215"/>
        <v>26524.535432934499</v>
      </c>
      <c r="AO487" s="16">
        <f t="shared" si="223"/>
        <v>6180</v>
      </c>
      <c r="AP487" s="10">
        <v>3816.5268891152414</v>
      </c>
      <c r="AQ487" s="11">
        <f t="shared" si="216"/>
        <v>-69839.886204509035</v>
      </c>
      <c r="AR487" s="16">
        <f t="shared" si="217"/>
        <v>-27225.667097384099</v>
      </c>
      <c r="AS487" s="11">
        <f t="shared" si="218"/>
        <v>33308.96955085409</v>
      </c>
      <c r="AT487" s="15">
        <f t="shared" si="219"/>
        <v>-18574.821183050557</v>
      </c>
      <c r="AU487" s="17">
        <f t="shared" si="220"/>
        <v>-486.69436172521313</v>
      </c>
      <c r="AV487" s="15">
        <f t="shared" si="221"/>
        <v>22391.348072165798</v>
      </c>
      <c r="AW487" s="13">
        <v>70000</v>
      </c>
      <c r="AX487" s="15">
        <f t="shared" si="222"/>
        <v>-18574.821183050557</v>
      </c>
    </row>
    <row r="488" spans="1:50" ht="30" x14ac:dyDescent="0.25">
      <c r="A488" s="2" t="s">
        <v>70</v>
      </c>
      <c r="B488" s="9">
        <f t="shared" si="201"/>
        <v>77478.272512429001</v>
      </c>
      <c r="C488" s="9">
        <f t="shared" si="202"/>
        <v>38139.160586993101</v>
      </c>
      <c r="D488" s="10">
        <v>16051.882618189176</v>
      </c>
      <c r="E488" s="10">
        <v>34255.210810827171</v>
      </c>
      <c r="F488">
        <v>60.05</v>
      </c>
      <c r="G488">
        <v>46.07</v>
      </c>
      <c r="H488">
        <v>44.01</v>
      </c>
      <c r="I488" s="11">
        <f t="shared" si="203"/>
        <v>46087.756324349699</v>
      </c>
      <c r="J488" s="12">
        <f t="shared" si="204"/>
        <v>29957.041610827306</v>
      </c>
      <c r="L488" s="10">
        <f t="shared" si="197"/>
        <v>16051.882618189176</v>
      </c>
      <c r="M488" s="13"/>
      <c r="N488" s="13">
        <f t="shared" si="205"/>
        <v>8892.7429704768037</v>
      </c>
      <c r="O488">
        <v>0.2</v>
      </c>
      <c r="P488" s="10">
        <f t="shared" si="198"/>
        <v>34255.210810827171</v>
      </c>
      <c r="Q488" s="13">
        <f t="shared" si="206"/>
        <v>33946.91391352973</v>
      </c>
      <c r="R488">
        <v>0.56999999999999995</v>
      </c>
      <c r="S488" s="14">
        <v>2.04</v>
      </c>
      <c r="T488" s="14">
        <v>0.41</v>
      </c>
      <c r="U488" s="15">
        <v>6200</v>
      </c>
      <c r="V488" s="15">
        <v>1300</v>
      </c>
      <c r="W488" s="16">
        <f t="shared" si="207"/>
        <v>49301.710630606911</v>
      </c>
      <c r="X488" s="16">
        <f t="shared" si="208"/>
        <v>9962.5987051709963</v>
      </c>
      <c r="Z488" s="10">
        <v>62001.000000000007</v>
      </c>
      <c r="AA488" s="10">
        <f t="shared" si="199"/>
        <v>16051.882618189176</v>
      </c>
      <c r="AB488" s="10">
        <f t="shared" si="200"/>
        <v>34255.210810827171</v>
      </c>
      <c r="AC488" s="10">
        <v>3778.0506392865009</v>
      </c>
      <c r="AD488">
        <v>90.08</v>
      </c>
      <c r="AE488">
        <v>60.05</v>
      </c>
      <c r="AF488">
        <v>46.07</v>
      </c>
      <c r="AG488" s="15"/>
      <c r="AH488" s="15">
        <f t="shared" si="209"/>
        <v>8892.7429704768037</v>
      </c>
      <c r="AI488" s="15">
        <f t="shared" si="210"/>
        <v>33946.91391352973</v>
      </c>
      <c r="AJ488" s="15">
        <f t="shared" si="211"/>
        <v>3789.3847912043598</v>
      </c>
      <c r="AK488" s="15">
        <f t="shared" si="212"/>
        <v>5580.09</v>
      </c>
      <c r="AL488" s="11">
        <f t="shared" si="213"/>
        <v>5395.0314581066323</v>
      </c>
      <c r="AM488" s="16">
        <f t="shared" si="214"/>
        <v>3506.770447769311</v>
      </c>
      <c r="AN488" s="11">
        <f t="shared" si="215"/>
        <v>62070.936197828174</v>
      </c>
      <c r="AO488" s="16">
        <f t="shared" si="223"/>
        <v>6180</v>
      </c>
      <c r="AP488" s="10">
        <v>38429.072582497771</v>
      </c>
      <c r="AQ488" s="11">
        <f t="shared" si="216"/>
        <v>-110112.43282543778</v>
      </c>
      <c r="AR488" s="16">
        <f t="shared" si="217"/>
        <v>-1780.4797290052029</v>
      </c>
      <c r="AS488" s="11">
        <f t="shared" si="218"/>
        <v>58754.156919232992</v>
      </c>
      <c r="AT488" s="15">
        <f t="shared" si="219"/>
        <v>-1214.7394760988464</v>
      </c>
      <c r="AU488" s="17">
        <f t="shared" si="220"/>
        <v>-3.1609908708858359</v>
      </c>
      <c r="AV488" s="15">
        <f t="shared" si="221"/>
        <v>39643.812058596617</v>
      </c>
      <c r="AW488" s="13">
        <v>70000</v>
      </c>
      <c r="AX488" s="15">
        <f t="shared" si="222"/>
        <v>-1214.7394760988464</v>
      </c>
    </row>
    <row r="489" spans="1:50" ht="30" x14ac:dyDescent="0.25">
      <c r="A489" s="2" t="s">
        <v>70</v>
      </c>
      <c r="B489" s="9">
        <f t="shared" si="201"/>
        <v>131282.05545042572</v>
      </c>
      <c r="C489" s="9">
        <f t="shared" si="202"/>
        <v>111287.21166144114</v>
      </c>
      <c r="D489" s="10">
        <v>19435.636066218824</v>
      </c>
      <c r="E489" s="10">
        <v>12581.960247850298</v>
      </c>
      <c r="F489">
        <v>60.05</v>
      </c>
      <c r="G489">
        <v>46.07</v>
      </c>
      <c r="H489">
        <v>44.01</v>
      </c>
      <c r="I489" s="11">
        <f t="shared" si="203"/>
        <v>27863.532284938534</v>
      </c>
      <c r="J489" s="12">
        <f t="shared" si="204"/>
        <v>18111.295985210047</v>
      </c>
      <c r="L489" s="10">
        <f t="shared" si="197"/>
        <v>19435.636066218824</v>
      </c>
      <c r="M489" s="13"/>
      <c r="N489" s="13">
        <f t="shared" si="205"/>
        <v>10767.34238068523</v>
      </c>
      <c r="O489">
        <v>0.2</v>
      </c>
      <c r="P489" s="10">
        <f t="shared" si="198"/>
        <v>12581.960247850298</v>
      </c>
      <c r="Q489" s="13">
        <f t="shared" si="206"/>
        <v>12468.722605619645</v>
      </c>
      <c r="R489">
        <v>0.56999999999999995</v>
      </c>
      <c r="S489" s="14">
        <v>2.04</v>
      </c>
      <c r="T489" s="14">
        <v>0.41</v>
      </c>
      <c r="U489" s="15">
        <v>6200</v>
      </c>
      <c r="V489" s="15">
        <v>1300</v>
      </c>
      <c r="W489" s="16">
        <f t="shared" si="207"/>
        <v>25091.706337134096</v>
      </c>
      <c r="X489" s="16">
        <f t="shared" si="208"/>
        <v>5096.8625481495001</v>
      </c>
      <c r="Z489" s="10">
        <v>27889</v>
      </c>
      <c r="AA489" s="10">
        <f t="shared" si="199"/>
        <v>19435.636066218824</v>
      </c>
      <c r="AB489" s="10">
        <f t="shared" si="200"/>
        <v>12581.960247850298</v>
      </c>
      <c r="AC489" s="10">
        <v>1684.4293071685909</v>
      </c>
      <c r="AD489">
        <v>90.08</v>
      </c>
      <c r="AE489">
        <v>60.05</v>
      </c>
      <c r="AF489">
        <v>46.07</v>
      </c>
      <c r="AG489" s="15"/>
      <c r="AH489" s="15">
        <f t="shared" si="209"/>
        <v>10767.34238068523</v>
      </c>
      <c r="AI489" s="15">
        <f t="shared" si="210"/>
        <v>12468.722605619645</v>
      </c>
      <c r="AJ489" s="15">
        <f t="shared" si="211"/>
        <v>1689.4825950900965</v>
      </c>
      <c r="AK489" s="15">
        <f t="shared" si="212"/>
        <v>2510.0099999999998</v>
      </c>
      <c r="AL489" s="11">
        <f t="shared" si="213"/>
        <v>3016.6962257795112</v>
      </c>
      <c r="AM489" s="16">
        <f t="shared" si="214"/>
        <v>1960.8525467566824</v>
      </c>
      <c r="AN489" s="11">
        <f t="shared" si="215"/>
        <v>33229.337158320093</v>
      </c>
      <c r="AO489" s="16">
        <f t="shared" si="223"/>
        <v>6180</v>
      </c>
      <c r="AP489" s="10">
        <v>86344.437766771953</v>
      </c>
      <c r="AQ489" s="11">
        <f t="shared" si="216"/>
        <v>32590.312429936228</v>
      </c>
      <c r="AR489" s="16">
        <f t="shared" si="217"/>
        <v>88079.053128081592</v>
      </c>
      <c r="AS489" s="11">
        <f t="shared" si="218"/>
        <v>148613.68977631978</v>
      </c>
      <c r="AT489" s="15">
        <f t="shared" si="219"/>
        <v>60092.289234805226</v>
      </c>
      <c r="AU489" s="17">
        <f t="shared" si="220"/>
        <v>69.596016592432576</v>
      </c>
      <c r="AV489" s="15">
        <f t="shared" si="221"/>
        <v>26252.14853196673</v>
      </c>
      <c r="AW489" s="13">
        <v>70000</v>
      </c>
      <c r="AX489" s="15">
        <f t="shared" si="222"/>
        <v>60092.289234805226</v>
      </c>
    </row>
    <row r="490" spans="1:50" ht="30" x14ac:dyDescent="0.25">
      <c r="A490" s="2" t="s">
        <v>70</v>
      </c>
      <c r="B490" s="9">
        <f t="shared" si="201"/>
        <v>-37405.35843311614</v>
      </c>
      <c r="C490" s="9">
        <f t="shared" si="202"/>
        <v>-48223.816108433675</v>
      </c>
      <c r="D490" s="10">
        <v>15041.247900613975</v>
      </c>
      <c r="E490" s="10">
        <v>3477.5884037763326</v>
      </c>
      <c r="F490">
        <v>60.05</v>
      </c>
      <c r="G490">
        <v>46.07</v>
      </c>
      <c r="H490">
        <v>44.01</v>
      </c>
      <c r="I490" s="11">
        <f t="shared" si="203"/>
        <v>15945.658579350678</v>
      </c>
      <c r="J490" s="12">
        <f t="shared" si="204"/>
        <v>10364.67807657794</v>
      </c>
      <c r="L490" s="10">
        <f t="shared" si="197"/>
        <v>15041.247900613975</v>
      </c>
      <c r="M490" s="13"/>
      <c r="N490" s="13">
        <f t="shared" si="205"/>
        <v>8332.8513369401426</v>
      </c>
      <c r="O490">
        <v>0.2</v>
      </c>
      <c r="P490" s="10">
        <f t="shared" si="198"/>
        <v>3477.5884037763326</v>
      </c>
      <c r="Q490" s="13">
        <f t="shared" si="206"/>
        <v>3446.2901081423456</v>
      </c>
      <c r="R490">
        <v>0.56999999999999995</v>
      </c>
      <c r="S490" s="14">
        <v>2.04</v>
      </c>
      <c r="T490" s="14">
        <v>0.41</v>
      </c>
      <c r="U490" s="15">
        <v>6200</v>
      </c>
      <c r="V490" s="15">
        <v>1300</v>
      </c>
      <c r="W490" s="16">
        <f t="shared" si="207"/>
        <v>13607.149483219499</v>
      </c>
      <c r="X490" s="16">
        <f t="shared" si="208"/>
        <v>2788.6918079019579</v>
      </c>
      <c r="Z490" s="10">
        <v>52899.999999999993</v>
      </c>
      <c r="AA490" s="10">
        <f t="shared" si="199"/>
        <v>15041.247900613975</v>
      </c>
      <c r="AB490" s="10">
        <f t="shared" si="200"/>
        <v>3477.5884037763326</v>
      </c>
      <c r="AC490" s="10">
        <v>334.15599122903797</v>
      </c>
      <c r="AD490">
        <v>90.08</v>
      </c>
      <c r="AE490">
        <v>60.05</v>
      </c>
      <c r="AF490">
        <v>46.07</v>
      </c>
      <c r="AG490" s="15"/>
      <c r="AH490" s="15">
        <f t="shared" si="209"/>
        <v>8332.8513369401426</v>
      </c>
      <c r="AI490" s="15">
        <f t="shared" si="210"/>
        <v>3446.2901081423456</v>
      </c>
      <c r="AJ490" s="15">
        <f t="shared" si="211"/>
        <v>335.15845920272506</v>
      </c>
      <c r="AK490" s="15">
        <f t="shared" si="212"/>
        <v>4760.9999999999991</v>
      </c>
      <c r="AL490" s="11">
        <f t="shared" si="213"/>
        <v>3037.2581549778288</v>
      </c>
      <c r="AM490" s="16">
        <f t="shared" si="214"/>
        <v>1974.2178007355888</v>
      </c>
      <c r="AN490" s="11">
        <f t="shared" si="215"/>
        <v>16290.060080936997</v>
      </c>
      <c r="AO490" s="16">
        <f t="shared" si="223"/>
        <v>6180</v>
      </c>
      <c r="AP490" s="10">
        <v>-23355.936811239593</v>
      </c>
      <c r="AQ490" s="11">
        <f t="shared" si="216"/>
        <v>-85934.14003538563</v>
      </c>
      <c r="AR490" s="16">
        <f t="shared" si="217"/>
        <v>-61377.185992913575</v>
      </c>
      <c r="AS490" s="11">
        <f t="shared" si="218"/>
        <v>-842.54934467537589</v>
      </c>
      <c r="AT490" s="15">
        <f t="shared" si="219"/>
        <v>-41874.832688553121</v>
      </c>
      <c r="AU490" s="17">
        <f t="shared" si="220"/>
        <v>179.28988687964625</v>
      </c>
      <c r="AV490" s="15">
        <f t="shared" si="221"/>
        <v>18518.895877313531</v>
      </c>
      <c r="AW490" s="13">
        <v>70000</v>
      </c>
      <c r="AX490" s="15">
        <f t="shared" si="222"/>
        <v>-41874.832688553128</v>
      </c>
    </row>
    <row r="491" spans="1:50" ht="30" x14ac:dyDescent="0.25">
      <c r="A491" s="2" t="s">
        <v>70</v>
      </c>
      <c r="B491" s="9">
        <f t="shared" si="201"/>
        <v>29034.140269516654</v>
      </c>
      <c r="C491" s="9">
        <f t="shared" si="202"/>
        <v>-1233.5627616655693</v>
      </c>
      <c r="D491" s="10">
        <v>27411.264005770325</v>
      </c>
      <c r="E491" s="10">
        <v>22174.730367608434</v>
      </c>
      <c r="F491">
        <v>60.05</v>
      </c>
      <c r="G491">
        <v>46.07</v>
      </c>
      <c r="H491">
        <v>44.01</v>
      </c>
      <c r="I491" s="11">
        <f t="shared" si="203"/>
        <v>42872.617913920985</v>
      </c>
      <c r="J491" s="12">
        <f t="shared" si="204"/>
        <v>27867.20164404864</v>
      </c>
      <c r="L491" s="10">
        <f t="shared" si="197"/>
        <v>27411.264005770325</v>
      </c>
      <c r="M491" s="13"/>
      <c r="N491" s="13">
        <f t="shared" si="205"/>
        <v>15185.840259196761</v>
      </c>
      <c r="O491">
        <v>0.2</v>
      </c>
      <c r="P491" s="10">
        <f t="shared" si="198"/>
        <v>22174.730367608434</v>
      </c>
      <c r="Q491" s="13">
        <f t="shared" si="206"/>
        <v>21975.157794299957</v>
      </c>
      <c r="R491">
        <v>0.56999999999999995</v>
      </c>
      <c r="S491" s="14">
        <v>2.04</v>
      </c>
      <c r="T491" s="14">
        <v>0.41</v>
      </c>
      <c r="U491" s="15">
        <v>6200</v>
      </c>
      <c r="V491" s="15">
        <v>1300</v>
      </c>
      <c r="W491" s="16">
        <f t="shared" si="207"/>
        <v>37948.536308964263</v>
      </c>
      <c r="X491" s="16">
        <f t="shared" si="208"/>
        <v>7680.8332777820342</v>
      </c>
      <c r="Z491" s="10">
        <v>25921.000000000004</v>
      </c>
      <c r="AA491" s="10">
        <f t="shared" si="199"/>
        <v>27411.264005770325</v>
      </c>
      <c r="AB491" s="10">
        <f t="shared" si="200"/>
        <v>22174.730367608434</v>
      </c>
      <c r="AC491" s="10">
        <v>791.3539453133825</v>
      </c>
      <c r="AD491">
        <v>90.08</v>
      </c>
      <c r="AE491">
        <v>60.05</v>
      </c>
      <c r="AF491">
        <v>46.07</v>
      </c>
      <c r="AG491" s="15"/>
      <c r="AH491" s="15">
        <f t="shared" si="209"/>
        <v>15185.840259196761</v>
      </c>
      <c r="AI491" s="15">
        <f t="shared" si="210"/>
        <v>21975.157794299957</v>
      </c>
      <c r="AJ491" s="15">
        <f t="shared" si="211"/>
        <v>793.72800714932259</v>
      </c>
      <c r="AK491" s="15">
        <f t="shared" si="212"/>
        <v>2332.8900000000003</v>
      </c>
      <c r="AL491" s="11">
        <f t="shared" si="213"/>
        <v>3974.2687065757523</v>
      </c>
      <c r="AM491" s="16">
        <f t="shared" si="214"/>
        <v>2583.2746592742392</v>
      </c>
      <c r="AN491" s="11">
        <f t="shared" si="215"/>
        <v>51265.484862127203</v>
      </c>
      <c r="AO491" s="16">
        <f t="shared" si="223"/>
        <v>6180</v>
      </c>
      <c r="AP491" s="10">
        <v>11536.082937163865</v>
      </c>
      <c r="AQ491" s="11">
        <f t="shared" si="216"/>
        <v>-126897.43751700853</v>
      </c>
      <c r="AR491" s="16">
        <f t="shared" si="217"/>
        <v>-36781.597683496242</v>
      </c>
      <c r="AS491" s="11">
        <f t="shared" si="218"/>
        <v>23753.038964741951</v>
      </c>
      <c r="AT491" s="15">
        <f t="shared" si="219"/>
        <v>-25094.393366159013</v>
      </c>
      <c r="AU491" s="17">
        <f t="shared" si="220"/>
        <v>-217.52958524003509</v>
      </c>
      <c r="AV491" s="15">
        <f t="shared" si="221"/>
        <v>36630.476303322881</v>
      </c>
      <c r="AW491" s="13">
        <v>70000</v>
      </c>
      <c r="AX491" s="15">
        <f t="shared" si="222"/>
        <v>-25094.393366159016</v>
      </c>
    </row>
    <row r="492" spans="1:50" ht="30" x14ac:dyDescent="0.25">
      <c r="A492" s="2" t="s">
        <v>70</v>
      </c>
      <c r="B492" s="9">
        <f t="shared" si="201"/>
        <v>74176.129732972739</v>
      </c>
      <c r="C492" s="9">
        <f t="shared" si="202"/>
        <v>56890.086495552867</v>
      </c>
      <c r="D492" s="10">
        <v>6185.5698133496262</v>
      </c>
      <c r="E492" s="10">
        <v>12238.990204543152</v>
      </c>
      <c r="F492">
        <v>60.05</v>
      </c>
      <c r="G492">
        <v>46.07</v>
      </c>
      <c r="H492">
        <v>44.01</v>
      </c>
      <c r="I492" s="11">
        <f t="shared" si="203"/>
        <v>17825.066760739508</v>
      </c>
      <c r="J492" s="12">
        <f t="shared" si="204"/>
        <v>11586.293394480681</v>
      </c>
      <c r="L492" s="10">
        <f t="shared" si="197"/>
        <v>6185.5698133496262</v>
      </c>
      <c r="M492" s="13"/>
      <c r="N492" s="13">
        <f t="shared" si="205"/>
        <v>3426.8056765956931</v>
      </c>
      <c r="O492">
        <v>0.2</v>
      </c>
      <c r="P492" s="10">
        <f t="shared" si="198"/>
        <v>12238.990204543152</v>
      </c>
      <c r="Q492" s="13">
        <f t="shared" si="206"/>
        <v>12128.839292702263</v>
      </c>
      <c r="R492">
        <v>0.56999999999999995</v>
      </c>
      <c r="S492" s="14">
        <v>2.04</v>
      </c>
      <c r="T492" s="14">
        <v>0.41</v>
      </c>
      <c r="U492" s="15">
        <v>6200</v>
      </c>
      <c r="V492" s="15">
        <v>1300</v>
      </c>
      <c r="W492" s="16">
        <f t="shared" si="207"/>
        <v>21701.551045605236</v>
      </c>
      <c r="X492" s="16">
        <f t="shared" si="208"/>
        <v>4415.5078081853653</v>
      </c>
      <c r="Z492" s="10">
        <v>74529</v>
      </c>
      <c r="AA492" s="10">
        <f t="shared" si="199"/>
        <v>6185.5698133496262</v>
      </c>
      <c r="AB492" s="10">
        <f t="shared" si="200"/>
        <v>12238.990204543152</v>
      </c>
      <c r="AC492" s="10">
        <v>1340.5606235278283</v>
      </c>
      <c r="AD492">
        <v>90.08</v>
      </c>
      <c r="AE492">
        <v>60.05</v>
      </c>
      <c r="AF492">
        <v>46.07</v>
      </c>
      <c r="AG492" s="15"/>
      <c r="AH492" s="15">
        <f t="shared" si="209"/>
        <v>3426.8056765956931</v>
      </c>
      <c r="AI492" s="15">
        <f t="shared" si="210"/>
        <v>12128.839292702263</v>
      </c>
      <c r="AJ492" s="15">
        <f t="shared" si="211"/>
        <v>1344.5823053984116</v>
      </c>
      <c r="AK492" s="15">
        <f t="shared" si="212"/>
        <v>6707.61</v>
      </c>
      <c r="AL492" s="11">
        <f t="shared" si="213"/>
        <v>3885.6968820015891</v>
      </c>
      <c r="AM492" s="16">
        <f t="shared" si="214"/>
        <v>2525.7029733010331</v>
      </c>
      <c r="AN492" s="11">
        <f t="shared" si="215"/>
        <v>22505.050858946408</v>
      </c>
      <c r="AO492" s="16">
        <f t="shared" si="223"/>
        <v>6180</v>
      </c>
      <c r="AP492" s="10">
        <v>48188.193918434285</v>
      </c>
      <c r="AQ492" s="11">
        <f t="shared" si="216"/>
        <v>5822.4344944723152</v>
      </c>
      <c r="AR492" s="16">
        <f t="shared" si="217"/>
        <v>40888.285292886816</v>
      </c>
      <c r="AS492" s="11">
        <f t="shared" si="218"/>
        <v>101422.92194112502</v>
      </c>
      <c r="AT492" s="15">
        <f t="shared" si="219"/>
        <v>27896.19755065257</v>
      </c>
      <c r="AU492" s="17">
        <f t="shared" si="220"/>
        <v>57.890108099654149</v>
      </c>
      <c r="AV492" s="15">
        <f t="shared" si="221"/>
        <v>20291.996367781714</v>
      </c>
      <c r="AW492" s="13">
        <v>70000</v>
      </c>
      <c r="AX492" s="15">
        <f t="shared" si="222"/>
        <v>27896.19755065257</v>
      </c>
    </row>
    <row r="493" spans="1:50" ht="30" x14ac:dyDescent="0.25">
      <c r="A493" s="2" t="s">
        <v>70</v>
      </c>
      <c r="B493" s="9">
        <f t="shared" si="201"/>
        <v>10676.97038785294</v>
      </c>
      <c r="C493" s="9">
        <f t="shared" si="202"/>
        <v>-5276.9675285475168</v>
      </c>
      <c r="D493" s="10">
        <v>15165.67344017086</v>
      </c>
      <c r="E493" s="10">
        <v>9030.7511228348631</v>
      </c>
      <c r="F493">
        <v>60.05</v>
      </c>
      <c r="G493">
        <v>46.07</v>
      </c>
      <c r="H493">
        <v>44.01</v>
      </c>
      <c r="I493" s="11">
        <f t="shared" si="203"/>
        <v>21341.704185683833</v>
      </c>
      <c r="J493" s="12">
        <f t="shared" si="204"/>
        <v>13872.107720694492</v>
      </c>
      <c r="L493" s="10">
        <f t="shared" si="197"/>
        <v>15165.67344017086</v>
      </c>
      <c r="M493" s="13"/>
      <c r="N493" s="13">
        <f t="shared" si="205"/>
        <v>8401.7830858546567</v>
      </c>
      <c r="O493">
        <v>0.2</v>
      </c>
      <c r="P493" s="10">
        <f t="shared" si="198"/>
        <v>9030.7511228348631</v>
      </c>
      <c r="Q493" s="13">
        <f t="shared" si="206"/>
        <v>8949.4743627293501</v>
      </c>
      <c r="R493">
        <v>0.56999999999999995</v>
      </c>
      <c r="S493" s="14">
        <v>2.04</v>
      </c>
      <c r="T493" s="14">
        <v>0.41</v>
      </c>
      <c r="U493" s="15">
        <v>6200</v>
      </c>
      <c r="V493" s="15">
        <v>1300</v>
      </c>
      <c r="W493" s="16">
        <f t="shared" si="207"/>
        <v>20034.37628801039</v>
      </c>
      <c r="X493" s="16">
        <f t="shared" si="208"/>
        <v>4080.4383716099305</v>
      </c>
      <c r="Z493" s="10">
        <v>60025.000000000015</v>
      </c>
      <c r="AA493" s="10">
        <f t="shared" si="199"/>
        <v>15165.67344017086</v>
      </c>
      <c r="AB493" s="10">
        <f t="shared" si="200"/>
        <v>9030.7511228348631</v>
      </c>
      <c r="AC493" s="10">
        <v>1006.810754603506</v>
      </c>
      <c r="AD493">
        <v>90.08</v>
      </c>
      <c r="AE493">
        <v>60.05</v>
      </c>
      <c r="AF493">
        <v>46.07</v>
      </c>
      <c r="AG493" s="15"/>
      <c r="AH493" s="15">
        <f t="shared" si="209"/>
        <v>8401.7830858546567</v>
      </c>
      <c r="AI493" s="15">
        <f t="shared" si="210"/>
        <v>8949.4743627293501</v>
      </c>
      <c r="AJ493" s="15">
        <f t="shared" si="211"/>
        <v>1009.8311868673164</v>
      </c>
      <c r="AK493" s="15">
        <f t="shared" si="212"/>
        <v>5402.2500000000009</v>
      </c>
      <c r="AL493" s="11">
        <f t="shared" si="213"/>
        <v>3642.3758343764121</v>
      </c>
      <c r="AM493" s="16">
        <f t="shared" si="214"/>
        <v>2367.5442923446681</v>
      </c>
      <c r="AN493" s="11">
        <f t="shared" si="215"/>
        <v>24558.164470543044</v>
      </c>
      <c r="AO493" s="16">
        <f t="shared" si="223"/>
        <v>6180</v>
      </c>
      <c r="AP493" s="10">
        <v>6571.2226565360861</v>
      </c>
      <c r="AQ493" s="11">
        <f t="shared" si="216"/>
        <v>-62983.902981326093</v>
      </c>
      <c r="AR493" s="16">
        <f t="shared" si="217"/>
        <v>-23229.51362085194</v>
      </c>
      <c r="AS493" s="11">
        <f t="shared" si="218"/>
        <v>37305.123027386253</v>
      </c>
      <c r="AT493" s="15">
        <f t="shared" si="219"/>
        <v>-15848.429356503075</v>
      </c>
      <c r="AU493" s="17">
        <f t="shared" si="220"/>
        <v>-241.1793084006884</v>
      </c>
      <c r="AV493" s="15">
        <f t="shared" si="221"/>
        <v>22419.652013039158</v>
      </c>
      <c r="AW493" s="13">
        <v>70000</v>
      </c>
      <c r="AX493" s="15">
        <f t="shared" si="222"/>
        <v>-15848.429356503071</v>
      </c>
    </row>
    <row r="494" spans="1:50" ht="30" x14ac:dyDescent="0.25">
      <c r="A494" s="2" t="s">
        <v>70</v>
      </c>
      <c r="B494" s="9">
        <f t="shared" si="201"/>
        <v>90654.807144950231</v>
      </c>
      <c r="C494" s="9">
        <f t="shared" si="202"/>
        <v>69384.560769406875</v>
      </c>
      <c r="D494" s="10">
        <v>8016.3631918078563</v>
      </c>
      <c r="E494" s="10">
        <v>16207.06161464383</v>
      </c>
      <c r="F494">
        <v>60.05</v>
      </c>
      <c r="G494">
        <v>46.07</v>
      </c>
      <c r="H494">
        <v>44.01</v>
      </c>
      <c r="I494" s="11">
        <f t="shared" si="203"/>
        <v>22957.476387101571</v>
      </c>
      <c r="J494" s="12">
        <f t="shared" si="204"/>
        <v>14922.359651616021</v>
      </c>
      <c r="L494" s="10">
        <f t="shared" si="197"/>
        <v>8016.3631918078563</v>
      </c>
      <c r="M494" s="13"/>
      <c r="N494" s="13">
        <f t="shared" si="205"/>
        <v>4441.0652082615525</v>
      </c>
      <c r="O494">
        <v>0.2</v>
      </c>
      <c r="P494" s="10">
        <f t="shared" si="198"/>
        <v>16207.06161464383</v>
      </c>
      <c r="Q494" s="13">
        <f t="shared" si="206"/>
        <v>16061.198060112036</v>
      </c>
      <c r="R494">
        <v>0.56999999999999995</v>
      </c>
      <c r="S494" s="14">
        <v>2.04</v>
      </c>
      <c r="T494" s="14">
        <v>0.41</v>
      </c>
      <c r="U494" s="15">
        <v>6200</v>
      </c>
      <c r="V494" s="15">
        <v>1300</v>
      </c>
      <c r="W494" s="16">
        <f t="shared" si="207"/>
        <v>26687.915709268986</v>
      </c>
      <c r="X494" s="16">
        <f t="shared" si="208"/>
        <v>5417.6693337256293</v>
      </c>
      <c r="Z494" s="10">
        <v>40804</v>
      </c>
      <c r="AA494" s="10">
        <f t="shared" si="199"/>
        <v>8016.3631918078563</v>
      </c>
      <c r="AB494" s="10">
        <f t="shared" si="200"/>
        <v>16207.06161464383</v>
      </c>
      <c r="AC494" s="10">
        <v>304.7346454945332</v>
      </c>
      <c r="AD494">
        <v>90.08</v>
      </c>
      <c r="AE494">
        <v>60.05</v>
      </c>
      <c r="AF494">
        <v>46.07</v>
      </c>
      <c r="AG494" s="15"/>
      <c r="AH494" s="15">
        <f t="shared" si="209"/>
        <v>4441.0652082615525</v>
      </c>
      <c r="AI494" s="15">
        <f t="shared" si="210"/>
        <v>16061.198060112036</v>
      </c>
      <c r="AJ494" s="15">
        <f t="shared" si="211"/>
        <v>305.64884943101674</v>
      </c>
      <c r="AK494" s="15">
        <f t="shared" si="212"/>
        <v>3672.3599999999997</v>
      </c>
      <c r="AL494" s="11">
        <f t="shared" si="213"/>
        <v>3112.3860940620452</v>
      </c>
      <c r="AM494" s="16">
        <f t="shared" si="214"/>
        <v>2023.0509611403295</v>
      </c>
      <c r="AN494" s="11">
        <f t="shared" si="215"/>
        <v>28200.353983239704</v>
      </c>
      <c r="AO494" s="16">
        <f t="shared" si="223"/>
        <v>6180</v>
      </c>
      <c r="AP494" s="10">
        <v>56586.24022757895</v>
      </c>
      <c r="AQ494" s="11">
        <f t="shared" si="216"/>
        <v>3394.6648177366133</v>
      </c>
      <c r="AR494" s="16">
        <f t="shared" si="217"/>
        <v>49044.531784065221</v>
      </c>
      <c r="AS494" s="11">
        <f t="shared" si="218"/>
        <v>109579.1684323034</v>
      </c>
      <c r="AT494" s="15">
        <f t="shared" si="219"/>
        <v>33460.829614822593</v>
      </c>
      <c r="AU494" s="17">
        <f t="shared" si="220"/>
        <v>59.132448949160768</v>
      </c>
      <c r="AV494" s="15">
        <f t="shared" si="221"/>
        <v>23125.41061275635</v>
      </c>
      <c r="AW494" s="13">
        <v>70000</v>
      </c>
      <c r="AX494" s="15">
        <f t="shared" si="222"/>
        <v>33460.8296148226</v>
      </c>
    </row>
    <row r="495" spans="1:50" ht="30" x14ac:dyDescent="0.25">
      <c r="A495" s="2" t="s">
        <v>70</v>
      </c>
      <c r="B495" s="9">
        <f t="shared" si="201"/>
        <v>-14933.672882232604</v>
      </c>
      <c r="C495" s="9">
        <f t="shared" si="202"/>
        <v>-34505.114323543996</v>
      </c>
      <c r="D495" s="10">
        <v>12894.20062248381</v>
      </c>
      <c r="E495" s="10">
        <v>13405.220477015482</v>
      </c>
      <c r="F495">
        <v>60.05</v>
      </c>
      <c r="G495">
        <v>46.07</v>
      </c>
      <c r="H495">
        <v>44.01</v>
      </c>
      <c r="I495" s="11">
        <f t="shared" si="203"/>
        <v>23855.833016411514</v>
      </c>
      <c r="J495" s="12">
        <f t="shared" si="204"/>
        <v>15506.291460667484</v>
      </c>
      <c r="L495" s="10">
        <f t="shared" si="197"/>
        <v>12894.20062248381</v>
      </c>
      <c r="M495" s="13"/>
      <c r="N495" s="13">
        <f t="shared" si="205"/>
        <v>7143.3871448560312</v>
      </c>
      <c r="O495">
        <v>0.2</v>
      </c>
      <c r="P495" s="10">
        <f t="shared" si="198"/>
        <v>13405.220477015482</v>
      </c>
      <c r="Q495" s="13">
        <f t="shared" si="206"/>
        <v>13284.573492722342</v>
      </c>
      <c r="R495">
        <v>0.56999999999999995</v>
      </c>
      <c r="S495" s="14">
        <v>2.04</v>
      </c>
      <c r="T495" s="14">
        <v>0.41</v>
      </c>
      <c r="U495" s="15">
        <v>6200</v>
      </c>
      <c r="V495" s="15">
        <v>1300</v>
      </c>
      <c r="W495" s="16">
        <f t="shared" si="207"/>
        <v>24561.804012438799</v>
      </c>
      <c r="X495" s="16">
        <f t="shared" si="208"/>
        <v>4990.3625711274053</v>
      </c>
      <c r="Z495" s="10">
        <v>36100</v>
      </c>
      <c r="AA495" s="10">
        <f t="shared" si="199"/>
        <v>12894.20062248381</v>
      </c>
      <c r="AB495" s="10">
        <f t="shared" si="200"/>
        <v>13405.220477015482</v>
      </c>
      <c r="AC495" s="10">
        <v>782.12865587327633</v>
      </c>
      <c r="AD495">
        <v>90.08</v>
      </c>
      <c r="AE495">
        <v>60.05</v>
      </c>
      <c r="AF495">
        <v>46.07</v>
      </c>
      <c r="AG495" s="15"/>
      <c r="AH495" s="15">
        <f t="shared" si="209"/>
        <v>7143.3871448560312</v>
      </c>
      <c r="AI495" s="15">
        <f t="shared" si="210"/>
        <v>13284.573492722342</v>
      </c>
      <c r="AJ495" s="15">
        <f t="shared" si="211"/>
        <v>784.4750418408961</v>
      </c>
      <c r="AK495" s="15">
        <f t="shared" si="212"/>
        <v>3249</v>
      </c>
      <c r="AL495" s="11">
        <f t="shared" si="213"/>
        <v>3016.9630187681005</v>
      </c>
      <c r="AM495" s="16">
        <f t="shared" si="214"/>
        <v>1961.0259621992655</v>
      </c>
      <c r="AN495" s="11">
        <f t="shared" si="215"/>
        <v>28543.29755302169</v>
      </c>
      <c r="AO495" s="16">
        <f t="shared" si="223"/>
        <v>6180</v>
      </c>
      <c r="AP495" s="10">
        <v>-13877.860869280614</v>
      </c>
      <c r="AQ495" s="11">
        <f t="shared" si="216"/>
        <v>-101566.20714293541</v>
      </c>
      <c r="AR495" s="16">
        <f t="shared" si="217"/>
        <v>-55001.768355338885</v>
      </c>
      <c r="AS495" s="11">
        <f t="shared" si="218"/>
        <v>5532.8682928993039</v>
      </c>
      <c r="AT495" s="15">
        <f t="shared" si="219"/>
        <v>-37525.178292147364</v>
      </c>
      <c r="AU495" s="17">
        <f t="shared" si="220"/>
        <v>270.39598282190127</v>
      </c>
      <c r="AV495" s="15">
        <f t="shared" si="221"/>
        <v>23647.317422866749</v>
      </c>
      <c r="AW495" s="13">
        <v>70000</v>
      </c>
      <c r="AX495" s="15">
        <f t="shared" si="222"/>
        <v>-37525.178292147364</v>
      </c>
    </row>
    <row r="496" spans="1:50" ht="30" x14ac:dyDescent="0.25">
      <c r="A496" s="2" t="s">
        <v>70</v>
      </c>
      <c r="B496" s="9">
        <f t="shared" si="201"/>
        <v>65444.415266596152</v>
      </c>
      <c r="C496" s="9">
        <f t="shared" si="202"/>
        <v>45975.085256218386</v>
      </c>
      <c r="D496" s="10">
        <v>12328.812087713628</v>
      </c>
      <c r="E496" s="10">
        <v>13405.220477015482</v>
      </c>
      <c r="F496">
        <v>60.05</v>
      </c>
      <c r="G496">
        <v>46.07</v>
      </c>
      <c r="H496">
        <v>44.01</v>
      </c>
      <c r="I496" s="11">
        <f t="shared" si="203"/>
        <v>23441.465832144477</v>
      </c>
      <c r="J496" s="12">
        <f t="shared" si="204"/>
        <v>15236.952790893911</v>
      </c>
      <c r="L496" s="10">
        <f t="shared" si="197"/>
        <v>12328.812087713628</v>
      </c>
      <c r="M496" s="13"/>
      <c r="N496" s="13">
        <f t="shared" si="205"/>
        <v>6830.1618965933503</v>
      </c>
      <c r="O496">
        <v>0.2</v>
      </c>
      <c r="P496" s="10">
        <f t="shared" si="198"/>
        <v>13405.220477015482</v>
      </c>
      <c r="Q496" s="13">
        <f t="shared" si="206"/>
        <v>13284.573492722342</v>
      </c>
      <c r="R496">
        <v>0.56999999999999995</v>
      </c>
      <c r="S496" s="14">
        <v>2.04</v>
      </c>
      <c r="T496" s="14">
        <v>0.41</v>
      </c>
      <c r="U496" s="15">
        <v>6200</v>
      </c>
      <c r="V496" s="15">
        <v>1300</v>
      </c>
      <c r="W496" s="16">
        <f t="shared" si="207"/>
        <v>24434.008111147625</v>
      </c>
      <c r="X496" s="16">
        <f t="shared" si="208"/>
        <v>4964.6781007698655</v>
      </c>
      <c r="Z496" s="10">
        <v>40400.999999999993</v>
      </c>
      <c r="AA496" s="10">
        <f t="shared" si="199"/>
        <v>12328.812087713628</v>
      </c>
      <c r="AB496" s="10">
        <f t="shared" si="200"/>
        <v>13405.220477015482</v>
      </c>
      <c r="AC496" s="10">
        <v>1141.0080914069963</v>
      </c>
      <c r="AD496">
        <v>90.08</v>
      </c>
      <c r="AE496">
        <v>60.05</v>
      </c>
      <c r="AF496">
        <v>46.07</v>
      </c>
      <c r="AG496" s="15"/>
      <c r="AH496" s="15">
        <f t="shared" si="209"/>
        <v>6830.1618965933503</v>
      </c>
      <c r="AI496" s="15">
        <f t="shared" si="210"/>
        <v>13284.573492722342</v>
      </c>
      <c r="AJ496" s="15">
        <f t="shared" si="211"/>
        <v>1144.4311156812171</v>
      </c>
      <c r="AK496" s="15">
        <f t="shared" si="212"/>
        <v>3636.0899999999992</v>
      </c>
      <c r="AL496" s="11">
        <f t="shared" si="213"/>
        <v>3131.9564730764005</v>
      </c>
      <c r="AM496" s="16">
        <f t="shared" si="214"/>
        <v>2035.7717074996604</v>
      </c>
      <c r="AN496" s="11">
        <f t="shared" si="215"/>
        <v>28479.009678152524</v>
      </c>
      <c r="AO496" s="16">
        <f t="shared" si="223"/>
        <v>6180</v>
      </c>
      <c r="AP496" s="10">
        <v>41036.767687444175</v>
      </c>
      <c r="AQ496" s="11">
        <f t="shared" si="216"/>
        <v>-20543.175436749665</v>
      </c>
      <c r="AR496" s="16">
        <f t="shared" si="217"/>
        <v>25773.454364554615</v>
      </c>
      <c r="AS496" s="11">
        <f t="shared" si="218"/>
        <v>86308.091012792807</v>
      </c>
      <c r="AT496" s="15">
        <f t="shared" si="219"/>
        <v>17584.043189050601</v>
      </c>
      <c r="AU496" s="17">
        <f t="shared" si="220"/>
        <v>42.84948396272133</v>
      </c>
      <c r="AV496" s="15">
        <f t="shared" si="221"/>
        <v>23452.724498393571</v>
      </c>
      <c r="AW496" s="13">
        <v>70000</v>
      </c>
      <c r="AX496" s="15">
        <f t="shared" si="222"/>
        <v>17584.043189050604</v>
      </c>
    </row>
    <row r="497" spans="1:50" ht="30" x14ac:dyDescent="0.25">
      <c r="A497" s="2" t="s">
        <v>70</v>
      </c>
      <c r="B497" s="9">
        <f t="shared" si="201"/>
        <v>-44353.761363750717</v>
      </c>
      <c r="C497" s="9">
        <f t="shared" si="202"/>
        <v>-55257.257633685658</v>
      </c>
      <c r="D497" s="10">
        <v>11559.80119504345</v>
      </c>
      <c r="E497" s="10">
        <v>4252.8379513189602</v>
      </c>
      <c r="F497">
        <v>60.05</v>
      </c>
      <c r="G497">
        <v>46.07</v>
      </c>
      <c r="H497">
        <v>44.01</v>
      </c>
      <c r="I497" s="11">
        <f t="shared" si="203"/>
        <v>14134.728284646651</v>
      </c>
      <c r="J497" s="12">
        <f t="shared" si="204"/>
        <v>9187.5733850203233</v>
      </c>
      <c r="L497" s="10">
        <f t="shared" si="197"/>
        <v>11559.80119504345</v>
      </c>
      <c r="M497" s="13"/>
      <c r="N497" s="13">
        <f t="shared" si="205"/>
        <v>6404.129862054072</v>
      </c>
      <c r="O497">
        <v>0.2</v>
      </c>
      <c r="P497" s="10">
        <f t="shared" si="198"/>
        <v>4252.8379513189602</v>
      </c>
      <c r="Q497" s="13">
        <f t="shared" si="206"/>
        <v>4214.5624097570899</v>
      </c>
      <c r="R497">
        <v>0.56999999999999995</v>
      </c>
      <c r="S497" s="14">
        <v>2.04</v>
      </c>
      <c r="T497" s="14">
        <v>0.41</v>
      </c>
      <c r="U497" s="15">
        <v>6200</v>
      </c>
      <c r="V497" s="15">
        <v>1300</v>
      </c>
      <c r="W497" s="16">
        <f t="shared" si="207"/>
        <v>13713.578153783605</v>
      </c>
      <c r="X497" s="16">
        <f t="shared" si="208"/>
        <v>2810.0818838486657</v>
      </c>
      <c r="Z497" s="10">
        <v>34596.000000000007</v>
      </c>
      <c r="AA497" s="10">
        <f t="shared" si="199"/>
        <v>11559.80119504345</v>
      </c>
      <c r="AB497" s="10">
        <f t="shared" si="200"/>
        <v>4252.8379513189602</v>
      </c>
      <c r="AC497" s="10">
        <v>436.39709801600992</v>
      </c>
      <c r="AD497">
        <v>90.08</v>
      </c>
      <c r="AE497">
        <v>60.05</v>
      </c>
      <c r="AF497">
        <v>46.07</v>
      </c>
      <c r="AG497" s="15"/>
      <c r="AH497" s="15">
        <f t="shared" si="209"/>
        <v>6404.129862054072</v>
      </c>
      <c r="AI497" s="15">
        <f t="shared" si="210"/>
        <v>4214.5624097570899</v>
      </c>
      <c r="AJ497" s="15">
        <f t="shared" si="211"/>
        <v>437.70628931005791</v>
      </c>
      <c r="AK497" s="15">
        <f t="shared" si="212"/>
        <v>3113.6400000000003</v>
      </c>
      <c r="AL497" s="11">
        <f t="shared" si="213"/>
        <v>2304.2222161993782</v>
      </c>
      <c r="AM497" s="16">
        <f t="shared" si="214"/>
        <v>1497.744440529596</v>
      </c>
      <c r="AN497" s="11">
        <f t="shared" si="215"/>
        <v>14833.960613882977</v>
      </c>
      <c r="AO497" s="16">
        <f t="shared" si="223"/>
        <v>6180</v>
      </c>
      <c r="AP497" s="10">
        <v>-29019.617753002818</v>
      </c>
      <c r="AQ497" s="11">
        <f t="shared" si="216"/>
        <v>-88372.550305364595</v>
      </c>
      <c r="AR497" s="16">
        <f t="shared" si="217"/>
        <v>-67254.912902554643</v>
      </c>
      <c r="AS497" s="11">
        <f t="shared" si="218"/>
        <v>-6720.2762543164572</v>
      </c>
      <c r="AT497" s="15">
        <f t="shared" si="219"/>
        <v>-45884.935578552744</v>
      </c>
      <c r="AU497" s="17">
        <f t="shared" si="220"/>
        <v>158.11695374176588</v>
      </c>
      <c r="AV497" s="15">
        <f t="shared" si="221"/>
        <v>16865.317825549919</v>
      </c>
      <c r="AW497" s="13">
        <v>70000</v>
      </c>
      <c r="AX497" s="15">
        <f t="shared" si="222"/>
        <v>-45884.935578552737</v>
      </c>
    </row>
    <row r="498" spans="1:50" ht="30" x14ac:dyDescent="0.25">
      <c r="A498" s="2" t="s">
        <v>70</v>
      </c>
      <c r="B498" s="9">
        <f t="shared" si="201"/>
        <v>-79200.117522220025</v>
      </c>
      <c r="C498" s="9">
        <f t="shared" si="202"/>
        <v>-88277.409417498973</v>
      </c>
      <c r="D498" s="10">
        <v>10000</v>
      </c>
      <c r="E498" s="10">
        <v>2575.3815284486982</v>
      </c>
      <c r="F498">
        <v>60.05</v>
      </c>
      <c r="G498">
        <v>46.07</v>
      </c>
      <c r="H498">
        <v>44.01</v>
      </c>
      <c r="I498" s="11">
        <f t="shared" si="203"/>
        <v>11389.117053737682</v>
      </c>
      <c r="J498" s="12">
        <f t="shared" si="204"/>
        <v>7402.9260849294933</v>
      </c>
      <c r="L498" s="10">
        <f t="shared" si="197"/>
        <v>10000</v>
      </c>
      <c r="M498" s="13"/>
      <c r="N498" s="13">
        <f t="shared" si="205"/>
        <v>5540.0000000000009</v>
      </c>
      <c r="O498">
        <v>0.2</v>
      </c>
      <c r="P498" s="10">
        <f t="shared" si="198"/>
        <v>2575.3815284486982</v>
      </c>
      <c r="Q498" s="13">
        <f t="shared" si="206"/>
        <v>2552.2030946926598</v>
      </c>
      <c r="R498">
        <v>0.56999999999999995</v>
      </c>
      <c r="S498" s="14">
        <v>2.04</v>
      </c>
      <c r="T498" s="14">
        <v>0.41</v>
      </c>
      <c r="U498" s="15">
        <v>6200</v>
      </c>
      <c r="V498" s="15">
        <v>1300</v>
      </c>
      <c r="W498" s="16">
        <f t="shared" si="207"/>
        <v>11428.021758508625</v>
      </c>
      <c r="X498" s="16">
        <f t="shared" si="208"/>
        <v>2350.7298632296743</v>
      </c>
      <c r="Z498" s="10">
        <v>60516</v>
      </c>
      <c r="AA498" s="10">
        <f t="shared" si="199"/>
        <v>10000</v>
      </c>
      <c r="AB498" s="10">
        <f t="shared" si="200"/>
        <v>2575.3815284486982</v>
      </c>
      <c r="AC498" s="10">
        <v>1869.6540521753898</v>
      </c>
      <c r="AD498">
        <v>90.08</v>
      </c>
      <c r="AE498">
        <v>60.05</v>
      </c>
      <c r="AF498">
        <v>46.07</v>
      </c>
      <c r="AG498" s="15"/>
      <c r="AH498" s="15">
        <f t="shared" si="209"/>
        <v>5540.0000000000009</v>
      </c>
      <c r="AI498" s="15">
        <f t="shared" si="210"/>
        <v>2552.2030946926598</v>
      </c>
      <c r="AJ498" s="15">
        <f t="shared" si="211"/>
        <v>1875.2630143319157</v>
      </c>
      <c r="AK498" s="15">
        <f t="shared" si="212"/>
        <v>5446.44</v>
      </c>
      <c r="AL498" s="11">
        <f t="shared" si="213"/>
        <v>2980.29666847729</v>
      </c>
      <c r="AM498" s="16">
        <f t="shared" si="214"/>
        <v>1937.1928345102385</v>
      </c>
      <c r="AN498" s="11">
        <f t="shared" si="215"/>
        <v>12833.534497109582</v>
      </c>
      <c r="AO498" s="16">
        <f t="shared" si="223"/>
        <v>6180</v>
      </c>
      <c r="AP498" s="10">
        <v>-51361.970802651857</v>
      </c>
      <c r="AQ498" s="11">
        <f t="shared" si="216"/>
        <v>-115154.93526134621</v>
      </c>
      <c r="AR498" s="16">
        <f t="shared" si="217"/>
        <v>-98031.065365658142</v>
      </c>
      <c r="AS498" s="11">
        <f t="shared" si="218"/>
        <v>-37496.428717419934</v>
      </c>
      <c r="AT498" s="15">
        <f t="shared" si="219"/>
        <v>-66882.089722091579</v>
      </c>
      <c r="AU498" s="17">
        <f t="shared" si="220"/>
        <v>130.21714057482859</v>
      </c>
      <c r="AV498" s="15">
        <f t="shared" si="221"/>
        <v>15520.118919439732</v>
      </c>
      <c r="AW498" s="13">
        <v>70000</v>
      </c>
      <c r="AX498" s="15">
        <f t="shared" si="222"/>
        <v>-66882.089722091594</v>
      </c>
    </row>
    <row r="499" spans="1:50" ht="30" x14ac:dyDescent="0.25">
      <c r="A499" s="2" t="s">
        <v>70</v>
      </c>
      <c r="B499" s="9">
        <f t="shared" si="201"/>
        <v>153543.18706165691</v>
      </c>
      <c r="C499" s="9">
        <f t="shared" si="202"/>
        <v>125635.47512317763</v>
      </c>
      <c r="D499" s="10">
        <v>16832.752285189639</v>
      </c>
      <c r="E499" s="10">
        <v>21686.568140022548</v>
      </c>
      <c r="F499">
        <v>60.05</v>
      </c>
      <c r="G499">
        <v>46.07</v>
      </c>
      <c r="H499">
        <v>44.01</v>
      </c>
      <c r="I499" s="11">
        <f t="shared" si="203"/>
        <v>34653.406032190323</v>
      </c>
      <c r="J499" s="12">
        <f t="shared" si="204"/>
        <v>22524.71392092371</v>
      </c>
      <c r="L499" s="10">
        <f t="shared" si="197"/>
        <v>16832.752285189639</v>
      </c>
      <c r="M499" s="13"/>
      <c r="N499" s="13">
        <f t="shared" si="205"/>
        <v>9325.3447659950616</v>
      </c>
      <c r="O499">
        <v>0.2</v>
      </c>
      <c r="P499" s="10">
        <f t="shared" si="198"/>
        <v>21686.568140022548</v>
      </c>
      <c r="Q499" s="13">
        <f t="shared" si="206"/>
        <v>21491.389026762343</v>
      </c>
      <c r="R499">
        <v>0.56999999999999995</v>
      </c>
      <c r="S499" s="14">
        <v>2.04</v>
      </c>
      <c r="T499" s="14">
        <v>0.41</v>
      </c>
      <c r="U499" s="15">
        <v>6200</v>
      </c>
      <c r="V499" s="15">
        <v>1300</v>
      </c>
      <c r="W499" s="16">
        <f t="shared" si="207"/>
        <v>34994.927824845232</v>
      </c>
      <c r="X499" s="16">
        <f t="shared" si="208"/>
        <v>7087.2158863659533</v>
      </c>
      <c r="Z499" s="10">
        <v>80656</v>
      </c>
      <c r="AA499" s="10">
        <f t="shared" si="199"/>
        <v>16832.752285189639</v>
      </c>
      <c r="AB499" s="10">
        <f t="shared" si="200"/>
        <v>21686.568140022548</v>
      </c>
      <c r="AC499" s="10">
        <v>551.21926999701907</v>
      </c>
      <c r="AD499">
        <v>90.08</v>
      </c>
      <c r="AE499">
        <v>60.05</v>
      </c>
      <c r="AF499">
        <v>46.07</v>
      </c>
      <c r="AG499" s="15"/>
      <c r="AH499" s="15">
        <f t="shared" si="209"/>
        <v>9325.3447659950616</v>
      </c>
      <c r="AI499" s="15">
        <f t="shared" si="210"/>
        <v>21491.389026762343</v>
      </c>
      <c r="AJ499" s="15">
        <f t="shared" si="211"/>
        <v>552.87292780701011</v>
      </c>
      <c r="AK499" s="15">
        <f t="shared" si="212"/>
        <v>7259.04</v>
      </c>
      <c r="AL499" s="11">
        <f t="shared" si="213"/>
        <v>5236.8748938606905</v>
      </c>
      <c r="AM499" s="16">
        <f t="shared" si="214"/>
        <v>3403.968681009449</v>
      </c>
      <c r="AN499" s="11">
        <f t="shared" si="215"/>
        <v>42448.313606026808</v>
      </c>
      <c r="AO499" s="16">
        <f t="shared" si="223"/>
        <v>6180</v>
      </c>
      <c r="AP499" s="10">
        <v>97621.133673390825</v>
      </c>
      <c r="AQ499" s="11">
        <f t="shared" si="216"/>
        <v>22400.071524984527</v>
      </c>
      <c r="AR499" s="16">
        <f t="shared" si="217"/>
        <v>96023.545315887968</v>
      </c>
      <c r="AS499" s="11">
        <f t="shared" si="218"/>
        <v>156558.18196412615</v>
      </c>
      <c r="AT499" s="15">
        <f t="shared" si="219"/>
        <v>65512.451071457675</v>
      </c>
      <c r="AU499" s="17">
        <f t="shared" si="220"/>
        <v>67.108881659417563</v>
      </c>
      <c r="AV499" s="15">
        <f t="shared" si="221"/>
        <v>32108.68260193316</v>
      </c>
      <c r="AW499" s="13">
        <v>70000</v>
      </c>
      <c r="AX499" s="15">
        <f t="shared" si="222"/>
        <v>65512.451071457661</v>
      </c>
    </row>
    <row r="500" spans="1:50" ht="30" x14ac:dyDescent="0.25">
      <c r="A500" s="2" t="s">
        <v>70</v>
      </c>
      <c r="B500" s="9">
        <f t="shared" si="201"/>
        <v>-14976.024153156723</v>
      </c>
      <c r="C500" s="9">
        <f t="shared" si="202"/>
        <v>-27791.973812172524</v>
      </c>
      <c r="D500" s="10">
        <v>10404.243378189833</v>
      </c>
      <c r="E500" s="10">
        <v>6556.5894231391185</v>
      </c>
      <c r="F500">
        <v>60.05</v>
      </c>
      <c r="G500">
        <v>46.07</v>
      </c>
      <c r="H500">
        <v>44.01</v>
      </c>
      <c r="I500" s="11">
        <f t="shared" si="203"/>
        <v>15488.572599945075</v>
      </c>
      <c r="J500" s="12">
        <f t="shared" si="204"/>
        <v>10067.572189964299</v>
      </c>
      <c r="L500" s="10">
        <f t="shared" si="197"/>
        <v>10404.243378189833</v>
      </c>
      <c r="M500" s="13"/>
      <c r="N500" s="13">
        <f t="shared" si="205"/>
        <v>5763.9508315171679</v>
      </c>
      <c r="O500">
        <v>0.2</v>
      </c>
      <c r="P500" s="10">
        <f t="shared" si="198"/>
        <v>6556.5894231391185</v>
      </c>
      <c r="Q500" s="13">
        <f t="shared" si="206"/>
        <v>6497.5801183308668</v>
      </c>
      <c r="R500">
        <v>0.56999999999999995</v>
      </c>
      <c r="S500" s="14">
        <v>2.04</v>
      </c>
      <c r="T500" s="14">
        <v>0.41</v>
      </c>
      <c r="U500" s="15">
        <v>6200</v>
      </c>
      <c r="V500" s="15">
        <v>1300</v>
      </c>
      <c r="W500" s="16">
        <f t="shared" si="207"/>
        <v>16107.078100854136</v>
      </c>
      <c r="X500" s="16">
        <f t="shared" si="208"/>
        <v>3291.1284418383311</v>
      </c>
      <c r="Z500" s="10">
        <v>88804</v>
      </c>
      <c r="AA500" s="10">
        <f t="shared" si="199"/>
        <v>10404.243378189833</v>
      </c>
      <c r="AB500" s="10">
        <f t="shared" si="200"/>
        <v>6556.5894231391185</v>
      </c>
      <c r="AC500" s="10">
        <v>964.40826366697536</v>
      </c>
      <c r="AD500">
        <v>90.08</v>
      </c>
      <c r="AE500">
        <v>60.05</v>
      </c>
      <c r="AF500">
        <v>46.07</v>
      </c>
      <c r="AG500" s="15"/>
      <c r="AH500" s="15">
        <f t="shared" si="209"/>
        <v>5763.9508315171679</v>
      </c>
      <c r="AI500" s="15">
        <f t="shared" si="210"/>
        <v>6497.5801183308668</v>
      </c>
      <c r="AJ500" s="15">
        <f t="shared" si="211"/>
        <v>967.30148845797623</v>
      </c>
      <c r="AK500" s="15">
        <f t="shared" si="212"/>
        <v>7992.36</v>
      </c>
      <c r="AL500" s="11">
        <f t="shared" si="213"/>
        <v>4201.8374057287656</v>
      </c>
      <c r="AM500" s="16">
        <f t="shared" si="214"/>
        <v>2731.1943137236976</v>
      </c>
      <c r="AN500" s="11">
        <f t="shared" si="215"/>
        <v>17609.458147707617</v>
      </c>
      <c r="AO500" s="16">
        <f t="shared" si="223"/>
        <v>6180</v>
      </c>
      <c r="AP500" s="10">
        <v>-9096.4471035557708</v>
      </c>
      <c r="AQ500" s="11">
        <f t="shared" si="216"/>
        <v>-68004.45728561272</v>
      </c>
      <c r="AR500" s="16">
        <f t="shared" si="217"/>
        <v>-41150.674443975156</v>
      </c>
      <c r="AS500" s="11">
        <f t="shared" si="218"/>
        <v>19383.962204263033</v>
      </c>
      <c r="AT500" s="15">
        <f t="shared" si="219"/>
        <v>-28075.213607243768</v>
      </c>
      <c r="AU500" s="17">
        <f t="shared" si="220"/>
        <v>308.63933234184657</v>
      </c>
      <c r="AV500" s="15">
        <f t="shared" si="221"/>
        <v>18978.766503687999</v>
      </c>
      <c r="AW500" s="13">
        <v>70000</v>
      </c>
      <c r="AX500" s="15">
        <f t="shared" si="222"/>
        <v>-28075.213607243772</v>
      </c>
    </row>
    <row r="501" spans="1:50" ht="30" x14ac:dyDescent="0.25">
      <c r="A501" s="2" t="s">
        <v>70</v>
      </c>
      <c r="B501" s="9">
        <f t="shared" si="201"/>
        <v>98928.471966585261</v>
      </c>
      <c r="C501" s="9">
        <f t="shared" si="202"/>
        <v>73015.195210387814</v>
      </c>
      <c r="D501" s="10">
        <v>20008.926746607038</v>
      </c>
      <c r="E501" s="10">
        <v>18897.430822134153</v>
      </c>
      <c r="F501">
        <v>60.05</v>
      </c>
      <c r="G501">
        <v>46.07</v>
      </c>
      <c r="H501">
        <v>44.01</v>
      </c>
      <c r="I501" s="11">
        <f t="shared" si="203"/>
        <v>34316.767922945299</v>
      </c>
      <c r="J501" s="12">
        <f t="shared" si="204"/>
        <v>22305.899149914447</v>
      </c>
      <c r="L501" s="10">
        <f t="shared" si="197"/>
        <v>20008.926746607038</v>
      </c>
      <c r="M501" s="13"/>
      <c r="N501" s="13">
        <f t="shared" si="205"/>
        <v>11084.9454176203</v>
      </c>
      <c r="O501">
        <v>0.2</v>
      </c>
      <c r="P501" s="10">
        <f t="shared" si="198"/>
        <v>18897.430822134153</v>
      </c>
      <c r="Q501" s="13">
        <f t="shared" si="206"/>
        <v>18727.353944734947</v>
      </c>
      <c r="R501">
        <v>0.56999999999999995</v>
      </c>
      <c r="S501" s="14">
        <v>2.04</v>
      </c>
      <c r="T501" s="14">
        <v>0.41</v>
      </c>
      <c r="U501" s="15">
        <v>6200</v>
      </c>
      <c r="V501" s="15">
        <v>1300</v>
      </c>
      <c r="W501" s="16">
        <f t="shared" si="207"/>
        <v>32498.824897326878</v>
      </c>
      <c r="X501" s="16">
        <f t="shared" si="208"/>
        <v>6585.5481411294213</v>
      </c>
      <c r="Z501" s="10">
        <v>54755.999999999993</v>
      </c>
      <c r="AA501" s="10">
        <f t="shared" si="199"/>
        <v>20008.926746607038</v>
      </c>
      <c r="AB501" s="10">
        <f t="shared" si="200"/>
        <v>18897.430822134153</v>
      </c>
      <c r="AC501" s="10">
        <v>5942.2977146685107</v>
      </c>
      <c r="AD501">
        <v>90.08</v>
      </c>
      <c r="AE501">
        <v>60.05</v>
      </c>
      <c r="AF501">
        <v>46.07</v>
      </c>
      <c r="AG501" s="15"/>
      <c r="AH501" s="15">
        <f t="shared" si="209"/>
        <v>11084.9454176203</v>
      </c>
      <c r="AI501" s="15">
        <f t="shared" si="210"/>
        <v>18727.353944734947</v>
      </c>
      <c r="AJ501" s="15">
        <f t="shared" si="211"/>
        <v>5960.1246078125159</v>
      </c>
      <c r="AK501" s="15">
        <f t="shared" si="212"/>
        <v>4928.0399999999991</v>
      </c>
      <c r="AL501" s="11">
        <f t="shared" si="213"/>
        <v>4351.3609033573675</v>
      </c>
      <c r="AM501" s="16">
        <f t="shared" si="214"/>
        <v>2828.3845871822891</v>
      </c>
      <c r="AN501" s="11">
        <f t="shared" si="215"/>
        <v>46448.488014576775</v>
      </c>
      <c r="AO501" s="16">
        <f t="shared" si="223"/>
        <v>6180</v>
      </c>
      <c r="AP501" s="10">
        <v>61417.888713834327</v>
      </c>
      <c r="AQ501" s="11">
        <f t="shared" si="216"/>
        <v>-34735.929689977202</v>
      </c>
      <c r="AR501" s="16">
        <f t="shared" si="217"/>
        <v>44123.747919343943</v>
      </c>
      <c r="AS501" s="11">
        <f t="shared" si="218"/>
        <v>104658.38456758212</v>
      </c>
      <c r="AT501" s="15">
        <f t="shared" si="219"/>
        <v>30103.604976737588</v>
      </c>
      <c r="AU501" s="17">
        <f t="shared" si="220"/>
        <v>49.014392397954211</v>
      </c>
      <c r="AV501" s="15">
        <f t="shared" si="221"/>
        <v>31314.283737096735</v>
      </c>
      <c r="AW501" s="13">
        <v>70000</v>
      </c>
      <c r="AX501" s="15">
        <f t="shared" si="222"/>
        <v>30103.604976737592</v>
      </c>
    </row>
    <row r="502" spans="1:50" ht="30" x14ac:dyDescent="0.25">
      <c r="A502" s="2" t="s">
        <v>70</v>
      </c>
      <c r="B502" s="9">
        <f t="shared" si="201"/>
        <v>8828.7511903708801</v>
      </c>
      <c r="C502" s="9">
        <f t="shared" si="202"/>
        <v>-20521.382597789263</v>
      </c>
      <c r="D502" s="10">
        <v>23164.09006505851</v>
      </c>
      <c r="E502" s="10">
        <v>22011.260820042451</v>
      </c>
      <c r="F502">
        <v>60.05</v>
      </c>
      <c r="G502">
        <v>46.07</v>
      </c>
      <c r="H502">
        <v>44.01</v>
      </c>
      <c r="I502" s="11">
        <f t="shared" si="203"/>
        <v>39603.749673987535</v>
      </c>
      <c r="J502" s="12">
        <f t="shared" si="204"/>
        <v>25742.4372880919</v>
      </c>
      <c r="L502" s="10">
        <f t="shared" si="197"/>
        <v>23164.09006505851</v>
      </c>
      <c r="M502" s="13"/>
      <c r="N502" s="13">
        <f t="shared" si="205"/>
        <v>12832.905896042415</v>
      </c>
      <c r="O502">
        <v>0.2</v>
      </c>
      <c r="P502" s="10">
        <f t="shared" si="198"/>
        <v>22011.260820042451</v>
      </c>
      <c r="Q502" s="13">
        <f t="shared" si="206"/>
        <v>21813.159472662068</v>
      </c>
      <c r="R502">
        <v>0.56999999999999995</v>
      </c>
      <c r="S502" s="14">
        <v>2.04</v>
      </c>
      <c r="T502" s="14">
        <v>0.41</v>
      </c>
      <c r="U502" s="15">
        <v>6200</v>
      </c>
      <c r="V502" s="15">
        <v>1300</v>
      </c>
      <c r="W502" s="16">
        <f t="shared" si="207"/>
        <v>36800.167440396748</v>
      </c>
      <c r="X502" s="16">
        <f t="shared" si="208"/>
        <v>7450.0336522366015</v>
      </c>
      <c r="Z502" s="10">
        <v>31329.000000000004</v>
      </c>
      <c r="AA502" s="10">
        <f t="shared" si="199"/>
        <v>23164.09006505851</v>
      </c>
      <c r="AB502" s="10">
        <f t="shared" si="200"/>
        <v>22011.260820042451</v>
      </c>
      <c r="AC502" s="10">
        <v>1500.6357483754925</v>
      </c>
      <c r="AD502">
        <v>90.08</v>
      </c>
      <c r="AE502">
        <v>60.05</v>
      </c>
      <c r="AF502">
        <v>46.07</v>
      </c>
      <c r="AG502" s="15"/>
      <c r="AH502" s="15">
        <f t="shared" si="209"/>
        <v>12832.905896042415</v>
      </c>
      <c r="AI502" s="15">
        <f t="shared" si="210"/>
        <v>21813.159472662068</v>
      </c>
      <c r="AJ502" s="15">
        <f t="shared" si="211"/>
        <v>1505.1376556206189</v>
      </c>
      <c r="AK502" s="15">
        <f t="shared" si="212"/>
        <v>2819.61</v>
      </c>
      <c r="AL502" s="11">
        <f t="shared" si="213"/>
        <v>3931.5485409566995</v>
      </c>
      <c r="AM502" s="16">
        <f t="shared" si="214"/>
        <v>2555.5065516218547</v>
      </c>
      <c r="AN502" s="11">
        <f t="shared" si="215"/>
        <v>48575.104981806144</v>
      </c>
      <c r="AO502" s="16">
        <f t="shared" si="223"/>
        <v>6180</v>
      </c>
      <c r="AP502" s="10">
        <v>-2168.5493739995818</v>
      </c>
      <c r="AQ502" s="11">
        <f t="shared" si="216"/>
        <v>-138187.46095512906</v>
      </c>
      <c r="AR502" s="16">
        <f t="shared" si="217"/>
        <v>-53713.853538117764</v>
      </c>
      <c r="AS502" s="11">
        <f t="shared" si="218"/>
        <v>6820.783110120431</v>
      </c>
      <c r="AT502" s="15">
        <f t="shared" si="219"/>
        <v>-36646.493213713336</v>
      </c>
      <c r="AU502" s="17">
        <f t="shared" si="220"/>
        <v>1689.9081779320557</v>
      </c>
      <c r="AV502" s="15">
        <f t="shared" si="221"/>
        <v>34477.943839713756</v>
      </c>
      <c r="AW502" s="13">
        <v>70000</v>
      </c>
      <c r="AX502" s="15">
        <f t="shared" si="222"/>
        <v>-36646.493213713336</v>
      </c>
    </row>
    <row r="503" spans="1:50" ht="30" x14ac:dyDescent="0.25">
      <c r="A503" s="2" t="s">
        <v>70</v>
      </c>
      <c r="B503" s="9">
        <f t="shared" si="201"/>
        <v>6959.8273246821045</v>
      </c>
      <c r="C503" s="9">
        <f t="shared" si="202"/>
        <v>-17379.902503154193</v>
      </c>
      <c r="D503" s="10">
        <v>17230.565709181752</v>
      </c>
      <c r="E503" s="10">
        <v>17733.404035843894</v>
      </c>
      <c r="F503">
        <v>60.05</v>
      </c>
      <c r="G503">
        <v>46.07</v>
      </c>
      <c r="H503">
        <v>44.01</v>
      </c>
      <c r="I503" s="11">
        <f t="shared" si="203"/>
        <v>31168.559125994463</v>
      </c>
      <c r="J503" s="12">
        <f t="shared" si="204"/>
        <v>20259.5634318964</v>
      </c>
      <c r="L503" s="10">
        <f t="shared" si="197"/>
        <v>17230.565709181752</v>
      </c>
      <c r="M503" s="13"/>
      <c r="N503" s="13">
        <f t="shared" si="205"/>
        <v>9545.7334028866917</v>
      </c>
      <c r="O503">
        <v>0.2</v>
      </c>
      <c r="P503" s="10">
        <f t="shared" si="198"/>
        <v>17733.404035843894</v>
      </c>
      <c r="Q503" s="13">
        <f t="shared" si="206"/>
        <v>17573.803399521297</v>
      </c>
      <c r="R503">
        <v>0.56999999999999995</v>
      </c>
      <c r="S503" s="14">
        <v>2.04</v>
      </c>
      <c r="T503" s="14">
        <v>0.41</v>
      </c>
      <c r="U503" s="15">
        <v>6200</v>
      </c>
      <c r="V503" s="15">
        <v>1300</v>
      </c>
      <c r="W503" s="16">
        <f t="shared" si="207"/>
        <v>30529.477821341134</v>
      </c>
      <c r="X503" s="16">
        <f t="shared" si="208"/>
        <v>6189.747993504835</v>
      </c>
      <c r="Z503" s="10">
        <v>50625</v>
      </c>
      <c r="AA503" s="10">
        <f t="shared" si="199"/>
        <v>17230.565709181752</v>
      </c>
      <c r="AB503" s="10">
        <f t="shared" si="200"/>
        <v>17733.404035843894</v>
      </c>
      <c r="AC503" s="10">
        <v>677.10662572736419</v>
      </c>
      <c r="AD503">
        <v>90.08</v>
      </c>
      <c r="AE503">
        <v>60.05</v>
      </c>
      <c r="AF503">
        <v>46.07</v>
      </c>
      <c r="AG503" s="15"/>
      <c r="AH503" s="15">
        <f t="shared" si="209"/>
        <v>9545.7334028866917</v>
      </c>
      <c r="AI503" s="15">
        <f t="shared" si="210"/>
        <v>17573.803399521297</v>
      </c>
      <c r="AJ503" s="15">
        <f t="shared" si="211"/>
        <v>679.13794560454619</v>
      </c>
      <c r="AK503" s="15">
        <f t="shared" si="212"/>
        <v>4556.25</v>
      </c>
      <c r="AL503" s="11">
        <f t="shared" si="213"/>
        <v>3999.1813680043106</v>
      </c>
      <c r="AM503" s="16">
        <f t="shared" si="214"/>
        <v>2599.4678892028019</v>
      </c>
      <c r="AN503" s="11">
        <f t="shared" si="215"/>
        <v>37531.221305452382</v>
      </c>
      <c r="AO503" s="16">
        <f t="shared" si="223"/>
        <v>6180</v>
      </c>
      <c r="AP503" s="10">
        <v>-863.62665251600743</v>
      </c>
      <c r="AQ503" s="11">
        <f t="shared" si="216"/>
        <v>-107822.87077103427</v>
      </c>
      <c r="AR503" s="16">
        <f t="shared" si="217"/>
        <v>-43829.213928555429</v>
      </c>
      <c r="AS503" s="11">
        <f t="shared" si="218"/>
        <v>16705.422719682763</v>
      </c>
      <c r="AT503" s="15">
        <f t="shared" si="219"/>
        <v>-29902.657973615209</v>
      </c>
      <c r="AU503" s="17">
        <f t="shared" si="220"/>
        <v>3462.4519619096591</v>
      </c>
      <c r="AV503" s="15">
        <f t="shared" si="221"/>
        <v>29039.031321099203</v>
      </c>
      <c r="AW503" s="13">
        <v>70000</v>
      </c>
      <c r="AX503" s="15">
        <f t="shared" si="222"/>
        <v>-29902.657973615209</v>
      </c>
    </row>
    <row r="504" spans="1:50" ht="30" x14ac:dyDescent="0.25">
      <c r="A504" s="2" t="s">
        <v>70</v>
      </c>
      <c r="B504" s="9">
        <f t="shared" si="201"/>
        <v>-12430.098847241377</v>
      </c>
      <c r="C504" s="9">
        <f t="shared" si="202"/>
        <v>-25542.937824066361</v>
      </c>
      <c r="D504" s="10">
        <v>23792.878573673192</v>
      </c>
      <c r="E504" s="10">
        <v>4252.8379513189602</v>
      </c>
      <c r="F504">
        <v>60.05</v>
      </c>
      <c r="G504">
        <v>46.07</v>
      </c>
      <c r="H504">
        <v>44.01</v>
      </c>
      <c r="I504" s="11">
        <f t="shared" si="203"/>
        <v>23100.219299359309</v>
      </c>
      <c r="J504" s="12">
        <f t="shared" si="204"/>
        <v>15015.142544583552</v>
      </c>
      <c r="L504" s="10">
        <f t="shared" si="197"/>
        <v>23792.878573673192</v>
      </c>
      <c r="M504" s="13"/>
      <c r="N504" s="13">
        <f t="shared" si="205"/>
        <v>13181.254729814949</v>
      </c>
      <c r="O504">
        <v>0.2</v>
      </c>
      <c r="P504" s="10">
        <f t="shared" si="198"/>
        <v>4252.8379513189602</v>
      </c>
      <c r="Q504" s="13">
        <f t="shared" si="206"/>
        <v>4214.5624097570899</v>
      </c>
      <c r="R504">
        <v>0.56999999999999995</v>
      </c>
      <c r="S504" s="14">
        <v>2.04</v>
      </c>
      <c r="T504" s="14">
        <v>0.41</v>
      </c>
      <c r="U504" s="15">
        <v>6200</v>
      </c>
      <c r="V504" s="15">
        <v>1300</v>
      </c>
      <c r="W504" s="16">
        <f t="shared" si="207"/>
        <v>16478.645099830042</v>
      </c>
      <c r="X504" s="16">
        <f t="shared" si="208"/>
        <v>3365.806123005058</v>
      </c>
      <c r="Z504" s="10">
        <v>46224.999999999993</v>
      </c>
      <c r="AA504" s="10">
        <f t="shared" si="199"/>
        <v>23792.878573673192</v>
      </c>
      <c r="AB504" s="10">
        <f t="shared" si="200"/>
        <v>4252.8379513189602</v>
      </c>
      <c r="AC504" s="10">
        <v>729.42950306315822</v>
      </c>
      <c r="AD504">
        <v>90.08</v>
      </c>
      <c r="AE504">
        <v>60.05</v>
      </c>
      <c r="AF504">
        <v>46.07</v>
      </c>
      <c r="AG504" s="15"/>
      <c r="AH504" s="15">
        <f t="shared" si="209"/>
        <v>13181.254729814949</v>
      </c>
      <c r="AI504" s="15">
        <f t="shared" si="210"/>
        <v>4214.5624097570899</v>
      </c>
      <c r="AJ504" s="15">
        <f t="shared" si="211"/>
        <v>731.61779157234764</v>
      </c>
      <c r="AK504" s="15">
        <f t="shared" si="212"/>
        <v>4160.2499999999991</v>
      </c>
      <c r="AL504" s="11">
        <f t="shared" si="213"/>
        <v>3302.6558743559362</v>
      </c>
      <c r="AM504" s="16">
        <f t="shared" si="214"/>
        <v>2146.7263183313585</v>
      </c>
      <c r="AN504" s="11">
        <f t="shared" si="215"/>
        <v>24282.888715275069</v>
      </c>
      <c r="AO504" s="16">
        <f t="shared" si="223"/>
        <v>6180</v>
      </c>
      <c r="AP504" s="10">
        <v>-6625.3798487059075</v>
      </c>
      <c r="AQ504" s="11">
        <f t="shared" si="216"/>
        <v>-84002.645570372697</v>
      </c>
      <c r="AR504" s="16">
        <f t="shared" si="217"/>
        <v>-43923.886491654972</v>
      </c>
      <c r="AS504" s="11">
        <f t="shared" si="218"/>
        <v>16610.750156583221</v>
      </c>
      <c r="AT504" s="15">
        <f t="shared" si="219"/>
        <v>-29967.248711620818</v>
      </c>
      <c r="AU504" s="17">
        <f t="shared" si="220"/>
        <v>452.30989612579162</v>
      </c>
      <c r="AV504" s="15">
        <f t="shared" si="221"/>
        <v>23341.868862914911</v>
      </c>
      <c r="AW504" s="13">
        <v>70000</v>
      </c>
      <c r="AX504" s="15">
        <f t="shared" si="222"/>
        <v>-29967.248711620818</v>
      </c>
    </row>
    <row r="505" spans="1:50" ht="30" x14ac:dyDescent="0.25">
      <c r="A505" s="2" t="s">
        <v>70</v>
      </c>
      <c r="B505" s="9">
        <f t="shared" si="201"/>
        <v>-29953.577578773111</v>
      </c>
      <c r="C505" s="9">
        <f t="shared" si="202"/>
        <v>-37884.993922294118</v>
      </c>
      <c r="D505" s="10">
        <v>12666.432788673481</v>
      </c>
      <c r="E505" s="10">
        <v>807.83875040624685</v>
      </c>
      <c r="F505">
        <v>60.05</v>
      </c>
      <c r="G505">
        <v>46.07</v>
      </c>
      <c r="H505">
        <v>44.01</v>
      </c>
      <c r="I505" s="11">
        <f t="shared" si="203"/>
        <v>11654.80913230111</v>
      </c>
      <c r="J505" s="12">
        <f t="shared" si="204"/>
        <v>7575.6259359957221</v>
      </c>
      <c r="L505" s="10">
        <f t="shared" si="197"/>
        <v>12666.432788673481</v>
      </c>
      <c r="M505" s="13"/>
      <c r="N505" s="13">
        <f t="shared" si="205"/>
        <v>7017.2037649251088</v>
      </c>
      <c r="O505">
        <v>0.2</v>
      </c>
      <c r="P505" s="10">
        <f t="shared" si="198"/>
        <v>807.83875040624685</v>
      </c>
      <c r="Q505" s="13">
        <f t="shared" si="206"/>
        <v>800.56820165259057</v>
      </c>
      <c r="R505">
        <v>0.56999999999999995</v>
      </c>
      <c r="S505" s="14">
        <v>2.04</v>
      </c>
      <c r="T505" s="14">
        <v>0.41</v>
      </c>
      <c r="U505" s="15">
        <v>6200</v>
      </c>
      <c r="V505" s="15">
        <v>1300</v>
      </c>
      <c r="W505" s="16">
        <f t="shared" si="207"/>
        <v>9993.9198409710771</v>
      </c>
      <c r="X505" s="16">
        <f t="shared" si="208"/>
        <v>2062.5034974500695</v>
      </c>
      <c r="Z505" s="10">
        <v>32400.000000000004</v>
      </c>
      <c r="AA505" s="10">
        <f t="shared" si="199"/>
        <v>12666.432788673481</v>
      </c>
      <c r="AB505" s="10">
        <f t="shared" si="200"/>
        <v>807.83875040624685</v>
      </c>
      <c r="AC505" s="10">
        <v>618.80282434655146</v>
      </c>
      <c r="AD505">
        <v>90.08</v>
      </c>
      <c r="AE505">
        <v>60.05</v>
      </c>
      <c r="AF505">
        <v>46.07</v>
      </c>
      <c r="AG505" s="15"/>
      <c r="AH505" s="15">
        <f t="shared" si="209"/>
        <v>7017.2037649251088</v>
      </c>
      <c r="AI505" s="15">
        <f t="shared" si="210"/>
        <v>800.56820165259057</v>
      </c>
      <c r="AJ505" s="15">
        <f t="shared" si="211"/>
        <v>620.65923281959101</v>
      </c>
      <c r="AK505" s="15">
        <f t="shared" si="212"/>
        <v>2916</v>
      </c>
      <c r="AL505" s="11">
        <f t="shared" si="213"/>
        <v>2062.040248097037</v>
      </c>
      <c r="AM505" s="16">
        <f t="shared" si="214"/>
        <v>1340.326161263074</v>
      </c>
      <c r="AN505" s="11">
        <f t="shared" si="215"/>
        <v>11190.435262559211</v>
      </c>
      <c r="AO505" s="16">
        <f t="shared" si="223"/>
        <v>6180</v>
      </c>
      <c r="AP505" s="10">
        <v>-17326.890481233513</v>
      </c>
      <c r="AQ505" s="11">
        <f t="shared" si="216"/>
        <v>-61903.884873630857</v>
      </c>
      <c r="AR505" s="16">
        <f t="shared" si="217"/>
        <v>-47523.12335573991</v>
      </c>
      <c r="AS505" s="11">
        <f t="shared" si="218"/>
        <v>13011.513292498283</v>
      </c>
      <c r="AT505" s="15">
        <f t="shared" si="219"/>
        <v>-32422.842578492309</v>
      </c>
      <c r="AU505" s="17">
        <f t="shared" si="220"/>
        <v>187.12441573754384</v>
      </c>
      <c r="AV505" s="15">
        <f t="shared" si="221"/>
        <v>15095.952097258796</v>
      </c>
      <c r="AW505" s="13">
        <v>70000</v>
      </c>
      <c r="AX505" s="15">
        <f t="shared" si="222"/>
        <v>-32422.842578492309</v>
      </c>
    </row>
    <row r="506" spans="1:50" ht="30" x14ac:dyDescent="0.25">
      <c r="A506" s="2" t="s">
        <v>70</v>
      </c>
      <c r="B506" s="9">
        <f t="shared" si="201"/>
        <v>-14896.980279811629</v>
      </c>
      <c r="C506" s="9">
        <f t="shared" si="202"/>
        <v>-48325.925005262499</v>
      </c>
      <c r="D506" s="10">
        <v>33730.302890909421</v>
      </c>
      <c r="E506" s="10">
        <v>24368.620242977966</v>
      </c>
      <c r="F506">
        <v>60.05</v>
      </c>
      <c r="G506">
        <v>46.07</v>
      </c>
      <c r="H506">
        <v>44.01</v>
      </c>
      <c r="I506" s="11">
        <f t="shared" si="203"/>
        <v>49599.5646841216</v>
      </c>
      <c r="J506" s="12">
        <f t="shared" si="204"/>
        <v>32239.717044679041</v>
      </c>
      <c r="L506" s="10">
        <f t="shared" si="197"/>
        <v>33730.302890909421</v>
      </c>
      <c r="M506" s="13"/>
      <c r="N506" s="13">
        <f t="shared" si="205"/>
        <v>18686.587801563819</v>
      </c>
      <c r="O506">
        <v>0.2</v>
      </c>
      <c r="P506" s="10">
        <f t="shared" si="198"/>
        <v>24368.620242977966</v>
      </c>
      <c r="Q506" s="13">
        <f t="shared" si="206"/>
        <v>24149.302660791163</v>
      </c>
      <c r="R506">
        <v>0.56999999999999995</v>
      </c>
      <c r="S506" s="14">
        <v>2.04</v>
      </c>
      <c r="T506" s="14">
        <v>0.41</v>
      </c>
      <c r="U506" s="15">
        <v>6200</v>
      </c>
      <c r="V506" s="15">
        <v>1300</v>
      </c>
      <c r="W506" s="16">
        <f t="shared" si="207"/>
        <v>41904.936957006001</v>
      </c>
      <c r="X506" s="16">
        <f t="shared" si="208"/>
        <v>8475.9922315551266</v>
      </c>
      <c r="Z506" s="10">
        <v>46224.999999999993</v>
      </c>
      <c r="AA506" s="10">
        <f t="shared" si="199"/>
        <v>33730.302890909421</v>
      </c>
      <c r="AB506" s="10">
        <f t="shared" si="200"/>
        <v>24368.620242977966</v>
      </c>
      <c r="AC506" s="10">
        <v>3143.4630051862673</v>
      </c>
      <c r="AD506">
        <v>90.08</v>
      </c>
      <c r="AE506">
        <v>60.05</v>
      </c>
      <c r="AF506">
        <v>46.07</v>
      </c>
      <c r="AG506" s="15"/>
      <c r="AH506" s="15">
        <f t="shared" si="209"/>
        <v>18686.587801563819</v>
      </c>
      <c r="AI506" s="15">
        <f t="shared" si="210"/>
        <v>24149.302660791163</v>
      </c>
      <c r="AJ506" s="15">
        <f t="shared" si="211"/>
        <v>3152.8933942018257</v>
      </c>
      <c r="AK506" s="15">
        <f t="shared" si="212"/>
        <v>4160.2499999999991</v>
      </c>
      <c r="AL506" s="11">
        <f t="shared" si="213"/>
        <v>5109.0188862688392</v>
      </c>
      <c r="AM506" s="16">
        <f t="shared" si="214"/>
        <v>3320.8622760747458</v>
      </c>
      <c r="AN506" s="11">
        <f t="shared" si="215"/>
        <v>61311.049073362214</v>
      </c>
      <c r="AO506" s="16">
        <f t="shared" si="223"/>
        <v>6180</v>
      </c>
      <c r="AP506" s="10">
        <v>-19008.434788226419</v>
      </c>
      <c r="AQ506" s="11">
        <f t="shared" si="216"/>
        <v>-197914.64889367207</v>
      </c>
      <c r="AR506" s="16">
        <f t="shared" si="217"/>
        <v>-89041.634281496663</v>
      </c>
      <c r="AS506" s="11">
        <f t="shared" si="218"/>
        <v>-28506.99763325847</v>
      </c>
      <c r="AT506" s="15">
        <f t="shared" si="219"/>
        <v>-60749.014108980205</v>
      </c>
      <c r="AU506" s="17">
        <f t="shared" si="220"/>
        <v>319.5897757273911</v>
      </c>
      <c r="AV506" s="15">
        <f t="shared" si="221"/>
        <v>41740.579320753786</v>
      </c>
      <c r="AW506" s="13">
        <v>70000</v>
      </c>
      <c r="AX506" s="15">
        <f t="shared" si="222"/>
        <v>-60749.014108980205</v>
      </c>
    </row>
    <row r="507" spans="1:50" ht="30" x14ac:dyDescent="0.25">
      <c r="A507" s="2" t="s">
        <v>70</v>
      </c>
      <c r="B507" s="9">
        <f t="shared" si="201"/>
        <v>7775.5461063181574</v>
      </c>
      <c r="C507" s="9">
        <f t="shared" si="202"/>
        <v>-13618.415550441099</v>
      </c>
      <c r="D507" s="10">
        <v>25403.961338164343</v>
      </c>
      <c r="E507" s="10">
        <v>12930.826500219147</v>
      </c>
      <c r="F507">
        <v>60.05</v>
      </c>
      <c r="G507">
        <v>46.07</v>
      </c>
      <c r="H507">
        <v>44.01</v>
      </c>
      <c r="I507" s="11">
        <f t="shared" si="203"/>
        <v>32570.920620395773</v>
      </c>
      <c r="J507" s="12">
        <f t="shared" si="204"/>
        <v>21171.098403257252</v>
      </c>
      <c r="L507" s="10">
        <f t="shared" si="197"/>
        <v>25403.961338164343</v>
      </c>
      <c r="M507" s="13"/>
      <c r="N507" s="13">
        <f t="shared" si="205"/>
        <v>14073.794581343047</v>
      </c>
      <c r="O507">
        <v>0.2</v>
      </c>
      <c r="P507" s="10">
        <f t="shared" si="198"/>
        <v>12930.826500219147</v>
      </c>
      <c r="Q507" s="13">
        <f t="shared" si="206"/>
        <v>12814.449061717174</v>
      </c>
      <c r="R507">
        <v>0.56999999999999995</v>
      </c>
      <c r="S507" s="14">
        <v>2.04</v>
      </c>
      <c r="T507" s="14">
        <v>0.41</v>
      </c>
      <c r="U507" s="15">
        <v>6200</v>
      </c>
      <c r="V507" s="15">
        <v>1300</v>
      </c>
      <c r="W507" s="16">
        <f t="shared" si="207"/>
        <v>26842.749558152689</v>
      </c>
      <c r="X507" s="16">
        <f t="shared" si="208"/>
        <v>5448.7879013934325</v>
      </c>
      <c r="Z507" s="10">
        <v>77283.999999999985</v>
      </c>
      <c r="AA507" s="10">
        <f t="shared" si="199"/>
        <v>25403.961338164343</v>
      </c>
      <c r="AB507" s="10">
        <f t="shared" si="200"/>
        <v>12930.826500219147</v>
      </c>
      <c r="AC507" s="10">
        <v>885.90292335080414</v>
      </c>
      <c r="AD507">
        <v>90.08</v>
      </c>
      <c r="AE507">
        <v>60.05</v>
      </c>
      <c r="AF507">
        <v>46.07</v>
      </c>
      <c r="AG507" s="15"/>
      <c r="AH507" s="15">
        <f t="shared" si="209"/>
        <v>14073.794581343047</v>
      </c>
      <c r="AI507" s="15">
        <f t="shared" si="210"/>
        <v>12814.449061717174</v>
      </c>
      <c r="AJ507" s="15">
        <f t="shared" si="211"/>
        <v>888.56063212085644</v>
      </c>
      <c r="AK507" s="15">
        <f t="shared" si="212"/>
        <v>6955.5599999999986</v>
      </c>
      <c r="AL507" s="11">
        <f t="shared" si="213"/>
        <v>4982.6193371136978</v>
      </c>
      <c r="AM507" s="16">
        <f t="shared" si="214"/>
        <v>3238.7025691239037</v>
      </c>
      <c r="AN507" s="11">
        <f t="shared" si="215"/>
        <v>37369.146004541333</v>
      </c>
      <c r="AO507" s="16">
        <f t="shared" si="223"/>
        <v>6180</v>
      </c>
      <c r="AP507" s="10">
        <v>3137.0572436607345</v>
      </c>
      <c r="AQ507" s="11">
        <f t="shared" si="216"/>
        <v>-105218.32811218101</v>
      </c>
      <c r="AR507" s="16">
        <f t="shared" si="217"/>
        <v>-40238.301855091784</v>
      </c>
      <c r="AS507" s="11">
        <f t="shared" si="218"/>
        <v>20296.334793146412</v>
      </c>
      <c r="AT507" s="15">
        <f t="shared" si="219"/>
        <v>-27452.743728720423</v>
      </c>
      <c r="AU507" s="17">
        <f t="shared" si="220"/>
        <v>-875.11134150312535</v>
      </c>
      <c r="AV507" s="15">
        <f t="shared" si="221"/>
        <v>30589.800972381156</v>
      </c>
      <c r="AW507" s="13">
        <v>70000</v>
      </c>
      <c r="AX507" s="15">
        <f t="shared" si="222"/>
        <v>-27452.743728720423</v>
      </c>
    </row>
    <row r="508" spans="1:50" ht="30" x14ac:dyDescent="0.25">
      <c r="A508" s="2" t="s">
        <v>70</v>
      </c>
      <c r="B508" s="9">
        <f t="shared" si="201"/>
        <v>-31680.523332868135</v>
      </c>
      <c r="C508" s="9">
        <f t="shared" si="202"/>
        <v>-47783.862058285711</v>
      </c>
      <c r="D508" s="10">
        <v>11559.80119504345</v>
      </c>
      <c r="E508" s="10">
        <v>9900.3097519131097</v>
      </c>
      <c r="F508">
        <v>60.05</v>
      </c>
      <c r="G508">
        <v>46.07</v>
      </c>
      <c r="H508">
        <v>44.01</v>
      </c>
      <c r="I508" s="11">
        <f t="shared" si="203"/>
        <v>19529.675841498149</v>
      </c>
      <c r="J508" s="12">
        <f t="shared" si="204"/>
        <v>12694.289296973797</v>
      </c>
      <c r="L508" s="10">
        <f t="shared" si="197"/>
        <v>11559.80119504345</v>
      </c>
      <c r="M508" s="13"/>
      <c r="N508" s="13">
        <f t="shared" si="205"/>
        <v>6404.129862054072</v>
      </c>
      <c r="O508">
        <v>0.2</v>
      </c>
      <c r="P508" s="10">
        <f t="shared" si="198"/>
        <v>9900.3097519131097</v>
      </c>
      <c r="Q508" s="13">
        <f t="shared" si="206"/>
        <v>9811.2069641458911</v>
      </c>
      <c r="R508">
        <v>0.56999999999999995</v>
      </c>
      <c r="S508" s="14">
        <v>2.04</v>
      </c>
      <c r="T508" s="14">
        <v>0.41</v>
      </c>
      <c r="U508" s="15">
        <v>6200</v>
      </c>
      <c r="V508" s="15">
        <v>1300</v>
      </c>
      <c r="W508" s="16">
        <f t="shared" si="207"/>
        <v>20221.356441626904</v>
      </c>
      <c r="X508" s="16">
        <f t="shared" si="208"/>
        <v>4118.0177162093287</v>
      </c>
      <c r="Z508" s="10">
        <v>64008.999999999993</v>
      </c>
      <c r="AA508" s="10">
        <f t="shared" si="199"/>
        <v>11559.80119504345</v>
      </c>
      <c r="AB508" s="10">
        <f t="shared" si="200"/>
        <v>9900.3097519131097</v>
      </c>
      <c r="AC508" s="10">
        <v>1562.5945674389529</v>
      </c>
      <c r="AD508">
        <v>90.08</v>
      </c>
      <c r="AE508">
        <v>60.05</v>
      </c>
      <c r="AF508">
        <v>46.07</v>
      </c>
      <c r="AG508" s="15"/>
      <c r="AH508" s="15">
        <f t="shared" si="209"/>
        <v>6404.129862054072</v>
      </c>
      <c r="AI508" s="15">
        <f t="shared" si="210"/>
        <v>9811.2069641458911</v>
      </c>
      <c r="AJ508" s="15">
        <f t="shared" si="211"/>
        <v>1567.2823511412696</v>
      </c>
      <c r="AK508" s="15">
        <f t="shared" si="212"/>
        <v>5760.8099999999995</v>
      </c>
      <c r="AL508" s="11">
        <f t="shared" si="213"/>
        <v>3651.5385802350902</v>
      </c>
      <c r="AM508" s="16">
        <f t="shared" si="214"/>
        <v>2373.5000771528089</v>
      </c>
      <c r="AN508" s="11">
        <f t="shared" si="215"/>
        <v>23589.892485908611</v>
      </c>
      <c r="AO508" s="16">
        <f t="shared" si="223"/>
        <v>6180</v>
      </c>
      <c r="AP508" s="10">
        <v>-22823.207502490604</v>
      </c>
      <c r="AQ508" s="11">
        <f t="shared" si="216"/>
        <v>-102006.45364650401</v>
      </c>
      <c r="AR508" s="16">
        <f t="shared" si="217"/>
        <v>-64596.169071468838</v>
      </c>
      <c r="AS508" s="11">
        <f t="shared" si="218"/>
        <v>-4061.5324232306466</v>
      </c>
      <c r="AT508" s="15">
        <f t="shared" si="219"/>
        <v>-44070.99687661721</v>
      </c>
      <c r="AU508" s="17">
        <f t="shared" si="220"/>
        <v>193.09729744080852</v>
      </c>
      <c r="AV508" s="15">
        <f t="shared" si="221"/>
        <v>21247.789374126605</v>
      </c>
      <c r="AW508" s="13">
        <v>70000</v>
      </c>
      <c r="AX508" s="15">
        <f t="shared" si="222"/>
        <v>-44070.99687661721</v>
      </c>
    </row>
    <row r="509" spans="1:50" ht="30" x14ac:dyDescent="0.25">
      <c r="A509" s="2" t="s">
        <v>70</v>
      </c>
      <c r="B509" s="9">
        <f t="shared" si="201"/>
        <v>-11505.337537832274</v>
      </c>
      <c r="C509" s="9">
        <f t="shared" si="202"/>
        <v>-23896.540817060195</v>
      </c>
      <c r="D509" s="10">
        <v>17633.307418807683</v>
      </c>
      <c r="E509" s="10">
        <v>4677.2881736528325</v>
      </c>
      <c r="F509">
        <v>60.05</v>
      </c>
      <c r="G509">
        <v>46.07</v>
      </c>
      <c r="H509">
        <v>44.01</v>
      </c>
      <c r="I509" s="11">
        <f t="shared" si="203"/>
        <v>18991.406875580789</v>
      </c>
      <c r="J509" s="12">
        <f t="shared" si="204"/>
        <v>12344.414469127514</v>
      </c>
      <c r="L509" s="10">
        <f t="shared" si="197"/>
        <v>17633.307418807683</v>
      </c>
      <c r="M509" s="13"/>
      <c r="N509" s="13">
        <f t="shared" si="205"/>
        <v>9768.8523100194561</v>
      </c>
      <c r="O509">
        <v>0.2</v>
      </c>
      <c r="P509" s="10">
        <f t="shared" si="198"/>
        <v>4677.2881736528325</v>
      </c>
      <c r="Q509" s="13">
        <f t="shared" si="206"/>
        <v>4635.1925800899571</v>
      </c>
      <c r="R509">
        <v>0.56999999999999995</v>
      </c>
      <c r="S509" s="14">
        <v>2.04</v>
      </c>
      <c r="T509" s="14">
        <v>0.41</v>
      </c>
      <c r="U509" s="15">
        <v>6200</v>
      </c>
      <c r="V509" s="15">
        <v>1300</v>
      </c>
      <c r="W509" s="16">
        <f t="shared" si="207"/>
        <v>15575.49367461654</v>
      </c>
      <c r="X509" s="16">
        <f t="shared" si="208"/>
        <v>3184.290395388618</v>
      </c>
      <c r="Z509" s="10">
        <v>94248.999999999985</v>
      </c>
      <c r="AA509" s="10">
        <f t="shared" si="199"/>
        <v>17633.307418807683</v>
      </c>
      <c r="AB509" s="10">
        <f t="shared" si="200"/>
        <v>4677.2881736528325</v>
      </c>
      <c r="AC509" s="10">
        <v>1616.6043284500083</v>
      </c>
      <c r="AD509">
        <v>90.08</v>
      </c>
      <c r="AE509">
        <v>60.05</v>
      </c>
      <c r="AF509">
        <v>46.07</v>
      </c>
      <c r="AG509" s="15"/>
      <c r="AH509" s="15">
        <f t="shared" si="209"/>
        <v>9768.8523100194561</v>
      </c>
      <c r="AI509" s="15">
        <f t="shared" si="210"/>
        <v>4635.1925800899571</v>
      </c>
      <c r="AJ509" s="15">
        <f t="shared" si="211"/>
        <v>1621.4541414353582</v>
      </c>
      <c r="AK509" s="15">
        <f t="shared" si="212"/>
        <v>8482.409999999998</v>
      </c>
      <c r="AL509" s="11">
        <f t="shared" si="213"/>
        <v>4621.951558254601</v>
      </c>
      <c r="AM509" s="16">
        <f t="shared" si="214"/>
        <v>3004.2685128654907</v>
      </c>
      <c r="AN509" s="11">
        <f t="shared" si="215"/>
        <v>21133.34012189127</v>
      </c>
      <c r="AO509" s="16">
        <f t="shared" si="223"/>
        <v>6180</v>
      </c>
      <c r="AP509" s="10">
        <v>-5369.3498931492559</v>
      </c>
      <c r="AQ509" s="11">
        <f t="shared" si="216"/>
        <v>-73456.580704557025</v>
      </c>
      <c r="AR509" s="16">
        <f t="shared" si="217"/>
        <v>-39425.245681576329</v>
      </c>
      <c r="AS509" s="11">
        <f t="shared" si="218"/>
        <v>21109.390966661864</v>
      </c>
      <c r="AT509" s="15">
        <f t="shared" si="219"/>
        <v>-26898.03287514226</v>
      </c>
      <c r="AU509" s="17">
        <f t="shared" si="220"/>
        <v>500.95511394147383</v>
      </c>
      <c r="AV509" s="15">
        <f t="shared" si="221"/>
        <v>21528.682981993006</v>
      </c>
      <c r="AW509" s="13">
        <v>70000</v>
      </c>
      <c r="AX509" s="15">
        <f t="shared" si="222"/>
        <v>-26898.032875142264</v>
      </c>
    </row>
    <row r="510" spans="1:50" ht="30" x14ac:dyDescent="0.25">
      <c r="A510" s="2" t="s">
        <v>70</v>
      </c>
      <c r="B510" s="9">
        <f t="shared" si="201"/>
        <v>-6649.6823248746805</v>
      </c>
      <c r="C510" s="9">
        <f t="shared" si="202"/>
        <v>-40409.284882026099</v>
      </c>
      <c r="D510" s="10">
        <v>10201.060423133848</v>
      </c>
      <c r="E510" s="10">
        <v>29343.034941740494</v>
      </c>
      <c r="F510">
        <v>60.05</v>
      </c>
      <c r="G510">
        <v>46.07</v>
      </c>
      <c r="H510">
        <v>44.01</v>
      </c>
      <c r="I510" s="11">
        <f t="shared" si="203"/>
        <v>37107.221518647035</v>
      </c>
      <c r="J510" s="12">
        <f t="shared" si="204"/>
        <v>24119.693987120572</v>
      </c>
      <c r="L510" s="10">
        <f t="shared" si="197"/>
        <v>10201.060423133848</v>
      </c>
      <c r="M510" s="13"/>
      <c r="N510" s="13">
        <f t="shared" si="205"/>
        <v>5651.3874744161521</v>
      </c>
      <c r="O510">
        <v>0.2</v>
      </c>
      <c r="P510" s="10">
        <f t="shared" si="198"/>
        <v>29343.034941740494</v>
      </c>
      <c r="Q510" s="13">
        <f t="shared" si="206"/>
        <v>29078.947627264828</v>
      </c>
      <c r="R510">
        <v>0.56999999999999995</v>
      </c>
      <c r="S510" s="14">
        <v>2.04</v>
      </c>
      <c r="T510" s="14">
        <v>0.41</v>
      </c>
      <c r="U510" s="15">
        <v>6200</v>
      </c>
      <c r="V510" s="15">
        <v>1300</v>
      </c>
      <c r="W510" s="16">
        <f t="shared" si="207"/>
        <v>42318.76639054533</v>
      </c>
      <c r="X510" s="16">
        <f t="shared" si="208"/>
        <v>8559.1638333939154</v>
      </c>
      <c r="Z510" s="10">
        <v>47961</v>
      </c>
      <c r="AA510" s="10">
        <f t="shared" si="199"/>
        <v>10201.060423133848</v>
      </c>
      <c r="AB510" s="10">
        <f t="shared" si="200"/>
        <v>29343.034941740494</v>
      </c>
      <c r="AC510" s="10">
        <v>1978.5082929197781</v>
      </c>
      <c r="AD510">
        <v>90.08</v>
      </c>
      <c r="AE510">
        <v>60.05</v>
      </c>
      <c r="AF510">
        <v>46.07</v>
      </c>
      <c r="AG510" s="15"/>
      <c r="AH510" s="15">
        <f t="shared" si="209"/>
        <v>5651.3874744161521</v>
      </c>
      <c r="AI510" s="15">
        <f t="shared" si="210"/>
        <v>29078.947627264828</v>
      </c>
      <c r="AJ510" s="15">
        <f t="shared" si="211"/>
        <v>1984.4438177985373</v>
      </c>
      <c r="AK510" s="15">
        <f t="shared" si="212"/>
        <v>4316.49</v>
      </c>
      <c r="AL510" s="11">
        <f t="shared" si="213"/>
        <v>4315.2770269188313</v>
      </c>
      <c r="AM510" s="16">
        <f t="shared" si="214"/>
        <v>2804.9300674972405</v>
      </c>
      <c r="AN510" s="11">
        <f t="shared" si="215"/>
        <v>49255.972977147409</v>
      </c>
      <c r="AO510" s="16">
        <f t="shared" si="223"/>
        <v>6180</v>
      </c>
      <c r="AP510" s="10">
        <v>-16760.056081407714</v>
      </c>
      <c r="AQ510" s="11">
        <f t="shared" si="216"/>
        <v>-157475.84093310346</v>
      </c>
      <c r="AR510" s="16">
        <f t="shared" si="217"/>
        <v>-73088.142702540586</v>
      </c>
      <c r="AS510" s="11">
        <f t="shared" si="218"/>
        <v>-12553.506054302386</v>
      </c>
      <c r="AT510" s="15">
        <f t="shared" si="219"/>
        <v>-49864.680136025527</v>
      </c>
      <c r="AU510" s="17">
        <f t="shared" si="220"/>
        <v>297.52096230358961</v>
      </c>
      <c r="AV510" s="15">
        <f t="shared" si="221"/>
        <v>33104.624054617816</v>
      </c>
      <c r="AW510" s="13">
        <v>70000</v>
      </c>
      <c r="AX510" s="15">
        <f t="shared" si="222"/>
        <v>-49864.680136025534</v>
      </c>
    </row>
    <row r="511" spans="1:50" ht="30" x14ac:dyDescent="0.25">
      <c r="A511" s="2" t="s">
        <v>70</v>
      </c>
      <c r="B511" s="9">
        <f t="shared" si="201"/>
        <v>37066.195321789259</v>
      </c>
      <c r="C511" s="9">
        <f t="shared" si="202"/>
        <v>965.41775918767962</v>
      </c>
      <c r="D511" s="10">
        <v>23164.09006505851</v>
      </c>
      <c r="E511" s="10">
        <v>29343.034941740494</v>
      </c>
      <c r="F511">
        <v>60.05</v>
      </c>
      <c r="G511">
        <v>46.07</v>
      </c>
      <c r="H511">
        <v>44.01</v>
      </c>
      <c r="I511" s="11">
        <f t="shared" si="203"/>
        <v>46607.68670667542</v>
      </c>
      <c r="J511" s="12">
        <f t="shared" si="204"/>
        <v>30294.996359339024</v>
      </c>
      <c r="L511" s="10">
        <f t="shared" si="197"/>
        <v>23164.09006505851</v>
      </c>
      <c r="M511" s="13"/>
      <c r="N511" s="13">
        <f t="shared" si="205"/>
        <v>12832.905896042415</v>
      </c>
      <c r="O511">
        <v>0.2</v>
      </c>
      <c r="P511" s="10">
        <f t="shared" si="198"/>
        <v>29343.034941740494</v>
      </c>
      <c r="Q511" s="13">
        <f t="shared" si="206"/>
        <v>29078.947627264828</v>
      </c>
      <c r="R511">
        <v>0.56999999999999995</v>
      </c>
      <c r="S511" s="14">
        <v>2.04</v>
      </c>
      <c r="T511" s="14">
        <v>0.41</v>
      </c>
      <c r="U511" s="15">
        <v>6200</v>
      </c>
      <c r="V511" s="15">
        <v>1300</v>
      </c>
      <c r="W511" s="16">
        <f t="shared" si="207"/>
        <v>45248.825906568847</v>
      </c>
      <c r="X511" s="16">
        <f t="shared" si="208"/>
        <v>9148.048343967268</v>
      </c>
      <c r="Z511" s="10">
        <v>60516</v>
      </c>
      <c r="AA511" s="10">
        <f t="shared" si="199"/>
        <v>23164.09006505851</v>
      </c>
      <c r="AB511" s="10">
        <f t="shared" si="200"/>
        <v>29343.034941740494</v>
      </c>
      <c r="AC511" s="10">
        <v>941.14818097977343</v>
      </c>
      <c r="AD511">
        <v>90.08</v>
      </c>
      <c r="AE511">
        <v>60.05</v>
      </c>
      <c r="AF511">
        <v>46.07</v>
      </c>
      <c r="AG511" s="15"/>
      <c r="AH511" s="15">
        <f t="shared" si="209"/>
        <v>12832.905896042415</v>
      </c>
      <c r="AI511" s="15">
        <f t="shared" si="210"/>
        <v>29078.947627264828</v>
      </c>
      <c r="AJ511" s="15">
        <f t="shared" si="211"/>
        <v>943.97162552271266</v>
      </c>
      <c r="AK511" s="15">
        <f t="shared" si="212"/>
        <v>5446.44</v>
      </c>
      <c r="AL511" s="11">
        <f t="shared" si="213"/>
        <v>5381.0171628834078</v>
      </c>
      <c r="AM511" s="16">
        <f t="shared" si="214"/>
        <v>3497.6611558742152</v>
      </c>
      <c r="AN511" s="11">
        <f t="shared" si="215"/>
        <v>57920.844252824485</v>
      </c>
      <c r="AO511" s="16">
        <f t="shared" si="223"/>
        <v>6180</v>
      </c>
      <c r="AP511" s="10">
        <v>13721.141345613023</v>
      </c>
      <c r="AQ511" s="11">
        <f t="shared" si="216"/>
        <v>-140986.20469745088</v>
      </c>
      <c r="AR511" s="16">
        <f t="shared" si="217"/>
        <v>-38477.626944118616</v>
      </c>
      <c r="AS511" s="11">
        <f t="shared" si="218"/>
        <v>22057.009704119577</v>
      </c>
      <c r="AT511" s="15">
        <f t="shared" si="219"/>
        <v>-26251.516169600218</v>
      </c>
      <c r="AU511" s="17">
        <f t="shared" si="220"/>
        <v>-191.32166565716091</v>
      </c>
      <c r="AV511" s="15">
        <f t="shared" si="221"/>
        <v>39972.657515213243</v>
      </c>
      <c r="AW511" s="13">
        <v>70000</v>
      </c>
      <c r="AX511" s="15">
        <f t="shared" si="222"/>
        <v>-26251.516169600218</v>
      </c>
    </row>
    <row r="512" spans="1:50" ht="30" x14ac:dyDescent="0.25">
      <c r="A512" s="2" t="s">
        <v>70</v>
      </c>
      <c r="B512" s="9">
        <f t="shared" si="201"/>
        <v>-14979.545038042917</v>
      </c>
      <c r="C512" s="9">
        <f t="shared" si="202"/>
        <v>-26571.142585019334</v>
      </c>
      <c r="D512" s="10">
        <v>23477.368626462241</v>
      </c>
      <c r="E512" s="10">
        <v>2662.5278823183562</v>
      </c>
      <c r="F512">
        <v>60.05</v>
      </c>
      <c r="G512">
        <v>46.07</v>
      </c>
      <c r="H512">
        <v>44.01</v>
      </c>
      <c r="I512" s="11">
        <f t="shared" si="203"/>
        <v>21349.785401576457</v>
      </c>
      <c r="J512" s="12">
        <f t="shared" si="204"/>
        <v>13877.360511024697</v>
      </c>
      <c r="L512" s="10">
        <f t="shared" si="197"/>
        <v>23477.368626462241</v>
      </c>
      <c r="M512" s="13"/>
      <c r="N512" s="13">
        <f t="shared" si="205"/>
        <v>13006.462219060082</v>
      </c>
      <c r="O512">
        <v>0.2</v>
      </c>
      <c r="P512" s="10">
        <f t="shared" si="198"/>
        <v>2662.5278823183562</v>
      </c>
      <c r="Q512" s="13">
        <f t="shared" si="206"/>
        <v>2638.5651313774911</v>
      </c>
      <c r="R512">
        <v>0.56999999999999995</v>
      </c>
      <c r="S512" s="14">
        <v>2.04</v>
      </c>
      <c r="T512" s="14">
        <v>0.41</v>
      </c>
      <c r="U512" s="15">
        <v>6200</v>
      </c>
      <c r="V512" s="15">
        <v>1300</v>
      </c>
      <c r="W512" s="16">
        <f t="shared" si="207"/>
        <v>14574.76012014226</v>
      </c>
      <c r="X512" s="16">
        <f t="shared" si="208"/>
        <v>2983.1625731658464</v>
      </c>
      <c r="Z512" s="10">
        <v>58081.000000000007</v>
      </c>
      <c r="AA512" s="10">
        <f t="shared" si="199"/>
        <v>23477.368626462241</v>
      </c>
      <c r="AB512" s="10">
        <f t="shared" si="200"/>
        <v>2662.5278823183562</v>
      </c>
      <c r="AC512" s="10">
        <v>1573.2197252384619</v>
      </c>
      <c r="AD512">
        <v>90.08</v>
      </c>
      <c r="AE512">
        <v>60.05</v>
      </c>
      <c r="AF512">
        <v>46.07</v>
      </c>
      <c r="AG512" s="15"/>
      <c r="AH512" s="15">
        <f t="shared" si="209"/>
        <v>13006.462219060082</v>
      </c>
      <c r="AI512" s="15">
        <f t="shared" si="210"/>
        <v>2638.5651313774911</v>
      </c>
      <c r="AJ512" s="15">
        <f t="shared" si="211"/>
        <v>1577.9393844141771</v>
      </c>
      <c r="AK512" s="15">
        <f t="shared" si="212"/>
        <v>5227.2900000000009</v>
      </c>
      <c r="AL512" s="11">
        <f t="shared" si="213"/>
        <v>3578.1842500175621</v>
      </c>
      <c r="AM512" s="16">
        <f t="shared" si="214"/>
        <v>2325.8197625114153</v>
      </c>
      <c r="AN512" s="11">
        <f t="shared" si="215"/>
        <v>22742.02535220073</v>
      </c>
      <c r="AO512" s="16">
        <f t="shared" si="223"/>
        <v>6180</v>
      </c>
      <c r="AP512" s="10">
        <v>-7248.2487967591778</v>
      </c>
      <c r="AQ512" s="11">
        <f t="shared" si="216"/>
        <v>-80495.301061159596</v>
      </c>
      <c r="AR512" s="16">
        <f t="shared" si="217"/>
        <v>-43431.665669209877</v>
      </c>
      <c r="AS512" s="11">
        <f t="shared" si="218"/>
        <v>17102.97097902832</v>
      </c>
      <c r="AT512" s="15">
        <f t="shared" si="219"/>
        <v>-29631.429070295289</v>
      </c>
      <c r="AU512" s="17">
        <f t="shared" si="220"/>
        <v>408.80811215453906</v>
      </c>
      <c r="AV512" s="15">
        <f t="shared" si="221"/>
        <v>22383.180273536113</v>
      </c>
      <c r="AW512" s="13">
        <v>70000</v>
      </c>
      <c r="AX512" s="15">
        <f t="shared" si="222"/>
        <v>-29631.429070295289</v>
      </c>
    </row>
    <row r="513" spans="1:50" ht="30" x14ac:dyDescent="0.25">
      <c r="A513" s="2" t="s">
        <v>70</v>
      </c>
      <c r="B513" s="9">
        <f t="shared" si="201"/>
        <v>645.24960394204027</v>
      </c>
      <c r="C513" s="9">
        <f t="shared" si="202"/>
        <v>-8821.1597457082971</v>
      </c>
      <c r="D513" s="10">
        <v>11026.55246610151</v>
      </c>
      <c r="E513" s="10">
        <v>2796.6365984665354</v>
      </c>
      <c r="F513">
        <v>60.05</v>
      </c>
      <c r="G513">
        <v>46.07</v>
      </c>
      <c r="H513">
        <v>44.01</v>
      </c>
      <c r="I513" s="11">
        <f t="shared" si="203"/>
        <v>12352.828075746818</v>
      </c>
      <c r="J513" s="12">
        <f t="shared" si="204"/>
        <v>8029.3382492354322</v>
      </c>
      <c r="L513" s="10">
        <f t="shared" si="197"/>
        <v>11026.55246610151</v>
      </c>
      <c r="M513" s="13"/>
      <c r="N513" s="13">
        <f t="shared" si="205"/>
        <v>6108.7100662202365</v>
      </c>
      <c r="O513">
        <v>0.2</v>
      </c>
      <c r="P513" s="10">
        <f t="shared" si="198"/>
        <v>2796.6365984665354</v>
      </c>
      <c r="Q513" s="13">
        <f t="shared" si="206"/>
        <v>2771.4668690803364</v>
      </c>
      <c r="R513">
        <v>0.56999999999999995</v>
      </c>
      <c r="S513" s="14">
        <v>2.04</v>
      </c>
      <c r="T513" s="14">
        <v>0.41</v>
      </c>
      <c r="U513" s="15">
        <v>6200</v>
      </c>
      <c r="V513" s="15">
        <v>1300</v>
      </c>
      <c r="W513" s="16">
        <f t="shared" si="207"/>
        <v>11915.01538238447</v>
      </c>
      <c r="X513" s="16">
        <f t="shared" si="208"/>
        <v>2448.6060327341338</v>
      </c>
      <c r="Z513" s="10">
        <v>34596.000000000007</v>
      </c>
      <c r="AA513" s="10">
        <f t="shared" si="199"/>
        <v>11026.55246610151</v>
      </c>
      <c r="AB513" s="10">
        <f t="shared" si="200"/>
        <v>2796.6365984665354</v>
      </c>
      <c r="AC513" s="10">
        <v>737.90720761360603</v>
      </c>
      <c r="AD513">
        <v>90.08</v>
      </c>
      <c r="AE513">
        <v>60.05</v>
      </c>
      <c r="AF513">
        <v>46.07</v>
      </c>
      <c r="AG513" s="15"/>
      <c r="AH513" s="15">
        <f t="shared" si="209"/>
        <v>6108.7100662202365</v>
      </c>
      <c r="AI513" s="15">
        <f t="shared" si="210"/>
        <v>2771.4668690803364</v>
      </c>
      <c r="AJ513" s="15">
        <f t="shared" si="211"/>
        <v>740.12092923644673</v>
      </c>
      <c r="AK513" s="15">
        <f t="shared" si="212"/>
        <v>3113.6400000000003</v>
      </c>
      <c r="AL513" s="11">
        <f t="shared" si="213"/>
        <v>2182.7566259539913</v>
      </c>
      <c r="AM513" s="16">
        <f t="shared" si="214"/>
        <v>1418.7918068700944</v>
      </c>
      <c r="AN513" s="11">
        <f t="shared" si="215"/>
        <v>12769.030551605432</v>
      </c>
      <c r="AO513" s="16">
        <f t="shared" si="223"/>
        <v>6180</v>
      </c>
      <c r="AP513" s="10">
        <v>2461.2384965723422</v>
      </c>
      <c r="AQ513" s="11">
        <f t="shared" si="216"/>
        <v>-36413.675183636151</v>
      </c>
      <c r="AR513" s="16">
        <f t="shared" si="217"/>
        <v>-19299.104027677862</v>
      </c>
      <c r="AS513" s="11">
        <f t="shared" si="218"/>
        <v>41235.532620560334</v>
      </c>
      <c r="AT513" s="15">
        <f t="shared" si="219"/>
        <v>-13166.891559533186</v>
      </c>
      <c r="AU513" s="17">
        <f t="shared" si="220"/>
        <v>-534.97016148049579</v>
      </c>
      <c r="AV513" s="15">
        <f t="shared" si="221"/>
        <v>15628.130056105527</v>
      </c>
      <c r="AW513" s="13">
        <v>70000</v>
      </c>
      <c r="AX513" s="15">
        <f t="shared" si="222"/>
        <v>-13166.891559533186</v>
      </c>
    </row>
    <row r="514" spans="1:50" ht="30" x14ac:dyDescent="0.25">
      <c r="A514" s="2" t="s">
        <v>70</v>
      </c>
      <c r="B514" s="9">
        <f t="shared" si="201"/>
        <v>18101.942425245419</v>
      </c>
      <c r="C514" s="9">
        <f t="shared" si="202"/>
        <v>-3386.137858808419</v>
      </c>
      <c r="D514" s="10">
        <v>15923.647620471465</v>
      </c>
      <c r="E514" s="10">
        <v>14892.623460684654</v>
      </c>
      <c r="F514">
        <v>60.05</v>
      </c>
      <c r="G514">
        <v>46.07</v>
      </c>
      <c r="H514">
        <v>44.01</v>
      </c>
      <c r="I514" s="11">
        <f t="shared" si="203"/>
        <v>27496.976588380669</v>
      </c>
      <c r="J514" s="12">
        <f t="shared" si="204"/>
        <v>17873.034782447434</v>
      </c>
      <c r="L514" s="10">
        <f t="shared" si="197"/>
        <v>15923.647620471465</v>
      </c>
      <c r="M514" s="13"/>
      <c r="N514" s="13">
        <f t="shared" si="205"/>
        <v>8821.7007817411923</v>
      </c>
      <c r="O514">
        <v>0.2</v>
      </c>
      <c r="P514" s="10">
        <f t="shared" si="198"/>
        <v>14892.623460684654</v>
      </c>
      <c r="Q514" s="13">
        <f t="shared" si="206"/>
        <v>14758.589849538492</v>
      </c>
      <c r="R514">
        <v>0.56999999999999995</v>
      </c>
      <c r="S514" s="14">
        <v>2.04</v>
      </c>
      <c r="T514" s="14">
        <v>0.41</v>
      </c>
      <c r="U514" s="15">
        <v>6200</v>
      </c>
      <c r="V514" s="15">
        <v>1300</v>
      </c>
      <c r="W514" s="16">
        <f t="shared" si="207"/>
        <v>26960.542195993763</v>
      </c>
      <c r="X514" s="16">
        <f t="shared" si="208"/>
        <v>5472.4619119399231</v>
      </c>
      <c r="Z514" s="10">
        <v>37636</v>
      </c>
      <c r="AA514" s="10">
        <f t="shared" si="199"/>
        <v>15923.647620471465</v>
      </c>
      <c r="AB514" s="10">
        <f t="shared" si="200"/>
        <v>14892.623460684654</v>
      </c>
      <c r="AC514" s="10">
        <v>1780.3021548673416</v>
      </c>
      <c r="AD514">
        <v>90.08</v>
      </c>
      <c r="AE514">
        <v>60.05</v>
      </c>
      <c r="AF514">
        <v>46.07</v>
      </c>
      <c r="AG514" s="15"/>
      <c r="AH514" s="15">
        <f t="shared" si="209"/>
        <v>8821.7007817411923</v>
      </c>
      <c r="AI514" s="15">
        <f t="shared" si="210"/>
        <v>14758.589849538492</v>
      </c>
      <c r="AJ514" s="15">
        <f t="shared" si="211"/>
        <v>1785.6430613319435</v>
      </c>
      <c r="AK514" s="15">
        <f t="shared" si="212"/>
        <v>3387.24</v>
      </c>
      <c r="AL514" s="11">
        <f t="shared" si="213"/>
        <v>3316.3209272143849</v>
      </c>
      <c r="AM514" s="16">
        <f t="shared" si="214"/>
        <v>2155.6086026893504</v>
      </c>
      <c r="AN514" s="11">
        <f t="shared" si="215"/>
        <v>33818.354206384654</v>
      </c>
      <c r="AO514" s="16">
        <f t="shared" si="223"/>
        <v>6180</v>
      </c>
      <c r="AP514" s="10">
        <v>7970.877897878061</v>
      </c>
      <c r="AQ514" s="11">
        <f t="shared" si="216"/>
        <v>-83049.379071428542</v>
      </c>
      <c r="AR514" s="16">
        <f t="shared" si="217"/>
        <v>-26731.634553195778</v>
      </c>
      <c r="AS514" s="11">
        <f t="shared" si="218"/>
        <v>33803.002095042415</v>
      </c>
      <c r="AT514" s="15">
        <f t="shared" si="219"/>
        <v>-18237.765487258723</v>
      </c>
      <c r="AU514" s="17">
        <f t="shared" si="220"/>
        <v>-228.80497883569166</v>
      </c>
      <c r="AV514" s="15">
        <f t="shared" si="221"/>
        <v>26208.643385136784</v>
      </c>
      <c r="AW514" s="13">
        <v>70000</v>
      </c>
      <c r="AX514" s="15">
        <f t="shared" si="222"/>
        <v>-18237.765487258723</v>
      </c>
    </row>
    <row r="515" spans="1:50" ht="30" x14ac:dyDescent="0.25">
      <c r="A515" s="2" t="s">
        <v>70</v>
      </c>
      <c r="B515" s="9">
        <f t="shared" si="201"/>
        <v>-23910.45418710573</v>
      </c>
      <c r="C515" s="9">
        <f t="shared" si="202"/>
        <v>-48859.721388709273</v>
      </c>
      <c r="D515" s="10">
        <v>14671.229051130107</v>
      </c>
      <c r="E515" s="10">
        <v>18897.430822134153</v>
      </c>
      <c r="F515">
        <v>60.05</v>
      </c>
      <c r="G515">
        <v>46.07</v>
      </c>
      <c r="H515">
        <v>44.01</v>
      </c>
      <c r="I515" s="11">
        <f t="shared" si="203"/>
        <v>30404.826614403421</v>
      </c>
      <c r="J515" s="12">
        <f t="shared" si="204"/>
        <v>19763.137299362224</v>
      </c>
      <c r="L515" s="10">
        <f t="shared" si="197"/>
        <v>14671.229051130107</v>
      </c>
      <c r="M515" s="13"/>
      <c r="N515" s="13">
        <f t="shared" si="205"/>
        <v>8127.8608943260797</v>
      </c>
      <c r="O515">
        <v>0.2</v>
      </c>
      <c r="P515" s="10">
        <f t="shared" si="198"/>
        <v>18897.430822134153</v>
      </c>
      <c r="Q515" s="13">
        <f t="shared" si="206"/>
        <v>18727.353944734947</v>
      </c>
      <c r="R515">
        <v>0.56999999999999995</v>
      </c>
      <c r="S515" s="14">
        <v>2.04</v>
      </c>
      <c r="T515" s="14">
        <v>0.41</v>
      </c>
      <c r="U515" s="15">
        <v>6200</v>
      </c>
      <c r="V515" s="15">
        <v>1300</v>
      </c>
      <c r="W515" s="16">
        <f t="shared" si="207"/>
        <v>31292.334411822834</v>
      </c>
      <c r="X515" s="16">
        <f t="shared" si="208"/>
        <v>6343.0672102192948</v>
      </c>
      <c r="Z515" s="10">
        <v>42025</v>
      </c>
      <c r="AA515" s="10">
        <f t="shared" si="199"/>
        <v>14671.229051130107</v>
      </c>
      <c r="AB515" s="10">
        <f t="shared" si="200"/>
        <v>18897.430822134153</v>
      </c>
      <c r="AC515" s="10">
        <v>924.14760602855972</v>
      </c>
      <c r="AD515">
        <v>90.08</v>
      </c>
      <c r="AE515">
        <v>60.05</v>
      </c>
      <c r="AF515">
        <v>46.07</v>
      </c>
      <c r="AG515" s="15"/>
      <c r="AH515" s="15">
        <f t="shared" si="209"/>
        <v>8127.8608943260797</v>
      </c>
      <c r="AI515" s="15">
        <f t="shared" si="210"/>
        <v>18727.353944734947</v>
      </c>
      <c r="AJ515" s="15">
        <f t="shared" si="211"/>
        <v>926.92004884664527</v>
      </c>
      <c r="AK515" s="15">
        <f t="shared" si="212"/>
        <v>3782.25</v>
      </c>
      <c r="AL515" s="11">
        <f t="shared" si="213"/>
        <v>3660.7084506156311</v>
      </c>
      <c r="AM515" s="16">
        <f t="shared" si="214"/>
        <v>2379.4604929001603</v>
      </c>
      <c r="AN515" s="11">
        <f t="shared" si="215"/>
        <v>37435.316714966328</v>
      </c>
      <c r="AO515" s="16">
        <f t="shared" si="223"/>
        <v>6180</v>
      </c>
      <c r="AP515" s="10">
        <v>-22823.207502490604</v>
      </c>
      <c r="AQ515" s="11">
        <f t="shared" si="216"/>
        <v>-138253.57520221703</v>
      </c>
      <c r="AR515" s="16">
        <f t="shared" si="217"/>
        <v>-74965.925898290792</v>
      </c>
      <c r="AS515" s="11">
        <f t="shared" si="218"/>
        <v>-14431.289250052596</v>
      </c>
      <c r="AT515" s="15">
        <f t="shared" si="219"/>
        <v>-51145.805294752994</v>
      </c>
      <c r="AU515" s="17">
        <f t="shared" si="220"/>
        <v>224.0956065845331</v>
      </c>
      <c r="AV515" s="15">
        <f t="shared" si="221"/>
        <v>28322.597792262386</v>
      </c>
      <c r="AW515" s="13">
        <v>70000</v>
      </c>
      <c r="AX515" s="15">
        <f t="shared" si="222"/>
        <v>-51145.805294752994</v>
      </c>
    </row>
    <row r="516" spans="1:50" ht="30" x14ac:dyDescent="0.25">
      <c r="A516" s="2" t="s">
        <v>70</v>
      </c>
      <c r="B516" s="9">
        <f t="shared" si="201"/>
        <v>270203.89919851936</v>
      </c>
      <c r="C516" s="9">
        <f t="shared" si="202"/>
        <v>261035.94372117412</v>
      </c>
      <c r="D516" s="10">
        <v>9604.2365939940028</v>
      </c>
      <c r="E516" s="10">
        <v>2751.4794180055501</v>
      </c>
      <c r="F516">
        <v>60.05</v>
      </c>
      <c r="G516">
        <v>46.07</v>
      </c>
      <c r="H516">
        <v>44.01</v>
      </c>
      <c r="I516" s="11">
        <f t="shared" si="203"/>
        <v>11267.290053454475</v>
      </c>
      <c r="J516" s="12">
        <f t="shared" si="204"/>
        <v>7323.7385347454092</v>
      </c>
      <c r="L516" s="10">
        <f t="shared" si="197"/>
        <v>9604.2365939940028</v>
      </c>
      <c r="M516" s="13"/>
      <c r="N516" s="13">
        <f t="shared" si="205"/>
        <v>5320.7470730726782</v>
      </c>
      <c r="O516">
        <v>0.2</v>
      </c>
      <c r="P516" s="10">
        <f t="shared" si="198"/>
        <v>2751.4794180055501</v>
      </c>
      <c r="Q516" s="13">
        <f t="shared" si="206"/>
        <v>2726.7161032435001</v>
      </c>
      <c r="R516">
        <v>0.56999999999999995</v>
      </c>
      <c r="S516" s="14">
        <v>2.04</v>
      </c>
      <c r="T516" s="14">
        <v>0.41</v>
      </c>
      <c r="U516" s="15">
        <v>6200</v>
      </c>
      <c r="V516" s="15">
        <v>1300</v>
      </c>
      <c r="W516" s="16">
        <f t="shared" si="207"/>
        <v>11541.490290665195</v>
      </c>
      <c r="X516" s="16">
        <f t="shared" si="208"/>
        <v>2373.5348133199655</v>
      </c>
      <c r="Z516" s="10">
        <v>62001.000000000007</v>
      </c>
      <c r="AA516" s="10">
        <f t="shared" si="199"/>
        <v>9604.2365939940028</v>
      </c>
      <c r="AB516" s="10">
        <f t="shared" si="200"/>
        <v>2751.4794180055501</v>
      </c>
      <c r="AC516" s="10">
        <v>4497.5718538521487</v>
      </c>
      <c r="AD516">
        <v>90.08</v>
      </c>
      <c r="AE516">
        <v>60.05</v>
      </c>
      <c r="AF516">
        <v>46.07</v>
      </c>
      <c r="AG516" s="15"/>
      <c r="AH516" s="15">
        <f t="shared" si="209"/>
        <v>5320.7470730726782</v>
      </c>
      <c r="AI516" s="15">
        <f t="shared" si="210"/>
        <v>2726.7161032435001</v>
      </c>
      <c r="AJ516" s="15">
        <f t="shared" si="211"/>
        <v>4511.0645694137047</v>
      </c>
      <c r="AK516" s="15">
        <f t="shared" si="212"/>
        <v>5580.09</v>
      </c>
      <c r="AL516" s="11">
        <f t="shared" si="213"/>
        <v>3021.4482085568561</v>
      </c>
      <c r="AM516" s="16">
        <f t="shared" si="214"/>
        <v>1963.9413355619565</v>
      </c>
      <c r="AN516" s="11">
        <f t="shared" si="215"/>
        <v>15403.149843298836</v>
      </c>
      <c r="AO516" s="16">
        <f t="shared" si="223"/>
        <v>6180</v>
      </c>
      <c r="AP516" s="10">
        <v>186944.50142502136</v>
      </c>
      <c r="AQ516" s="11">
        <f t="shared" si="216"/>
        <v>230489.82589091081</v>
      </c>
      <c r="AR516" s="16">
        <f t="shared" si="217"/>
        <v>251338.67037310873</v>
      </c>
      <c r="AS516" s="11">
        <f t="shared" si="218"/>
        <v>311873.30702134693</v>
      </c>
      <c r="AT516" s="15">
        <f t="shared" si="219"/>
        <v>171476.821554714</v>
      </c>
      <c r="AU516" s="17">
        <f t="shared" si="220"/>
        <v>91.72605786615712</v>
      </c>
      <c r="AV516" s="15">
        <f t="shared" si="221"/>
        <v>15467.679870307365</v>
      </c>
      <c r="AW516" s="13">
        <v>70000</v>
      </c>
      <c r="AX516" s="15">
        <f t="shared" si="222"/>
        <v>171476.821554714</v>
      </c>
    </row>
    <row r="517" spans="1:50" ht="30" x14ac:dyDescent="0.25">
      <c r="A517" s="2" t="s">
        <v>70</v>
      </c>
      <c r="B517" s="9">
        <f t="shared" si="201"/>
        <v>-37075.308943374795</v>
      </c>
      <c r="C517" s="9">
        <f t="shared" si="202"/>
        <v>-45520.543544180066</v>
      </c>
      <c r="D517" s="10">
        <v>13008.891613652644</v>
      </c>
      <c r="E517" s="10">
        <v>1298.7153891135285</v>
      </c>
      <c r="F517">
        <v>60.05</v>
      </c>
      <c r="G517">
        <v>46.07</v>
      </c>
      <c r="H517">
        <v>44.01</v>
      </c>
      <c r="I517" s="11">
        <f t="shared" si="203"/>
        <v>12374.720830201855</v>
      </c>
      <c r="J517" s="12">
        <f t="shared" si="204"/>
        <v>8043.5685396312065</v>
      </c>
      <c r="L517" s="10">
        <f t="shared" si="197"/>
        <v>13008.891613652644</v>
      </c>
      <c r="M517" s="13"/>
      <c r="N517" s="13">
        <f t="shared" si="205"/>
        <v>7206.925953963565</v>
      </c>
      <c r="O517">
        <v>0.2</v>
      </c>
      <c r="P517" s="10">
        <f t="shared" si="198"/>
        <v>1298.7153891135285</v>
      </c>
      <c r="Q517" s="13">
        <f t="shared" si="206"/>
        <v>1287.0269506115069</v>
      </c>
      <c r="R517">
        <v>0.56999999999999995</v>
      </c>
      <c r="S517" s="14">
        <v>2.04</v>
      </c>
      <c r="T517" s="14">
        <v>0.41</v>
      </c>
      <c r="U517" s="15">
        <v>6200</v>
      </c>
      <c r="V517" s="15">
        <v>1300</v>
      </c>
      <c r="W517" s="16">
        <f t="shared" si="207"/>
        <v>10636.980727388196</v>
      </c>
      <c r="X517" s="16">
        <f t="shared" si="208"/>
        <v>2191.7461265829215</v>
      </c>
      <c r="Z517" s="10">
        <v>64516</v>
      </c>
      <c r="AA517" s="10">
        <f t="shared" si="199"/>
        <v>13008.891613652644</v>
      </c>
      <c r="AB517" s="10">
        <f t="shared" si="200"/>
        <v>1298.7153891135285</v>
      </c>
      <c r="AC517" s="10">
        <v>1413.1736815938809</v>
      </c>
      <c r="AD517">
        <v>90.08</v>
      </c>
      <c r="AE517">
        <v>60.05</v>
      </c>
      <c r="AF517">
        <v>46.07</v>
      </c>
      <c r="AG517" s="15"/>
      <c r="AH517" s="15">
        <f t="shared" si="209"/>
        <v>7206.925953963565</v>
      </c>
      <c r="AI517" s="15">
        <f t="shared" si="210"/>
        <v>1287.0269506115069</v>
      </c>
      <c r="AJ517" s="15">
        <f t="shared" si="211"/>
        <v>1417.4132026386624</v>
      </c>
      <c r="AK517" s="15">
        <f t="shared" si="212"/>
        <v>5806.44</v>
      </c>
      <c r="AL517" s="11">
        <f t="shared" si="213"/>
        <v>3180.6965767190377</v>
      </c>
      <c r="AM517" s="16">
        <f t="shared" si="214"/>
        <v>2067.4527748673745</v>
      </c>
      <c r="AN517" s="11">
        <f t="shared" si="215"/>
        <v>12904.295136091034</v>
      </c>
      <c r="AO517" s="16">
        <f t="shared" si="223"/>
        <v>6180</v>
      </c>
      <c r="AP517" s="10">
        <v>-21748.637822636079</v>
      </c>
      <c r="AQ517" s="11">
        <f t="shared" si="216"/>
        <v>-73591.870365422248</v>
      </c>
      <c r="AR517" s="16">
        <f t="shared" si="217"/>
        <v>-55755.858210394195</v>
      </c>
      <c r="AS517" s="11">
        <f t="shared" si="218"/>
        <v>4778.778437843991</v>
      </c>
      <c r="AT517" s="15">
        <f t="shared" si="219"/>
        <v>-38039.659137134659</v>
      </c>
      <c r="AU517" s="17">
        <f t="shared" si="220"/>
        <v>174.90593869535502</v>
      </c>
      <c r="AV517" s="15">
        <f t="shared" si="221"/>
        <v>16291.021314498581</v>
      </c>
      <c r="AW517" s="13">
        <v>70000</v>
      </c>
      <c r="AX517" s="15">
        <f t="shared" si="222"/>
        <v>-38039.659137134659</v>
      </c>
    </row>
    <row r="518" spans="1:50" ht="30" x14ac:dyDescent="0.25">
      <c r="A518" s="2" t="s">
        <v>70</v>
      </c>
      <c r="B518" s="9">
        <f t="shared" si="201"/>
        <v>62915.990060953845</v>
      </c>
      <c r="C518" s="9">
        <f t="shared" si="202"/>
        <v>53335.352213657214</v>
      </c>
      <c r="D518" s="10">
        <v>14065.373921405824</v>
      </c>
      <c r="E518" s="10">
        <v>2324.6296157344282</v>
      </c>
      <c r="F518">
        <v>60.05</v>
      </c>
      <c r="G518">
        <v>46.07</v>
      </c>
      <c r="H518">
        <v>44.01</v>
      </c>
      <c r="I518" s="11">
        <f t="shared" si="203"/>
        <v>14129.046284288692</v>
      </c>
      <c r="J518" s="12">
        <f t="shared" si="204"/>
        <v>9183.88008478765</v>
      </c>
      <c r="L518" s="10">
        <f t="shared" si="197"/>
        <v>14065.373921405824</v>
      </c>
      <c r="M518" s="13"/>
      <c r="N518" s="13">
        <f t="shared" si="205"/>
        <v>7792.2171524588275</v>
      </c>
      <c r="O518">
        <v>0.2</v>
      </c>
      <c r="P518" s="10">
        <f t="shared" si="198"/>
        <v>2324.6296157344282</v>
      </c>
      <c r="Q518" s="13">
        <f t="shared" si="206"/>
        <v>2303.7079491928184</v>
      </c>
      <c r="R518">
        <v>0.56999999999999995</v>
      </c>
      <c r="S518" s="14">
        <v>2.04</v>
      </c>
      <c r="T518" s="14">
        <v>0.41</v>
      </c>
      <c r="U518" s="15">
        <v>6200</v>
      </c>
      <c r="V518" s="15">
        <v>1300</v>
      </c>
      <c r="W518" s="16">
        <f t="shared" si="207"/>
        <v>12057.976201524611</v>
      </c>
      <c r="X518" s="16">
        <f t="shared" si="208"/>
        <v>2477.3383542279853</v>
      </c>
      <c r="Z518" s="10">
        <v>42848.999999999993</v>
      </c>
      <c r="AA518" s="10">
        <f t="shared" si="199"/>
        <v>14065.373921405824</v>
      </c>
      <c r="AB518" s="10">
        <f t="shared" si="200"/>
        <v>2324.6296157344282</v>
      </c>
      <c r="AC518" s="10">
        <v>1394.583218248988</v>
      </c>
      <c r="AD518">
        <v>90.08</v>
      </c>
      <c r="AE518">
        <v>60.05</v>
      </c>
      <c r="AF518">
        <v>46.07</v>
      </c>
      <c r="AG518" s="15"/>
      <c r="AH518" s="15">
        <f t="shared" si="209"/>
        <v>7792.2171524588275</v>
      </c>
      <c r="AI518" s="15">
        <f t="shared" si="210"/>
        <v>2303.7079491928184</v>
      </c>
      <c r="AJ518" s="15">
        <f t="shared" si="211"/>
        <v>1398.7669679037349</v>
      </c>
      <c r="AK518" s="15">
        <f t="shared" si="212"/>
        <v>3856.4099999999994</v>
      </c>
      <c r="AL518" s="11">
        <f t="shared" si="213"/>
        <v>2578.6905789481725</v>
      </c>
      <c r="AM518" s="16">
        <f t="shared" si="214"/>
        <v>1676.1488763163122</v>
      </c>
      <c r="AN518" s="11">
        <f t="shared" si="215"/>
        <v>15062.443202078077</v>
      </c>
      <c r="AO518" s="16">
        <f t="shared" si="223"/>
        <v>6180</v>
      </c>
      <c r="AP518" s="10">
        <v>45472.374807897606</v>
      </c>
      <c r="AQ518" s="11">
        <f t="shared" si="216"/>
        <v>20083.713802073635</v>
      </c>
      <c r="AR518" s="16">
        <f t="shared" si="217"/>
        <v>41674.133774641581</v>
      </c>
      <c r="AS518" s="11">
        <f t="shared" si="218"/>
        <v>102208.77042287978</v>
      </c>
      <c r="AT518" s="15">
        <f t="shared" si="219"/>
        <v>28432.345846793643</v>
      </c>
      <c r="AU518" s="17">
        <f t="shared" si="220"/>
        <v>62.526635054599211</v>
      </c>
      <c r="AV518" s="15">
        <f t="shared" si="221"/>
        <v>17040.028961103963</v>
      </c>
      <c r="AW518" s="13">
        <v>70000</v>
      </c>
      <c r="AX518" s="15">
        <f t="shared" si="222"/>
        <v>28432.345846793643</v>
      </c>
    </row>
    <row r="519" spans="1:50" ht="30" x14ac:dyDescent="0.25">
      <c r="A519" s="2" t="s">
        <v>70</v>
      </c>
      <c r="B519" s="9">
        <f t="shared" si="201"/>
        <v>7704.8511687539321</v>
      </c>
      <c r="C519" s="9">
        <f t="shared" si="202"/>
        <v>-8072.8490875512471</v>
      </c>
      <c r="D519" s="10">
        <v>20153.630120666421</v>
      </c>
      <c r="E519" s="10">
        <v>7860.9476918488981</v>
      </c>
      <c r="F519">
        <v>60.05</v>
      </c>
      <c r="G519">
        <v>46.07</v>
      </c>
      <c r="H519">
        <v>44.01</v>
      </c>
      <c r="I519" s="11">
        <f t="shared" si="203"/>
        <v>23879.827881254874</v>
      </c>
      <c r="J519" s="12">
        <f t="shared" si="204"/>
        <v>15521.888122815668</v>
      </c>
      <c r="L519" s="10">
        <f t="shared" si="197"/>
        <v>20153.630120666421</v>
      </c>
      <c r="M519" s="13"/>
      <c r="N519" s="13">
        <f t="shared" si="205"/>
        <v>11165.111086849198</v>
      </c>
      <c r="O519">
        <v>0.2</v>
      </c>
      <c r="P519" s="10">
        <f t="shared" si="198"/>
        <v>7860.9476918488981</v>
      </c>
      <c r="Q519" s="13">
        <f t="shared" si="206"/>
        <v>7790.199162622258</v>
      </c>
      <c r="R519">
        <v>0.56999999999999995</v>
      </c>
      <c r="S519" s="14">
        <v>2.04</v>
      </c>
      <c r="T519" s="14">
        <v>0.41</v>
      </c>
      <c r="U519" s="15">
        <v>6200</v>
      </c>
      <c r="V519" s="15">
        <v>1300</v>
      </c>
      <c r="W519" s="16">
        <f t="shared" si="207"/>
        <v>19813.808909731633</v>
      </c>
      <c r="X519" s="16">
        <f t="shared" si="208"/>
        <v>4036.1086534264555</v>
      </c>
      <c r="Z519" s="10">
        <v>85263.999999999985</v>
      </c>
      <c r="AA519" s="10">
        <f t="shared" si="199"/>
        <v>20153.630120666421</v>
      </c>
      <c r="AB519" s="10">
        <f t="shared" si="200"/>
        <v>7860.9476918488981</v>
      </c>
      <c r="AC519" s="10">
        <v>277.08196593098415</v>
      </c>
      <c r="AD519">
        <v>90.08</v>
      </c>
      <c r="AE519">
        <v>60.05</v>
      </c>
      <c r="AF519">
        <v>46.07</v>
      </c>
      <c r="AG519" s="15"/>
      <c r="AH519" s="15">
        <f t="shared" si="209"/>
        <v>11165.111086849198</v>
      </c>
      <c r="AI519" s="15">
        <f t="shared" si="210"/>
        <v>7790.199162622258</v>
      </c>
      <c r="AJ519" s="15">
        <f t="shared" si="211"/>
        <v>277.91321182877709</v>
      </c>
      <c r="AK519" s="15">
        <f t="shared" si="212"/>
        <v>7673.7599999999984</v>
      </c>
      <c r="AL519" s="11">
        <f t="shared" si="213"/>
        <v>4655.9432431366304</v>
      </c>
      <c r="AM519" s="16">
        <f t="shared" si="214"/>
        <v>3026.36310803881</v>
      </c>
      <c r="AN519" s="11">
        <f t="shared" si="215"/>
        <v>25981.287375952114</v>
      </c>
      <c r="AO519" s="16">
        <f t="shared" si="223"/>
        <v>6180</v>
      </c>
      <c r="AP519" s="10">
        <v>5876.9952002646169</v>
      </c>
      <c r="AQ519" s="11">
        <f t="shared" si="216"/>
        <v>-71293.185433839884</v>
      </c>
      <c r="AR519" s="16">
        <f t="shared" si="217"/>
        <v>-27630.845863793369</v>
      </c>
      <c r="AS519" s="11">
        <f t="shared" si="218"/>
        <v>32903.790784444827</v>
      </c>
      <c r="AT519" s="15">
        <f t="shared" si="219"/>
        <v>-18851.256030589862</v>
      </c>
      <c r="AU519" s="17">
        <f t="shared" si="220"/>
        <v>-320.7635090418496</v>
      </c>
      <c r="AV519" s="15">
        <f t="shared" si="221"/>
        <v>24728.251230854479</v>
      </c>
      <c r="AW519" s="13">
        <v>70000</v>
      </c>
      <c r="AX519" s="15">
        <f t="shared" si="222"/>
        <v>-18851.256030589862</v>
      </c>
    </row>
    <row r="520" spans="1:50" ht="30" x14ac:dyDescent="0.25">
      <c r="A520" s="2" t="s">
        <v>70</v>
      </c>
      <c r="B520" s="9">
        <f t="shared" si="201"/>
        <v>23051.727747751542</v>
      </c>
      <c r="C520" s="9">
        <f t="shared" si="202"/>
        <v>5539.6820754200307</v>
      </c>
      <c r="D520" s="10">
        <v>23792.878573673192</v>
      </c>
      <c r="E520" s="10">
        <v>9030.7511228348631</v>
      </c>
      <c r="F520">
        <v>60.05</v>
      </c>
      <c r="G520">
        <v>46.07</v>
      </c>
      <c r="H520">
        <v>44.01</v>
      </c>
      <c r="I520" s="11">
        <f t="shared" si="203"/>
        <v>27664.490162793536</v>
      </c>
      <c r="J520" s="12">
        <f t="shared" si="204"/>
        <v>17981.918605815797</v>
      </c>
      <c r="L520" s="10">
        <f t="shared" si="197"/>
        <v>23792.878573673192</v>
      </c>
      <c r="M520" s="13"/>
      <c r="N520" s="13">
        <f t="shared" si="205"/>
        <v>13181.254729814949</v>
      </c>
      <c r="O520">
        <v>0.2</v>
      </c>
      <c r="P520" s="10">
        <f t="shared" si="198"/>
        <v>9030.7511228348631</v>
      </c>
      <c r="Q520" s="13">
        <f t="shared" si="206"/>
        <v>8949.4743627293501</v>
      </c>
      <c r="R520">
        <v>0.56999999999999995</v>
      </c>
      <c r="S520" s="14">
        <v>2.04</v>
      </c>
      <c r="T520" s="14">
        <v>0.41</v>
      </c>
      <c r="U520" s="15">
        <v>6200</v>
      </c>
      <c r="V520" s="15">
        <v>1300</v>
      </c>
      <c r="W520" s="16">
        <f t="shared" si="207"/>
        <v>21984.400718746187</v>
      </c>
      <c r="X520" s="16">
        <f t="shared" si="208"/>
        <v>4472.3550464146747</v>
      </c>
      <c r="Z520" s="10">
        <v>22500</v>
      </c>
      <c r="AA520" s="10">
        <f t="shared" si="199"/>
        <v>23792.878573673192</v>
      </c>
      <c r="AB520" s="10">
        <f t="shared" si="200"/>
        <v>9030.7511228348631</v>
      </c>
      <c r="AC520" s="10">
        <v>2756.1490580180398</v>
      </c>
      <c r="AD520">
        <v>90.08</v>
      </c>
      <c r="AE520">
        <v>60.05</v>
      </c>
      <c r="AF520">
        <v>46.07</v>
      </c>
      <c r="AG520" s="15"/>
      <c r="AH520" s="15">
        <f t="shared" si="209"/>
        <v>13181.254729814949</v>
      </c>
      <c r="AI520" s="15">
        <f t="shared" si="210"/>
        <v>8949.4743627293501</v>
      </c>
      <c r="AJ520" s="15">
        <f t="shared" si="211"/>
        <v>2764.4175051920938</v>
      </c>
      <c r="AK520" s="15">
        <f t="shared" si="212"/>
        <v>2025</v>
      </c>
      <c r="AL520" s="11">
        <f t="shared" si="213"/>
        <v>2823.6544545607585</v>
      </c>
      <c r="AM520" s="16">
        <f t="shared" si="214"/>
        <v>1835.3753954644931</v>
      </c>
      <c r="AN520" s="11">
        <f t="shared" si="215"/>
        <v>32764.568964947932</v>
      </c>
      <c r="AO520" s="16">
        <f t="shared" si="223"/>
        <v>6180</v>
      </c>
      <c r="AP520" s="10">
        <v>14457.245678505686</v>
      </c>
      <c r="AQ520" s="11">
        <f t="shared" si="216"/>
        <v>-71520.966577169311</v>
      </c>
      <c r="AR520" s="16">
        <f t="shared" si="217"/>
        <v>-16914.591576810442</v>
      </c>
      <c r="AS520" s="11">
        <f t="shared" si="218"/>
        <v>43620.045071427747</v>
      </c>
      <c r="AT520" s="15">
        <f t="shared" si="219"/>
        <v>-11540.048322774604</v>
      </c>
      <c r="AU520" s="17">
        <f t="shared" si="220"/>
        <v>-79.821900930491722</v>
      </c>
      <c r="AV520" s="15">
        <f t="shared" si="221"/>
        <v>25997.29400128029</v>
      </c>
      <c r="AW520" s="13">
        <v>70000</v>
      </c>
      <c r="AX520" s="15">
        <f t="shared" si="222"/>
        <v>-11540.048322774604</v>
      </c>
    </row>
    <row r="521" spans="1:50" ht="30" x14ac:dyDescent="0.25">
      <c r="A521" s="2" t="s">
        <v>70</v>
      </c>
      <c r="B521" s="9">
        <f t="shared" si="201"/>
        <v>816.22555919069418</v>
      </c>
      <c r="C521" s="9">
        <f t="shared" si="202"/>
        <v>-14272.113644716812</v>
      </c>
      <c r="D521" s="10">
        <v>9409.5284808411252</v>
      </c>
      <c r="E521" s="10">
        <v>9219.7126654731437</v>
      </c>
      <c r="F521">
        <v>60.05</v>
      </c>
      <c r="G521">
        <v>46.07</v>
      </c>
      <c r="H521">
        <v>44.01</v>
      </c>
      <c r="I521" s="11">
        <f t="shared" si="203"/>
        <v>17303.599581523504</v>
      </c>
      <c r="J521" s="12">
        <f t="shared" si="204"/>
        <v>11247.339727990278</v>
      </c>
      <c r="L521" s="10">
        <f t="shared" ref="L521:L584" si="224">D521</f>
        <v>9409.5284808411252</v>
      </c>
      <c r="M521" s="13"/>
      <c r="N521" s="13">
        <f t="shared" si="205"/>
        <v>5212.8787783859834</v>
      </c>
      <c r="O521">
        <v>0.2</v>
      </c>
      <c r="P521" s="10">
        <f t="shared" ref="P521:P584" si="225">E521</f>
        <v>9219.7126654731437</v>
      </c>
      <c r="Q521" s="13">
        <f t="shared" si="206"/>
        <v>9136.7352514838858</v>
      </c>
      <c r="R521">
        <v>0.56999999999999995</v>
      </c>
      <c r="S521" s="14">
        <v>2.04</v>
      </c>
      <c r="T521" s="14">
        <v>0.41</v>
      </c>
      <c r="U521" s="15">
        <v>6200</v>
      </c>
      <c r="V521" s="15">
        <v>1300</v>
      </c>
      <c r="W521" s="16">
        <f t="shared" si="207"/>
        <v>18951.050292006941</v>
      </c>
      <c r="X521" s="16">
        <f t="shared" si="208"/>
        <v>3862.7110880994346</v>
      </c>
      <c r="Z521" s="10">
        <v>40000</v>
      </c>
      <c r="AA521" s="10">
        <f t="shared" ref="AA521:AA584" si="226">D521</f>
        <v>9409.5284808411252</v>
      </c>
      <c r="AB521" s="10">
        <f t="shared" ref="AB521:AB584" si="227">E521</f>
        <v>9219.7126654731437</v>
      </c>
      <c r="AC521" s="10">
        <v>654.49447610776372</v>
      </c>
      <c r="AD521">
        <v>90.08</v>
      </c>
      <c r="AE521">
        <v>60.05</v>
      </c>
      <c r="AF521">
        <v>46.07</v>
      </c>
      <c r="AG521" s="15"/>
      <c r="AH521" s="15">
        <f t="shared" si="209"/>
        <v>5212.8787783859834</v>
      </c>
      <c r="AI521" s="15">
        <f t="shared" si="210"/>
        <v>9136.7352514838858</v>
      </c>
      <c r="AJ521" s="15">
        <f t="shared" si="211"/>
        <v>656.45795953608695</v>
      </c>
      <c r="AK521" s="15">
        <f t="shared" si="212"/>
        <v>3600</v>
      </c>
      <c r="AL521" s="11">
        <f t="shared" si="213"/>
        <v>2700.205886567569</v>
      </c>
      <c r="AM521" s="16">
        <f t="shared" si="214"/>
        <v>1755.1338262689198</v>
      </c>
      <c r="AN521" s="11">
        <f t="shared" si="215"/>
        <v>20152.925516761446</v>
      </c>
      <c r="AO521" s="16">
        <f t="shared" si="223"/>
        <v>6180</v>
      </c>
      <c r="AP521" s="10">
        <v>-863.62665251600743</v>
      </c>
      <c r="AQ521" s="11">
        <f t="shared" si="216"/>
        <v>-60124.756531692161</v>
      </c>
      <c r="AR521" s="16">
        <f t="shared" si="217"/>
        <v>-29382.164460806525</v>
      </c>
      <c r="AS521" s="11">
        <f t="shared" si="218"/>
        <v>31152.472187431667</v>
      </c>
      <c r="AT521" s="15">
        <f t="shared" si="219"/>
        <v>-20046.100206775205</v>
      </c>
      <c r="AU521" s="17">
        <f t="shared" si="220"/>
        <v>2321.1534924697853</v>
      </c>
      <c r="AV521" s="15">
        <f t="shared" si="221"/>
        <v>19182.473554259199</v>
      </c>
      <c r="AW521" s="13">
        <v>70000</v>
      </c>
      <c r="AX521" s="15">
        <f t="shared" si="222"/>
        <v>-20046.100206775205</v>
      </c>
    </row>
    <row r="522" spans="1:50" ht="30" x14ac:dyDescent="0.25">
      <c r="A522" s="2" t="s">
        <v>70</v>
      </c>
      <c r="B522" s="9">
        <f t="shared" ref="B522:B585" si="228">SUM(J522+W522+AR522)</f>
        <v>77608.719318159274</v>
      </c>
      <c r="C522" s="9">
        <f t="shared" ref="C522:C585" si="229">SUM(J522+X522+AR522)</f>
        <v>60518.685122448158</v>
      </c>
      <c r="D522" s="10">
        <v>21933.253570791541</v>
      </c>
      <c r="E522" s="10">
        <v>8937.1786263779813</v>
      </c>
      <c r="F522">
        <v>60.05</v>
      </c>
      <c r="G522">
        <v>46.07</v>
      </c>
      <c r="H522">
        <v>44.01</v>
      </c>
      <c r="I522" s="11">
        <f t="shared" ref="I522:I585" si="230">(D522/F522*H522)+(E522/G522*H522)+(1.6*10^3)</f>
        <v>26212.20252950384</v>
      </c>
      <c r="J522" s="12">
        <f t="shared" ref="J522:J585" si="231">I522*0.65</f>
        <v>17037.931644177497</v>
      </c>
      <c r="L522" s="10">
        <f t="shared" si="224"/>
        <v>21933.253570791541</v>
      </c>
      <c r="M522" s="13"/>
      <c r="N522" s="13">
        <f t="shared" ref="N522:N585" si="232">L522*0.554</f>
        <v>12151.022478218514</v>
      </c>
      <c r="O522">
        <v>0.2</v>
      </c>
      <c r="P522" s="10">
        <f t="shared" si="225"/>
        <v>8937.1786263779813</v>
      </c>
      <c r="Q522" s="13">
        <f t="shared" ref="Q522:Q585" si="233">P522*0.991</f>
        <v>8856.7440187405791</v>
      </c>
      <c r="R522">
        <v>0.56999999999999995</v>
      </c>
      <c r="S522" s="14">
        <v>2.04</v>
      </c>
      <c r="T522" s="14">
        <v>0.41</v>
      </c>
      <c r="U522" s="15">
        <v>6200</v>
      </c>
      <c r="V522" s="15">
        <v>1300</v>
      </c>
      <c r="W522" s="16">
        <f t="shared" ref="W522:W585" si="234">U522+S522*(N522*O522+Q522*R522)</f>
        <v>21456.239116104698</v>
      </c>
      <c r="X522" s="16">
        <f t="shared" ref="X522:X585" si="235">V522+T522*(N522*O522+Q522*R522)</f>
        <v>4366.2049203935912</v>
      </c>
      <c r="Z522" s="10">
        <v>31684</v>
      </c>
      <c r="AA522" s="10">
        <f t="shared" si="226"/>
        <v>21933.253570791541</v>
      </c>
      <c r="AB522" s="10">
        <f t="shared" si="227"/>
        <v>8937.1786263779813</v>
      </c>
      <c r="AC522" s="10">
        <v>854.63708050764728</v>
      </c>
      <c r="AD522">
        <v>90.08</v>
      </c>
      <c r="AE522">
        <v>60.05</v>
      </c>
      <c r="AF522">
        <v>46.07</v>
      </c>
      <c r="AG522" s="15"/>
      <c r="AH522" s="15">
        <f t="shared" ref="AH522:AH585" si="236">AA522*0.554</f>
        <v>12151.022478218514</v>
      </c>
      <c r="AI522" s="15">
        <f t="shared" ref="AI522:AI585" si="237">AB522*0.991</f>
        <v>8856.7440187405791</v>
      </c>
      <c r="AJ522" s="15">
        <f t="shared" ref="AJ522:AJ585" si="238">AC522*1.003</f>
        <v>857.20099174917016</v>
      </c>
      <c r="AK522" s="15">
        <f t="shared" ref="AK522:AK585" si="239">Z522*0.09</f>
        <v>2851.56</v>
      </c>
      <c r="AL522" s="11">
        <f t="shared" ref="AL522:AL585" si="240">3*((Z522/AD522)+(AA522/AE522)+(AB522/AF522)+99.2)</f>
        <v>3030.5187990268637</v>
      </c>
      <c r="AM522" s="16">
        <f t="shared" ref="AM522:AM585" si="241">AL522*0.65</f>
        <v>1969.8372193674616</v>
      </c>
      <c r="AN522" s="11">
        <f t="shared" ref="AN522:AN585" si="242">1.351*(AH522+AB522)+AC522</f>
        <v>29344.796772817514</v>
      </c>
      <c r="AO522" s="16">
        <f t="shared" si="223"/>
        <v>6180</v>
      </c>
      <c r="AP522" s="10">
        <v>51873.827372947744</v>
      </c>
      <c r="AQ522" s="11">
        <f t="shared" ref="AQ522:AQ585" si="243">6*44.01*(AP522-AL522-I522-AN522)/180.156</f>
        <v>-9840.4559034471695</v>
      </c>
      <c r="AR522" s="16">
        <f t="shared" ref="AR522:AR585" si="244">6*44.01*(AP522-AM522-J522-AO522)/180.156</f>
        <v>39114.548557877068</v>
      </c>
      <c r="AS522" s="11">
        <f t="shared" ref="AS522:AS585" si="245">6*44.01*(AP522-AM522-J522-AO522+(4.13*10^4))/180.156</f>
        <v>99649.18520611526</v>
      </c>
      <c r="AT522" s="15">
        <f t="shared" ref="AT522:AT585" si="246">AP522-AM522-AO522-J522</f>
        <v>26686.058509402788</v>
      </c>
      <c r="AU522" s="17">
        <f t="shared" ref="AU522:AU585" si="247">AT522/AP522*100</f>
        <v>51.444167243613869</v>
      </c>
      <c r="AV522" s="15">
        <f t="shared" ref="AV522:AV585" si="248">SUM(AM522+J522+AO522)</f>
        <v>25187.768863544959</v>
      </c>
      <c r="AW522" s="13">
        <v>70000</v>
      </c>
      <c r="AX522" s="15">
        <f t="shared" ref="AX522:AX585" si="249">AP522-AV522</f>
        <v>26686.058509402785</v>
      </c>
    </row>
    <row r="523" spans="1:50" ht="30" x14ac:dyDescent="0.25">
      <c r="A523" s="2" t="s">
        <v>70</v>
      </c>
      <c r="B523" s="9">
        <f t="shared" si="228"/>
        <v>154141.75230353419</v>
      </c>
      <c r="C523" s="9">
        <f t="shared" si="229"/>
        <v>133858.20185676331</v>
      </c>
      <c r="D523" s="10">
        <v>20444.695388593642</v>
      </c>
      <c r="E523" s="10">
        <v>12697.59194369095</v>
      </c>
      <c r="F523">
        <v>60.05</v>
      </c>
      <c r="G523">
        <v>46.07</v>
      </c>
      <c r="H523">
        <v>44.01</v>
      </c>
      <c r="I523" s="11">
        <f t="shared" si="230"/>
        <v>28713.522298836178</v>
      </c>
      <c r="J523" s="12">
        <f t="shared" si="231"/>
        <v>18663.789494243516</v>
      </c>
      <c r="L523" s="10">
        <f t="shared" si="224"/>
        <v>20444.695388593642</v>
      </c>
      <c r="M523" s="13"/>
      <c r="N523" s="13">
        <f t="shared" si="232"/>
        <v>11326.361245280879</v>
      </c>
      <c r="O523">
        <v>0.2</v>
      </c>
      <c r="P523" s="10">
        <f t="shared" si="225"/>
        <v>12697.59194369095</v>
      </c>
      <c r="Q523" s="13">
        <f t="shared" si="233"/>
        <v>12583.313616197731</v>
      </c>
      <c r="R523">
        <v>0.56999999999999995</v>
      </c>
      <c r="S523" s="14">
        <v>2.04</v>
      </c>
      <c r="T523" s="14">
        <v>0.41</v>
      </c>
      <c r="U523" s="15">
        <v>6200</v>
      </c>
      <c r="V523" s="15">
        <v>1300</v>
      </c>
      <c r="W523" s="16">
        <f t="shared" si="234"/>
        <v>25453.032460989318</v>
      </c>
      <c r="X523" s="16">
        <f t="shared" si="235"/>
        <v>5169.4820142184417</v>
      </c>
      <c r="Z523" s="10">
        <v>45368.999999999993</v>
      </c>
      <c r="AA523" s="10">
        <f t="shared" si="226"/>
        <v>20444.695388593642</v>
      </c>
      <c r="AB523" s="10">
        <f t="shared" si="227"/>
        <v>12697.59194369095</v>
      </c>
      <c r="AC523" s="10">
        <v>1323.1181353816942</v>
      </c>
      <c r="AD523">
        <v>90.08</v>
      </c>
      <c r="AE523">
        <v>60.05</v>
      </c>
      <c r="AF523">
        <v>46.07</v>
      </c>
      <c r="AG523" s="15"/>
      <c r="AH523" s="15">
        <f t="shared" si="236"/>
        <v>11326.361245280879</v>
      </c>
      <c r="AI523" s="15">
        <f t="shared" si="237"/>
        <v>12583.313616197731</v>
      </c>
      <c r="AJ523" s="15">
        <f t="shared" si="238"/>
        <v>1327.0874897878391</v>
      </c>
      <c r="AK523" s="15">
        <f t="shared" si="239"/>
        <v>4083.2099999999991</v>
      </c>
      <c r="AL523" s="11">
        <f t="shared" si="240"/>
        <v>3656.7861227338658</v>
      </c>
      <c r="AM523" s="16">
        <f t="shared" si="241"/>
        <v>2376.9109797770129</v>
      </c>
      <c r="AN523" s="11">
        <f t="shared" si="242"/>
        <v>33779.478893682637</v>
      </c>
      <c r="AO523" s="16">
        <f t="shared" ref="AO523:AO586" si="250">(6.18*10^3)</f>
        <v>6180</v>
      </c>
      <c r="AP523" s="10">
        <v>102285.65295386819</v>
      </c>
      <c r="AQ523" s="11">
        <f t="shared" si="243"/>
        <v>52965.411535185121</v>
      </c>
      <c r="AR523" s="16">
        <f t="shared" si="244"/>
        <v>110024.93034830135</v>
      </c>
      <c r="AS523" s="11">
        <f t="shared" si="245"/>
        <v>170559.56699653954</v>
      </c>
      <c r="AT523" s="15">
        <f t="shared" si="246"/>
        <v>75064.952479847678</v>
      </c>
      <c r="AU523" s="17">
        <f t="shared" si="247"/>
        <v>73.387567378293696</v>
      </c>
      <c r="AV523" s="15">
        <f t="shared" si="248"/>
        <v>27220.70047402053</v>
      </c>
      <c r="AW523" s="13">
        <v>70000</v>
      </c>
      <c r="AX523" s="15">
        <f t="shared" si="249"/>
        <v>75064.952479847663</v>
      </c>
    </row>
    <row r="524" spans="1:50" ht="30" x14ac:dyDescent="0.25">
      <c r="A524" s="2" t="s">
        <v>70</v>
      </c>
      <c r="B524" s="9">
        <f t="shared" si="228"/>
        <v>-19880.917899912529</v>
      </c>
      <c r="C524" s="9">
        <f t="shared" si="229"/>
        <v>-42616.643883121767</v>
      </c>
      <c r="D524" s="10">
        <v>18177.974394587447</v>
      </c>
      <c r="E524" s="10">
        <v>15805.483769650857</v>
      </c>
      <c r="F524">
        <v>60.05</v>
      </c>
      <c r="G524">
        <v>46.07</v>
      </c>
      <c r="H524">
        <v>44.01</v>
      </c>
      <c r="I524" s="11">
        <f t="shared" si="230"/>
        <v>30021.190624829891</v>
      </c>
      <c r="J524" s="12">
        <f t="shared" si="231"/>
        <v>19513.773906139431</v>
      </c>
      <c r="L524" s="10">
        <f t="shared" si="224"/>
        <v>18177.974394587447</v>
      </c>
      <c r="M524" s="13"/>
      <c r="N524" s="13">
        <f t="shared" si="232"/>
        <v>10070.597814601446</v>
      </c>
      <c r="O524">
        <v>0.2</v>
      </c>
      <c r="P524" s="10">
        <f t="shared" si="225"/>
        <v>15805.483769650857</v>
      </c>
      <c r="Q524" s="13">
        <f t="shared" si="233"/>
        <v>15663.234415723999</v>
      </c>
      <c r="R524">
        <v>0.56999999999999995</v>
      </c>
      <c r="S524" s="14">
        <v>2.04</v>
      </c>
      <c r="T524" s="14">
        <v>0.41</v>
      </c>
      <c r="U524" s="15">
        <v>6200</v>
      </c>
      <c r="V524" s="15">
        <v>1300</v>
      </c>
      <c r="W524" s="16">
        <f t="shared" si="234"/>
        <v>28522.012886961256</v>
      </c>
      <c r="X524" s="16">
        <f t="shared" si="235"/>
        <v>5786.2869037520168</v>
      </c>
      <c r="Z524" s="10">
        <v>60025.000000000015</v>
      </c>
      <c r="AA524" s="10">
        <f t="shared" si="226"/>
        <v>18177.974394587447</v>
      </c>
      <c r="AB524" s="10">
        <f t="shared" si="227"/>
        <v>15805.483769650857</v>
      </c>
      <c r="AC524" s="10">
        <v>1520.9527533008634</v>
      </c>
      <c r="AD524">
        <v>90.08</v>
      </c>
      <c r="AE524">
        <v>60.05</v>
      </c>
      <c r="AF524">
        <v>46.07</v>
      </c>
      <c r="AG524" s="15"/>
      <c r="AH524" s="15">
        <f t="shared" si="236"/>
        <v>10070.597814601446</v>
      </c>
      <c r="AI524" s="15">
        <f t="shared" si="237"/>
        <v>15663.234415723999</v>
      </c>
      <c r="AJ524" s="15">
        <f t="shared" si="238"/>
        <v>1525.5156115607658</v>
      </c>
      <c r="AK524" s="15">
        <f t="shared" si="239"/>
        <v>5402.2500000000009</v>
      </c>
      <c r="AL524" s="11">
        <f t="shared" si="240"/>
        <v>4234.0245350680307</v>
      </c>
      <c r="AM524" s="16">
        <f t="shared" si="241"/>
        <v>2752.1159477942201</v>
      </c>
      <c r="AN524" s="11">
        <f t="shared" si="242"/>
        <v>36479.53897362572</v>
      </c>
      <c r="AO524" s="16">
        <f t="shared" si="250"/>
        <v>6180</v>
      </c>
      <c r="AP524" s="10">
        <v>-17890.555842781079</v>
      </c>
      <c r="AQ524" s="11">
        <f t="shared" si="243"/>
        <v>-129900.74908603114</v>
      </c>
      <c r="AR524" s="16">
        <f t="shared" si="244"/>
        <v>-67916.70469301322</v>
      </c>
      <c r="AS524" s="11">
        <f t="shared" si="245"/>
        <v>-7382.0680447750328</v>
      </c>
      <c r="AT524" s="15">
        <f t="shared" si="246"/>
        <v>-46336.445696714727</v>
      </c>
      <c r="AU524" s="17">
        <f t="shared" si="247"/>
        <v>258.99947494035905</v>
      </c>
      <c r="AV524" s="15">
        <f t="shared" si="248"/>
        <v>28445.889853933651</v>
      </c>
      <c r="AW524" s="13">
        <v>70000</v>
      </c>
      <c r="AX524" s="15">
        <f t="shared" si="249"/>
        <v>-46336.445696714727</v>
      </c>
    </row>
    <row r="525" spans="1:50" ht="30" x14ac:dyDescent="0.25">
      <c r="A525" s="2" t="s">
        <v>70</v>
      </c>
      <c r="B525" s="9">
        <f t="shared" si="228"/>
        <v>63217.744017452278</v>
      </c>
      <c r="C525" s="9">
        <f t="shared" si="229"/>
        <v>45114.049731874627</v>
      </c>
      <c r="D525" s="10">
        <v>19011.460262336142</v>
      </c>
      <c r="E525" s="10">
        <v>10611.213456202904</v>
      </c>
      <c r="F525">
        <v>60.05</v>
      </c>
      <c r="G525">
        <v>46.07</v>
      </c>
      <c r="H525">
        <v>44.01</v>
      </c>
      <c r="I525" s="11">
        <f t="shared" si="230"/>
        <v>25670.032687823805</v>
      </c>
      <c r="J525" s="12">
        <f t="shared" si="231"/>
        <v>16685.521247085475</v>
      </c>
      <c r="L525" s="10">
        <f t="shared" si="224"/>
        <v>19011.460262336142</v>
      </c>
      <c r="M525" s="13"/>
      <c r="N525" s="13">
        <f t="shared" si="232"/>
        <v>10532.348985334223</v>
      </c>
      <c r="O525">
        <v>0.2</v>
      </c>
      <c r="P525" s="10">
        <f t="shared" si="225"/>
        <v>10611.213456202904</v>
      </c>
      <c r="Q525" s="13">
        <f t="shared" si="233"/>
        <v>10515.712535097078</v>
      </c>
      <c r="R525">
        <v>0.56999999999999995</v>
      </c>
      <c r="S525" s="14">
        <v>2.04</v>
      </c>
      <c r="T525" s="14">
        <v>0.41</v>
      </c>
      <c r="U525" s="15">
        <v>6200</v>
      </c>
      <c r="V525" s="15">
        <v>1300</v>
      </c>
      <c r="W525" s="16">
        <f t="shared" si="234"/>
        <v>22724.868921827245</v>
      </c>
      <c r="X525" s="16">
        <f t="shared" si="235"/>
        <v>4621.1746362495933</v>
      </c>
      <c r="Z525" s="10">
        <v>112225</v>
      </c>
      <c r="AA525" s="10">
        <f t="shared" si="226"/>
        <v>19011.460262336142</v>
      </c>
      <c r="AB525" s="10">
        <f t="shared" si="227"/>
        <v>10611.213456202904</v>
      </c>
      <c r="AC525" s="10">
        <v>2095.1256594289489</v>
      </c>
      <c r="AD525">
        <v>90.08</v>
      </c>
      <c r="AE525">
        <v>60.05</v>
      </c>
      <c r="AF525">
        <v>46.07</v>
      </c>
      <c r="AG525" s="15"/>
      <c r="AH525" s="15">
        <f t="shared" si="236"/>
        <v>10532.348985334223</v>
      </c>
      <c r="AI525" s="15">
        <f t="shared" si="237"/>
        <v>10515.712535097078</v>
      </c>
      <c r="AJ525" s="15">
        <f t="shared" si="238"/>
        <v>2101.4110364072353</v>
      </c>
      <c r="AK525" s="15">
        <f t="shared" si="239"/>
        <v>10100.25</v>
      </c>
      <c r="AL525" s="11">
        <f t="shared" si="240"/>
        <v>5675.8767923015403</v>
      </c>
      <c r="AM525" s="16">
        <f t="shared" si="241"/>
        <v>3689.3199149960014</v>
      </c>
      <c r="AN525" s="11">
        <f t="shared" si="242"/>
        <v>30660.078517945607</v>
      </c>
      <c r="AO525" s="16">
        <f t="shared" si="250"/>
        <v>6180</v>
      </c>
      <c r="AP525" s="10">
        <v>42797.50434445477</v>
      </c>
      <c r="AQ525" s="11">
        <f t="shared" si="243"/>
        <v>-28154.445000854201</v>
      </c>
      <c r="AR525" s="16">
        <f t="shared" si="244"/>
        <v>23807.353848539558</v>
      </c>
      <c r="AS525" s="11">
        <f t="shared" si="245"/>
        <v>84341.99049677774</v>
      </c>
      <c r="AT525" s="15">
        <f t="shared" si="246"/>
        <v>16242.663182373297</v>
      </c>
      <c r="AU525" s="17">
        <f t="shared" si="247"/>
        <v>37.952360613470773</v>
      </c>
      <c r="AV525" s="15">
        <f t="shared" si="248"/>
        <v>26554.841162081477</v>
      </c>
      <c r="AW525" s="13">
        <v>70000</v>
      </c>
      <c r="AX525" s="15">
        <f t="shared" si="249"/>
        <v>16242.663182373293</v>
      </c>
    </row>
    <row r="526" spans="1:50" ht="30" x14ac:dyDescent="0.25">
      <c r="A526" s="2" t="s">
        <v>70</v>
      </c>
      <c r="B526" s="9">
        <f t="shared" si="228"/>
        <v>-21915.371232514422</v>
      </c>
      <c r="C526" s="9">
        <f t="shared" si="229"/>
        <v>-30463.936223096542</v>
      </c>
      <c r="D526" s="10">
        <v>15290.642389584153</v>
      </c>
      <c r="E526" s="10">
        <v>963.37255127561389</v>
      </c>
      <c r="F526">
        <v>60.05</v>
      </c>
      <c r="G526">
        <v>46.07</v>
      </c>
      <c r="H526">
        <v>44.01</v>
      </c>
      <c r="I526" s="11">
        <f t="shared" si="230"/>
        <v>13726.643336697241</v>
      </c>
      <c r="J526" s="12">
        <f t="shared" si="231"/>
        <v>8922.3181688532077</v>
      </c>
      <c r="L526" s="10">
        <f t="shared" si="224"/>
        <v>15290.642389584153</v>
      </c>
      <c r="M526" s="13"/>
      <c r="N526" s="13">
        <f t="shared" si="232"/>
        <v>8471.0158838296211</v>
      </c>
      <c r="O526">
        <v>0.2</v>
      </c>
      <c r="P526" s="10">
        <f t="shared" si="225"/>
        <v>963.37255127561389</v>
      </c>
      <c r="Q526" s="13">
        <f t="shared" si="233"/>
        <v>954.7021983141334</v>
      </c>
      <c r="R526">
        <v>0.56999999999999995</v>
      </c>
      <c r="S526" s="14">
        <v>2.04</v>
      </c>
      <c r="T526" s="14">
        <v>0.41</v>
      </c>
      <c r="U526" s="15">
        <v>6200</v>
      </c>
      <c r="V526" s="15">
        <v>1300</v>
      </c>
      <c r="W526" s="16">
        <f t="shared" si="234"/>
        <v>10766.30219680216</v>
      </c>
      <c r="X526" s="16">
        <f t="shared" si="235"/>
        <v>2217.737206220042</v>
      </c>
      <c r="Z526" s="10">
        <v>75625</v>
      </c>
      <c r="AA526" s="10">
        <f t="shared" si="226"/>
        <v>15290.642389584153</v>
      </c>
      <c r="AB526" s="10">
        <f t="shared" si="227"/>
        <v>963.37255127561389</v>
      </c>
      <c r="AC526" s="10">
        <v>692.70750861891361</v>
      </c>
      <c r="AD526">
        <v>90.08</v>
      </c>
      <c r="AE526">
        <v>60.05</v>
      </c>
      <c r="AF526">
        <v>46.07</v>
      </c>
      <c r="AG526" s="15"/>
      <c r="AH526" s="15">
        <f t="shared" si="236"/>
        <v>8471.0158838296211</v>
      </c>
      <c r="AI526" s="15">
        <f t="shared" si="237"/>
        <v>954.7021983141334</v>
      </c>
      <c r="AJ526" s="15">
        <f t="shared" si="238"/>
        <v>694.78563114477026</v>
      </c>
      <c r="AK526" s="15">
        <f t="shared" si="239"/>
        <v>6806.25</v>
      </c>
      <c r="AL526" s="11">
        <f t="shared" si="240"/>
        <v>3642.8233035678404</v>
      </c>
      <c r="AM526" s="16">
        <f t="shared" si="241"/>
        <v>2367.8351473190964</v>
      </c>
      <c r="AN526" s="11">
        <f t="shared" si="242"/>
        <v>13438.566284446086</v>
      </c>
      <c r="AO526" s="16">
        <f t="shared" si="250"/>
        <v>6180</v>
      </c>
      <c r="AP526" s="10">
        <v>-10914.33774782784</v>
      </c>
      <c r="AQ526" s="11">
        <f t="shared" si="243"/>
        <v>-61153.71788777865</v>
      </c>
      <c r="AR526" s="16">
        <f t="shared" si="244"/>
        <v>-41603.991598169792</v>
      </c>
      <c r="AS526" s="11">
        <f t="shared" si="245"/>
        <v>18930.645050068397</v>
      </c>
      <c r="AT526" s="15">
        <f t="shared" si="246"/>
        <v>-28384.49106400014</v>
      </c>
      <c r="AU526" s="17">
        <f t="shared" si="247"/>
        <v>260.06608664505728</v>
      </c>
      <c r="AV526" s="15">
        <f t="shared" si="248"/>
        <v>17470.153316172305</v>
      </c>
      <c r="AW526" s="13">
        <v>70000</v>
      </c>
      <c r="AX526" s="15">
        <f t="shared" si="249"/>
        <v>-28384.491064000147</v>
      </c>
    </row>
    <row r="527" spans="1:50" ht="30" x14ac:dyDescent="0.25">
      <c r="A527" s="2" t="s">
        <v>70</v>
      </c>
      <c r="B527" s="9">
        <f t="shared" si="228"/>
        <v>137977.75638816014</v>
      </c>
      <c r="C527" s="9">
        <f t="shared" si="229"/>
        <v>123028.16195126579</v>
      </c>
      <c r="D527" s="10">
        <v>11026.55246610151</v>
      </c>
      <c r="E527" s="10">
        <v>8751.8426307182799</v>
      </c>
      <c r="F527">
        <v>60.05</v>
      </c>
      <c r="G527">
        <v>46.07</v>
      </c>
      <c r="H527">
        <v>44.01</v>
      </c>
      <c r="I527" s="11">
        <f t="shared" si="230"/>
        <v>18041.749662015525</v>
      </c>
      <c r="J527" s="12">
        <f t="shared" si="231"/>
        <v>11727.137280310091</v>
      </c>
      <c r="L527" s="10">
        <f t="shared" si="224"/>
        <v>11026.55246610151</v>
      </c>
      <c r="M527" s="13"/>
      <c r="N527" s="13">
        <f t="shared" si="232"/>
        <v>6108.7100662202365</v>
      </c>
      <c r="O527">
        <v>0.2</v>
      </c>
      <c r="P527" s="10">
        <f t="shared" si="225"/>
        <v>8751.8426307182799</v>
      </c>
      <c r="Q527" s="13">
        <f t="shared" si="233"/>
        <v>8673.0760470418154</v>
      </c>
      <c r="R527">
        <v>0.56999999999999995</v>
      </c>
      <c r="S527" s="14">
        <v>2.04</v>
      </c>
      <c r="T527" s="14">
        <v>0.41</v>
      </c>
      <c r="U527" s="15">
        <v>6200</v>
      </c>
      <c r="V527" s="15">
        <v>1300</v>
      </c>
      <c r="W527" s="16">
        <f t="shared" si="234"/>
        <v>18777.406534518079</v>
      </c>
      <c r="X527" s="16">
        <f t="shared" si="235"/>
        <v>3827.8120976237315</v>
      </c>
      <c r="Z527" s="10">
        <v>41208.999999999985</v>
      </c>
      <c r="AA527" s="10">
        <f t="shared" si="226"/>
        <v>11026.55246610151</v>
      </c>
      <c r="AB527" s="10">
        <f t="shared" si="227"/>
        <v>8751.8426307182799</v>
      </c>
      <c r="AC527" s="10">
        <v>1817.9486371361413</v>
      </c>
      <c r="AD527">
        <v>90.08</v>
      </c>
      <c r="AE527">
        <v>60.05</v>
      </c>
      <c r="AF527">
        <v>46.07</v>
      </c>
      <c r="AG527" s="15"/>
      <c r="AH527" s="15">
        <f t="shared" si="236"/>
        <v>6108.7100662202365</v>
      </c>
      <c r="AI527" s="15">
        <f t="shared" si="237"/>
        <v>8673.0760470418154</v>
      </c>
      <c r="AJ527" s="15">
        <f t="shared" si="238"/>
        <v>1823.4024830475496</v>
      </c>
      <c r="AK527" s="15">
        <f t="shared" si="239"/>
        <v>3708.8099999999986</v>
      </c>
      <c r="AL527" s="11">
        <f t="shared" si="240"/>
        <v>2790.7870750610214</v>
      </c>
      <c r="AM527" s="16">
        <f t="shared" si="241"/>
        <v>1814.011598789664</v>
      </c>
      <c r="AN527" s="11">
        <f t="shared" si="242"/>
        <v>21894.555330700077</v>
      </c>
      <c r="AO527" s="16">
        <f t="shared" si="250"/>
        <v>6180</v>
      </c>
      <c r="AP527" s="10">
        <v>93045.181615452078</v>
      </c>
      <c r="AQ527" s="11">
        <f t="shared" si="243"/>
        <v>73752.718343875196</v>
      </c>
      <c r="AR527" s="16">
        <f t="shared" si="244"/>
        <v>107473.21257333197</v>
      </c>
      <c r="AS527" s="11">
        <f t="shared" si="245"/>
        <v>168007.84922157016</v>
      </c>
      <c r="AT527" s="15">
        <f t="shared" si="246"/>
        <v>73324.032736352325</v>
      </c>
      <c r="AU527" s="17">
        <f t="shared" si="247"/>
        <v>78.804760723015605</v>
      </c>
      <c r="AV527" s="15">
        <f t="shared" si="248"/>
        <v>19721.148879099754</v>
      </c>
      <c r="AW527" s="13">
        <v>70000</v>
      </c>
      <c r="AX527" s="15">
        <f t="shared" si="249"/>
        <v>73324.032736352325</v>
      </c>
    </row>
    <row r="528" spans="1:50" ht="30" x14ac:dyDescent="0.25">
      <c r="A528" s="2" t="s">
        <v>70</v>
      </c>
      <c r="B528" s="9">
        <f t="shared" si="228"/>
        <v>826.00690233367277</v>
      </c>
      <c r="C528" s="9">
        <f t="shared" si="229"/>
        <v>-10706.96747788866</v>
      </c>
      <c r="D528" s="10">
        <v>18731.430943201063</v>
      </c>
      <c r="E528" s="10">
        <v>3529.780103762891</v>
      </c>
      <c r="F528">
        <v>60.05</v>
      </c>
      <c r="G528">
        <v>46.07</v>
      </c>
      <c r="H528">
        <v>44.01</v>
      </c>
      <c r="I528" s="11">
        <f t="shared" si="230"/>
        <v>18700.012065661278</v>
      </c>
      <c r="J528" s="12">
        <f t="shared" si="231"/>
        <v>12155.007842679832</v>
      </c>
      <c r="L528" s="10">
        <f t="shared" si="224"/>
        <v>18731.430943201063</v>
      </c>
      <c r="M528" s="13"/>
      <c r="N528" s="13">
        <f t="shared" si="232"/>
        <v>10377.212742533389</v>
      </c>
      <c r="O528">
        <v>0.2</v>
      </c>
      <c r="P528" s="10">
        <f t="shared" si="225"/>
        <v>3529.780103762891</v>
      </c>
      <c r="Q528" s="13">
        <f t="shared" si="233"/>
        <v>3498.0120828290251</v>
      </c>
      <c r="R528">
        <v>0.56999999999999995</v>
      </c>
      <c r="S528" s="14">
        <v>2.04</v>
      </c>
      <c r="T528" s="14">
        <v>0.41</v>
      </c>
      <c r="U528" s="15">
        <v>6200</v>
      </c>
      <c r="V528" s="15">
        <v>1300</v>
      </c>
      <c r="W528" s="16">
        <f t="shared" si="234"/>
        <v>14501.391248867214</v>
      </c>
      <c r="X528" s="16">
        <f t="shared" si="235"/>
        <v>2968.4168686448811</v>
      </c>
      <c r="Z528" s="10">
        <v>36864</v>
      </c>
      <c r="AA528" s="10">
        <f t="shared" si="226"/>
        <v>18731.430943201063</v>
      </c>
      <c r="AB528" s="10">
        <f t="shared" si="227"/>
        <v>3529.780103762891</v>
      </c>
      <c r="AC528" s="10">
        <v>8796.2715502507235</v>
      </c>
      <c r="AD528">
        <v>90.08</v>
      </c>
      <c r="AE528">
        <v>60.05</v>
      </c>
      <c r="AF528">
        <v>46.07</v>
      </c>
      <c r="AG528" s="15"/>
      <c r="AH528" s="15">
        <f t="shared" si="236"/>
        <v>10377.212742533389</v>
      </c>
      <c r="AI528" s="15">
        <f t="shared" si="237"/>
        <v>3498.0120828290251</v>
      </c>
      <c r="AJ528" s="15">
        <f t="shared" si="238"/>
        <v>8822.6603649014742</v>
      </c>
      <c r="AK528" s="15">
        <f t="shared" si="239"/>
        <v>3317.7599999999998</v>
      </c>
      <c r="AL528" s="11">
        <f t="shared" si="240"/>
        <v>2690.9536976257173</v>
      </c>
      <c r="AM528" s="16">
        <f t="shared" si="241"/>
        <v>1749.1199034567162</v>
      </c>
      <c r="AN528" s="11">
        <f t="shared" si="242"/>
        <v>27584.618885596996</v>
      </c>
      <c r="AO528" s="16">
        <f t="shared" si="250"/>
        <v>6180</v>
      </c>
      <c r="AP528" s="10">
        <v>2461.2384965723422</v>
      </c>
      <c r="AQ528" s="11">
        <f t="shared" si="243"/>
        <v>-68177.458674589885</v>
      </c>
      <c r="AR528" s="16">
        <f t="shared" si="244"/>
        <v>-25830.392189213373</v>
      </c>
      <c r="AS528" s="11">
        <f t="shared" si="245"/>
        <v>34704.24445902482</v>
      </c>
      <c r="AT528" s="15">
        <f t="shared" si="246"/>
        <v>-17622.889249564207</v>
      </c>
      <c r="AU528" s="17">
        <f t="shared" si="247"/>
        <v>-716.01713016056033</v>
      </c>
      <c r="AV528" s="15">
        <f t="shared" si="248"/>
        <v>20084.127746136546</v>
      </c>
      <c r="AW528" s="13">
        <v>70000</v>
      </c>
      <c r="AX528" s="15">
        <f t="shared" si="249"/>
        <v>-17622.889249564203</v>
      </c>
    </row>
    <row r="529" spans="1:50" ht="30" x14ac:dyDescent="0.25">
      <c r="A529" s="2" t="s">
        <v>70</v>
      </c>
      <c r="B529" s="9">
        <f t="shared" si="228"/>
        <v>-8017.6036833867329</v>
      </c>
      <c r="C529" s="9">
        <f t="shared" si="229"/>
        <v>-18721.804069456219</v>
      </c>
      <c r="D529" s="10">
        <v>11344.899923919205</v>
      </c>
      <c r="E529" s="10">
        <v>4078.5388159890208</v>
      </c>
      <c r="F529">
        <v>60.05</v>
      </c>
      <c r="G529">
        <v>46.07</v>
      </c>
      <c r="H529">
        <v>44.01</v>
      </c>
      <c r="I529" s="11">
        <f t="shared" si="230"/>
        <v>13810.724025954887</v>
      </c>
      <c r="J529" s="12">
        <f t="shared" si="231"/>
        <v>8976.9706168706762</v>
      </c>
      <c r="L529" s="10">
        <f t="shared" si="224"/>
        <v>11344.899923919205</v>
      </c>
      <c r="M529" s="13"/>
      <c r="N529" s="13">
        <f t="shared" si="232"/>
        <v>6285.0745578512406</v>
      </c>
      <c r="O529">
        <v>0.2</v>
      </c>
      <c r="P529" s="10">
        <f t="shared" si="225"/>
        <v>4078.5388159890208</v>
      </c>
      <c r="Q529" s="13">
        <f t="shared" si="233"/>
        <v>4041.8319666451198</v>
      </c>
      <c r="R529">
        <v>0.56999999999999995</v>
      </c>
      <c r="S529" s="14">
        <v>2.04</v>
      </c>
      <c r="T529" s="14">
        <v>0.41</v>
      </c>
      <c r="U529" s="15">
        <v>6200</v>
      </c>
      <c r="V529" s="15">
        <v>1300</v>
      </c>
      <c r="W529" s="16">
        <f t="shared" si="234"/>
        <v>13464.152630418252</v>
      </c>
      <c r="X529" s="16">
        <f t="shared" si="235"/>
        <v>2759.9522443487658</v>
      </c>
      <c r="Z529" s="10">
        <v>66048.999999999985</v>
      </c>
      <c r="AA529" s="10">
        <f t="shared" si="226"/>
        <v>11344.899923919205</v>
      </c>
      <c r="AB529" s="10">
        <f t="shared" si="227"/>
        <v>4078.5388159890208</v>
      </c>
      <c r="AC529" s="10">
        <v>1909.6039101543986</v>
      </c>
      <c r="AD529">
        <v>90.08</v>
      </c>
      <c r="AE529">
        <v>60.05</v>
      </c>
      <c r="AF529">
        <v>46.07</v>
      </c>
      <c r="AG529" s="15"/>
      <c r="AH529" s="15">
        <f t="shared" si="236"/>
        <v>6285.0745578512406</v>
      </c>
      <c r="AI529" s="15">
        <f t="shared" si="237"/>
        <v>4041.8319666451198</v>
      </c>
      <c r="AJ529" s="15">
        <f t="shared" si="238"/>
        <v>1915.3327218848615</v>
      </c>
      <c r="AK529" s="15">
        <f t="shared" si="239"/>
        <v>5944.409999999998</v>
      </c>
      <c r="AL529" s="11">
        <f t="shared" si="240"/>
        <v>3329.6382565781228</v>
      </c>
      <c r="AM529" s="16">
        <f t="shared" si="241"/>
        <v>2164.2648667757799</v>
      </c>
      <c r="AN529" s="11">
        <f t="shared" si="242"/>
        <v>15910.845578212591</v>
      </c>
      <c r="AO529" s="16">
        <f t="shared" si="250"/>
        <v>6180</v>
      </c>
      <c r="AP529" s="10">
        <v>-3459.3538101610297</v>
      </c>
      <c r="AQ529" s="11">
        <f t="shared" si="243"/>
        <v>-53514.614638533298</v>
      </c>
      <c r="AR529" s="16">
        <f t="shared" si="244"/>
        <v>-30458.726930675661</v>
      </c>
      <c r="AS529" s="11">
        <f t="shared" si="245"/>
        <v>30075.909717562532</v>
      </c>
      <c r="AT529" s="15">
        <f t="shared" si="246"/>
        <v>-20780.589293807487</v>
      </c>
      <c r="AU529" s="17">
        <f t="shared" si="247"/>
        <v>600.70725442333901</v>
      </c>
      <c r="AV529" s="15">
        <f t="shared" si="248"/>
        <v>17321.235483646458</v>
      </c>
      <c r="AW529" s="13">
        <v>70000</v>
      </c>
      <c r="AX529" s="15">
        <f t="shared" si="249"/>
        <v>-20780.589293807487</v>
      </c>
    </row>
    <row r="530" spans="1:50" ht="30" x14ac:dyDescent="0.25">
      <c r="A530" s="2" t="s">
        <v>70</v>
      </c>
      <c r="B530" s="9">
        <f t="shared" si="228"/>
        <v>-10723.393059929629</v>
      </c>
      <c r="C530" s="9">
        <f t="shared" si="229"/>
        <v>-24660.88137128067</v>
      </c>
      <c r="D530" s="10">
        <v>27753.687341253364</v>
      </c>
      <c r="E530" s="10">
        <v>4371.5594725267929</v>
      </c>
      <c r="F530">
        <v>60.05</v>
      </c>
      <c r="G530">
        <v>46.07</v>
      </c>
      <c r="H530">
        <v>44.01</v>
      </c>
      <c r="I530" s="11">
        <f t="shared" si="230"/>
        <v>26116.466441932764</v>
      </c>
      <c r="J530" s="12">
        <f t="shared" si="231"/>
        <v>16975.703187256298</v>
      </c>
      <c r="L530" s="10">
        <f t="shared" si="224"/>
        <v>27753.687341253364</v>
      </c>
      <c r="M530" s="13"/>
      <c r="N530" s="13">
        <f t="shared" si="232"/>
        <v>15375.542787054364</v>
      </c>
      <c r="O530">
        <v>0.2</v>
      </c>
      <c r="P530" s="10">
        <f t="shared" si="225"/>
        <v>4371.5594725267929</v>
      </c>
      <c r="Q530" s="13">
        <f t="shared" si="233"/>
        <v>4332.2154372740515</v>
      </c>
      <c r="R530">
        <v>0.56999999999999995</v>
      </c>
      <c r="S530" s="14">
        <v>2.04</v>
      </c>
      <c r="T530" s="14">
        <v>0.41</v>
      </c>
      <c r="U530" s="15">
        <v>6200</v>
      </c>
      <c r="V530" s="15">
        <v>1300</v>
      </c>
      <c r="W530" s="16">
        <f t="shared" si="234"/>
        <v>17510.721567580447</v>
      </c>
      <c r="X530" s="16">
        <f t="shared" si="235"/>
        <v>3573.2332562294037</v>
      </c>
      <c r="Z530" s="10">
        <v>77283.999999999985</v>
      </c>
      <c r="AA530" s="10">
        <f t="shared" si="226"/>
        <v>27753.687341253364</v>
      </c>
      <c r="AB530" s="10">
        <f t="shared" si="227"/>
        <v>4371.5594725267929</v>
      </c>
      <c r="AC530" s="10">
        <v>1531.2360245467546</v>
      </c>
      <c r="AD530">
        <v>90.08</v>
      </c>
      <c r="AE530">
        <v>60.05</v>
      </c>
      <c r="AF530">
        <v>46.07</v>
      </c>
      <c r="AG530" s="15"/>
      <c r="AH530" s="15">
        <f t="shared" si="236"/>
        <v>15375.542787054364</v>
      </c>
      <c r="AI530" s="15">
        <f t="shared" si="237"/>
        <v>4332.2154372740515</v>
      </c>
      <c r="AJ530" s="15">
        <f t="shared" si="238"/>
        <v>1535.8297326203947</v>
      </c>
      <c r="AK530" s="15">
        <f t="shared" si="239"/>
        <v>6955.5599999999986</v>
      </c>
      <c r="AL530" s="11">
        <f t="shared" si="240"/>
        <v>4542.6429104972685</v>
      </c>
      <c r="AM530" s="16">
        <f t="shared" si="241"/>
        <v>2952.7178918232248</v>
      </c>
      <c r="AN530" s="11">
        <f t="shared" si="242"/>
        <v>28209.571177240898</v>
      </c>
      <c r="AO530" s="16">
        <f t="shared" si="250"/>
        <v>6180</v>
      </c>
      <c r="AP530" s="10">
        <v>-4736.1594641191832</v>
      </c>
      <c r="AQ530" s="11">
        <f t="shared" si="243"/>
        <v>-93227.503101535433</v>
      </c>
      <c r="AR530" s="16">
        <f t="shared" si="244"/>
        <v>-45209.817814766371</v>
      </c>
      <c r="AS530" s="11">
        <f t="shared" si="245"/>
        <v>15324.818833471822</v>
      </c>
      <c r="AT530" s="15">
        <f t="shared" si="246"/>
        <v>-30844.580543198706</v>
      </c>
      <c r="AU530" s="17">
        <f t="shared" si="247"/>
        <v>651.25722174000089</v>
      </c>
      <c r="AV530" s="15">
        <f t="shared" si="248"/>
        <v>26108.421079079522</v>
      </c>
      <c r="AW530" s="13">
        <v>70000</v>
      </c>
      <c r="AX530" s="15">
        <f t="shared" si="249"/>
        <v>-30844.580543198706</v>
      </c>
    </row>
    <row r="531" spans="1:50" ht="30" x14ac:dyDescent="0.25">
      <c r="A531" s="2" t="s">
        <v>70</v>
      </c>
      <c r="B531" s="9">
        <f t="shared" si="228"/>
        <v>-32962.960706169375</v>
      </c>
      <c r="C531" s="9">
        <f t="shared" si="229"/>
        <v>-48060.466846189607</v>
      </c>
      <c r="D531" s="10">
        <v>13239.889174564232</v>
      </c>
      <c r="E531" s="10">
        <v>8478.3384064776237</v>
      </c>
      <c r="F531">
        <v>60.05</v>
      </c>
      <c r="G531">
        <v>46.07</v>
      </c>
      <c r="H531">
        <v>44.01</v>
      </c>
      <c r="I531" s="11">
        <f t="shared" si="230"/>
        <v>19402.605760204766</v>
      </c>
      <c r="J531" s="12">
        <f t="shared" si="231"/>
        <v>12611.693744133097</v>
      </c>
      <c r="L531" s="10">
        <f t="shared" si="224"/>
        <v>13239.889174564232</v>
      </c>
      <c r="M531" s="13"/>
      <c r="N531" s="13">
        <f t="shared" si="232"/>
        <v>7334.8986027085857</v>
      </c>
      <c r="O531">
        <v>0.2</v>
      </c>
      <c r="P531" s="10">
        <f t="shared" si="225"/>
        <v>8478.3384064776237</v>
      </c>
      <c r="Q531" s="13">
        <f t="shared" si="233"/>
        <v>8402.033360819325</v>
      </c>
      <c r="R531">
        <v>0.56999999999999995</v>
      </c>
      <c r="S531" s="14">
        <v>2.04</v>
      </c>
      <c r="T531" s="14">
        <v>0.41</v>
      </c>
      <c r="U531" s="15">
        <v>6200</v>
      </c>
      <c r="V531" s="15">
        <v>1300</v>
      </c>
      <c r="W531" s="16">
        <f t="shared" si="234"/>
        <v>18962.523021865811</v>
      </c>
      <c r="X531" s="16">
        <f t="shared" si="235"/>
        <v>3865.01688184558</v>
      </c>
      <c r="Z531" s="10">
        <v>41616</v>
      </c>
      <c r="AA531" s="10">
        <f t="shared" si="226"/>
        <v>13239.889174564232</v>
      </c>
      <c r="AB531" s="10">
        <f t="shared" si="227"/>
        <v>8478.3384064776237</v>
      </c>
      <c r="AC531" s="10">
        <v>1817.9486371361413</v>
      </c>
      <c r="AD531">
        <v>90.08</v>
      </c>
      <c r="AE531">
        <v>60.05</v>
      </c>
      <c r="AF531">
        <v>46.07</v>
      </c>
      <c r="AG531" s="15"/>
      <c r="AH531" s="15">
        <f t="shared" si="236"/>
        <v>7334.8986027085857</v>
      </c>
      <c r="AI531" s="15">
        <f t="shared" si="237"/>
        <v>8402.033360819325</v>
      </c>
      <c r="AJ531" s="15">
        <f t="shared" si="238"/>
        <v>1823.4024830475496</v>
      </c>
      <c r="AK531" s="15">
        <f t="shared" si="239"/>
        <v>3745.44</v>
      </c>
      <c r="AL531" s="11">
        <f t="shared" si="240"/>
        <v>2897.1062533820168</v>
      </c>
      <c r="AM531" s="16">
        <f t="shared" si="241"/>
        <v>1883.1190646983109</v>
      </c>
      <c r="AN531" s="11">
        <f t="shared" si="242"/>
        <v>23181.631836546712</v>
      </c>
      <c r="AO531" s="16">
        <f t="shared" si="250"/>
        <v>6180</v>
      </c>
      <c r="AP531" s="10">
        <v>-23355.936811239593</v>
      </c>
      <c r="AQ531" s="11">
        <f t="shared" si="243"/>
        <v>-100896.84679634417</v>
      </c>
      <c r="AR531" s="16">
        <f t="shared" si="244"/>
        <v>-64537.177472168281</v>
      </c>
      <c r="AS531" s="11">
        <f t="shared" si="245"/>
        <v>-4002.5408239300855</v>
      </c>
      <c r="AT531" s="15">
        <f t="shared" si="246"/>
        <v>-44030.749620071001</v>
      </c>
      <c r="AU531" s="17">
        <f t="shared" si="247"/>
        <v>188.52058890175647</v>
      </c>
      <c r="AV531" s="15">
        <f t="shared" si="248"/>
        <v>20674.812808831408</v>
      </c>
      <c r="AW531" s="13">
        <v>70000</v>
      </c>
      <c r="AX531" s="15">
        <f t="shared" si="249"/>
        <v>-44030.749620071001</v>
      </c>
    </row>
    <row r="532" spans="1:50" ht="30" x14ac:dyDescent="0.25">
      <c r="A532" s="2" t="s">
        <v>70</v>
      </c>
      <c r="B532" s="9">
        <f t="shared" si="228"/>
        <v>23750.4793526301</v>
      </c>
      <c r="C532" s="9">
        <f t="shared" si="229"/>
        <v>5831.9114901885569</v>
      </c>
      <c r="D532" s="10">
        <v>20591.057758229788</v>
      </c>
      <c r="E532" s="10">
        <v>10100.31024791329</v>
      </c>
      <c r="F532">
        <v>60.05</v>
      </c>
      <c r="G532">
        <v>46.07</v>
      </c>
      <c r="H532">
        <v>44.01</v>
      </c>
      <c r="I532" s="11">
        <f t="shared" si="230"/>
        <v>26339.64433235021</v>
      </c>
      <c r="J532" s="12">
        <f t="shared" si="231"/>
        <v>17120.768816027638</v>
      </c>
      <c r="L532" s="10">
        <f t="shared" si="224"/>
        <v>20591.057758229788</v>
      </c>
      <c r="M532" s="13"/>
      <c r="N532" s="13">
        <f t="shared" si="232"/>
        <v>11407.445998059304</v>
      </c>
      <c r="O532">
        <v>0.2</v>
      </c>
      <c r="P532" s="10">
        <f t="shared" si="225"/>
        <v>10100.31024791329</v>
      </c>
      <c r="Q532" s="13">
        <f t="shared" si="233"/>
        <v>10009.407455682071</v>
      </c>
      <c r="R532">
        <v>0.56999999999999995</v>
      </c>
      <c r="S532" s="14">
        <v>2.04</v>
      </c>
      <c r="T532" s="14">
        <v>0.41</v>
      </c>
      <c r="U532" s="15">
        <v>6200</v>
      </c>
      <c r="V532" s="15">
        <v>1300</v>
      </c>
      <c r="W532" s="16">
        <f t="shared" si="234"/>
        <v>22493.176956675306</v>
      </c>
      <c r="X532" s="16">
        <f t="shared" si="235"/>
        <v>4574.6090942337632</v>
      </c>
      <c r="Z532" s="10">
        <v>66048.999999999985</v>
      </c>
      <c r="AA532" s="10">
        <f t="shared" si="226"/>
        <v>20591.057758229788</v>
      </c>
      <c r="AB532" s="10">
        <f t="shared" si="227"/>
        <v>10100.31024791329</v>
      </c>
      <c r="AC532" s="10">
        <v>457.33091850066012</v>
      </c>
      <c r="AD532">
        <v>90.08</v>
      </c>
      <c r="AE532">
        <v>60.05</v>
      </c>
      <c r="AF532">
        <v>46.07</v>
      </c>
      <c r="AG532" s="15"/>
      <c r="AH532" s="15">
        <f t="shared" si="236"/>
        <v>11407.445998059304</v>
      </c>
      <c r="AI532" s="15">
        <f t="shared" si="237"/>
        <v>10009.407455682071</v>
      </c>
      <c r="AJ532" s="15">
        <f t="shared" si="238"/>
        <v>458.70291125616205</v>
      </c>
      <c r="AK532" s="15">
        <f t="shared" si="239"/>
        <v>5944.409999999998</v>
      </c>
      <c r="AL532" s="11">
        <f t="shared" si="240"/>
        <v>4183.6887205450848</v>
      </c>
      <c r="AM532" s="16">
        <f t="shared" si="241"/>
        <v>2719.3976683543051</v>
      </c>
      <c r="AN532" s="11">
        <f t="shared" si="242"/>
        <v>29514.309606809635</v>
      </c>
      <c r="AO532" s="16">
        <f t="shared" si="250"/>
        <v>6180</v>
      </c>
      <c r="AP532" s="10">
        <v>15197.252539162509</v>
      </c>
      <c r="AQ532" s="11">
        <f t="shared" si="243"/>
        <v>-65723.891600781717</v>
      </c>
      <c r="AR532" s="16">
        <f t="shared" si="244"/>
        <v>-15863.466420072842</v>
      </c>
      <c r="AS532" s="11">
        <f t="shared" si="245"/>
        <v>44671.170228165349</v>
      </c>
      <c r="AT532" s="15">
        <f t="shared" si="246"/>
        <v>-10822.913945219432</v>
      </c>
      <c r="AU532" s="17">
        <f t="shared" si="247"/>
        <v>-71.216253841471413</v>
      </c>
      <c r="AV532" s="15">
        <f t="shared" si="248"/>
        <v>26020.166484381942</v>
      </c>
      <c r="AW532" s="13">
        <v>70000</v>
      </c>
      <c r="AX532" s="15">
        <f t="shared" si="249"/>
        <v>-10822.913945219432</v>
      </c>
    </row>
    <row r="533" spans="1:50" ht="30" x14ac:dyDescent="0.25">
      <c r="A533" s="2" t="s">
        <v>70</v>
      </c>
      <c r="B533" s="9">
        <f t="shared" si="228"/>
        <v>115931.51455701265</v>
      </c>
      <c r="C533" s="9">
        <f t="shared" si="229"/>
        <v>103609.4940334269</v>
      </c>
      <c r="D533" s="10">
        <v>11452.083394910118</v>
      </c>
      <c r="E533" s="10">
        <v>5814.6051022884812</v>
      </c>
      <c r="F533">
        <v>60.05</v>
      </c>
      <c r="G533">
        <v>46.07</v>
      </c>
      <c r="H533">
        <v>44.01</v>
      </c>
      <c r="I533" s="11">
        <f t="shared" si="230"/>
        <v>15547.716478437487</v>
      </c>
      <c r="J533" s="12">
        <f t="shared" si="231"/>
        <v>10106.015710984368</v>
      </c>
      <c r="L533" s="10">
        <f t="shared" si="224"/>
        <v>11452.083394910118</v>
      </c>
      <c r="M533" s="13"/>
      <c r="N533" s="13">
        <f t="shared" si="232"/>
        <v>6344.4542007802056</v>
      </c>
      <c r="O533">
        <v>0.2</v>
      </c>
      <c r="P533" s="10">
        <f t="shared" si="225"/>
        <v>5814.6051022884812</v>
      </c>
      <c r="Q533" s="13">
        <f t="shared" si="233"/>
        <v>5762.2736563678845</v>
      </c>
      <c r="R533">
        <v>0.56999999999999995</v>
      </c>
      <c r="S533" s="14">
        <v>2.04</v>
      </c>
      <c r="T533" s="14">
        <v>0.41</v>
      </c>
      <c r="U533" s="15">
        <v>6200</v>
      </c>
      <c r="V533" s="15">
        <v>1300</v>
      </c>
      <c r="W533" s="16">
        <f t="shared" si="234"/>
        <v>15488.9091215429</v>
      </c>
      <c r="X533" s="16">
        <f t="shared" si="235"/>
        <v>3166.8885979571514</v>
      </c>
      <c r="Z533" s="10">
        <v>51075.999999999985</v>
      </c>
      <c r="AA533" s="10">
        <f t="shared" si="226"/>
        <v>11452.083394910118</v>
      </c>
      <c r="AB533" s="10">
        <f t="shared" si="227"/>
        <v>5814.6051022884812</v>
      </c>
      <c r="AC533" s="10">
        <v>964.40826366697536</v>
      </c>
      <c r="AD533">
        <v>90.08</v>
      </c>
      <c r="AE533">
        <v>60.05</v>
      </c>
      <c r="AF533">
        <v>46.07</v>
      </c>
      <c r="AG533" s="15"/>
      <c r="AH533" s="15">
        <f t="shared" si="236"/>
        <v>6344.4542007802056</v>
      </c>
      <c r="AI533" s="15">
        <f t="shared" si="237"/>
        <v>5762.2736563678845</v>
      </c>
      <c r="AJ533" s="15">
        <f t="shared" si="238"/>
        <v>967.30148845797623</v>
      </c>
      <c r="AK533" s="15">
        <f t="shared" si="239"/>
        <v>4596.8399999999983</v>
      </c>
      <c r="AL533" s="11">
        <f t="shared" si="240"/>
        <v>2949.3859005111026</v>
      </c>
      <c r="AM533" s="16">
        <f t="shared" si="241"/>
        <v>1917.1008353322168</v>
      </c>
      <c r="AN533" s="11">
        <f t="shared" si="242"/>
        <v>17391.297382112771</v>
      </c>
      <c r="AO533" s="16">
        <f t="shared" si="250"/>
        <v>6180</v>
      </c>
      <c r="AP533" s="10">
        <v>79835.619229056829</v>
      </c>
      <c r="AQ533" s="11">
        <f t="shared" si="243"/>
        <v>64414.744847348316</v>
      </c>
      <c r="AR533" s="16">
        <f t="shared" si="244"/>
        <v>90336.589724485384</v>
      </c>
      <c r="AS533" s="11">
        <f t="shared" si="245"/>
        <v>150871.22637272358</v>
      </c>
      <c r="AT533" s="15">
        <f t="shared" si="246"/>
        <v>61632.502682740247</v>
      </c>
      <c r="AU533" s="17">
        <f t="shared" si="247"/>
        <v>77.199254265079446</v>
      </c>
      <c r="AV533" s="15">
        <f t="shared" si="248"/>
        <v>18203.116546316585</v>
      </c>
      <c r="AW533" s="13">
        <v>70000</v>
      </c>
      <c r="AX533" s="15">
        <f t="shared" si="249"/>
        <v>61632.502682740247</v>
      </c>
    </row>
    <row r="534" spans="1:50" ht="30" x14ac:dyDescent="0.25">
      <c r="A534" s="2" t="s">
        <v>70</v>
      </c>
      <c r="B534" s="9">
        <f t="shared" si="228"/>
        <v>6029.8608694667637</v>
      </c>
      <c r="C534" s="9">
        <f t="shared" si="229"/>
        <v>-9865.5475810113967</v>
      </c>
      <c r="D534" s="10">
        <v>9900.2649469455791</v>
      </c>
      <c r="E534" s="10">
        <v>10000</v>
      </c>
      <c r="F534">
        <v>60.05</v>
      </c>
      <c r="G534">
        <v>46.07</v>
      </c>
      <c r="H534">
        <v>44.01</v>
      </c>
      <c r="I534" s="11">
        <f t="shared" si="230"/>
        <v>18408.652192457193</v>
      </c>
      <c r="J534" s="12">
        <f t="shared" si="231"/>
        <v>11965.623925097176</v>
      </c>
      <c r="L534" s="10">
        <f t="shared" si="224"/>
        <v>9900.2649469455791</v>
      </c>
      <c r="M534" s="13"/>
      <c r="N534" s="13">
        <f t="shared" si="232"/>
        <v>5484.7467806078512</v>
      </c>
      <c r="O534">
        <v>0.2</v>
      </c>
      <c r="P534" s="10">
        <f t="shared" si="225"/>
        <v>10000</v>
      </c>
      <c r="Q534" s="13">
        <f t="shared" si="233"/>
        <v>9910</v>
      </c>
      <c r="R534">
        <v>0.56999999999999995</v>
      </c>
      <c r="S534" s="14">
        <v>2.04</v>
      </c>
      <c r="T534" s="14">
        <v>0.41</v>
      </c>
      <c r="U534" s="15">
        <v>6200</v>
      </c>
      <c r="V534" s="15">
        <v>1300</v>
      </c>
      <c r="W534" s="16">
        <f t="shared" si="234"/>
        <v>19961.124686488001</v>
      </c>
      <c r="X534" s="16">
        <f t="shared" si="235"/>
        <v>4065.7162360098437</v>
      </c>
      <c r="Z534" s="10">
        <v>79523.999999999985</v>
      </c>
      <c r="AA534" s="10">
        <f t="shared" si="226"/>
        <v>9900.2649469455791</v>
      </c>
      <c r="AB534" s="10">
        <f t="shared" si="227"/>
        <v>10000</v>
      </c>
      <c r="AC534" s="10">
        <v>4497.5718538521487</v>
      </c>
      <c r="AD534">
        <v>90.08</v>
      </c>
      <c r="AE534">
        <v>60.05</v>
      </c>
      <c r="AF534">
        <v>46.07</v>
      </c>
      <c r="AG534" s="15"/>
      <c r="AH534" s="15">
        <f t="shared" si="236"/>
        <v>5484.7467806078512</v>
      </c>
      <c r="AI534" s="15">
        <f t="shared" si="237"/>
        <v>9910</v>
      </c>
      <c r="AJ534" s="15">
        <f t="shared" si="238"/>
        <v>4511.0645694137047</v>
      </c>
      <c r="AK534" s="15">
        <f t="shared" si="239"/>
        <v>7157.159999999998</v>
      </c>
      <c r="AL534" s="11">
        <f t="shared" si="240"/>
        <v>4091.8298881313585</v>
      </c>
      <c r="AM534" s="16">
        <f t="shared" si="241"/>
        <v>2659.6894272853833</v>
      </c>
      <c r="AN534" s="11">
        <f t="shared" si="242"/>
        <v>25417.464754453358</v>
      </c>
      <c r="AO534" s="16">
        <f t="shared" si="250"/>
        <v>6180</v>
      </c>
      <c r="AP534" s="10">
        <v>3137.0572436607345</v>
      </c>
      <c r="AQ534" s="11">
        <f t="shared" si="243"/>
        <v>-65636.679907969272</v>
      </c>
      <c r="AR534" s="16">
        <f t="shared" si="244"/>
        <v>-25896.887742118415</v>
      </c>
      <c r="AS534" s="11">
        <f t="shared" si="245"/>
        <v>34637.748906119778</v>
      </c>
      <c r="AT534" s="15">
        <f t="shared" si="246"/>
        <v>-17668.256108721824</v>
      </c>
      <c r="AU534" s="17">
        <f t="shared" si="247"/>
        <v>-563.21114778588355</v>
      </c>
      <c r="AV534" s="15">
        <f t="shared" si="248"/>
        <v>20805.31335238256</v>
      </c>
      <c r="AW534" s="13">
        <v>70000</v>
      </c>
      <c r="AX534" s="15">
        <f t="shared" si="249"/>
        <v>-17668.256108721827</v>
      </c>
    </row>
    <row r="535" spans="1:50" ht="30" x14ac:dyDescent="0.25">
      <c r="A535" s="2" t="s">
        <v>70</v>
      </c>
      <c r="B535" s="9">
        <f t="shared" si="228"/>
        <v>96138.244872832554</v>
      </c>
      <c r="C535" s="9">
        <f t="shared" si="229"/>
        <v>84489.816235241989</v>
      </c>
      <c r="D535" s="10">
        <v>21182.044326167597</v>
      </c>
      <c r="E535" s="10">
        <v>3174.4821943475472</v>
      </c>
      <c r="F535">
        <v>60.05</v>
      </c>
      <c r="G535">
        <v>46.07</v>
      </c>
      <c r="H535">
        <v>44.01</v>
      </c>
      <c r="I535" s="11">
        <f t="shared" si="230"/>
        <v>20156.629373854641</v>
      </c>
      <c r="J535" s="12">
        <f t="shared" si="231"/>
        <v>13101.809093005517</v>
      </c>
      <c r="L535" s="10">
        <f t="shared" si="224"/>
        <v>21182.044326167597</v>
      </c>
      <c r="M535" s="13"/>
      <c r="N535" s="13">
        <f t="shared" si="232"/>
        <v>11734.852556696849</v>
      </c>
      <c r="O535">
        <v>0.2</v>
      </c>
      <c r="P535" s="10">
        <f t="shared" si="225"/>
        <v>3174.4821943475472</v>
      </c>
      <c r="Q535" s="13">
        <f t="shared" si="233"/>
        <v>3145.9118545984193</v>
      </c>
      <c r="R535">
        <v>0.56999999999999995</v>
      </c>
      <c r="S535" s="14">
        <v>2.04</v>
      </c>
      <c r="T535" s="14">
        <v>0.41</v>
      </c>
      <c r="U535" s="15">
        <v>6200</v>
      </c>
      <c r="V535" s="15">
        <v>1300</v>
      </c>
      <c r="W535" s="16">
        <f t="shared" si="234"/>
        <v>14645.886147659357</v>
      </c>
      <c r="X535" s="16">
        <f t="shared" si="235"/>
        <v>2997.4575100687925</v>
      </c>
      <c r="Z535" s="10">
        <v>66048.999999999985</v>
      </c>
      <c r="AA535" s="10">
        <f t="shared" si="226"/>
        <v>21182.044326167597</v>
      </c>
      <c r="AB535" s="10">
        <f t="shared" si="227"/>
        <v>3174.4821943475472</v>
      </c>
      <c r="AC535" s="10">
        <v>2820.1114337576655</v>
      </c>
      <c r="AD535">
        <v>90.08</v>
      </c>
      <c r="AE535">
        <v>60.05</v>
      </c>
      <c r="AF535">
        <v>46.07</v>
      </c>
      <c r="AG535" s="15"/>
      <c r="AH535" s="15">
        <f t="shared" si="236"/>
        <v>11734.852556696849</v>
      </c>
      <c r="AI535" s="15">
        <f t="shared" si="237"/>
        <v>3145.9118545984193</v>
      </c>
      <c r="AJ535" s="15">
        <f t="shared" si="238"/>
        <v>2828.5717680589382</v>
      </c>
      <c r="AK535" s="15">
        <f t="shared" si="239"/>
        <v>5944.409999999998</v>
      </c>
      <c r="AL535" s="11">
        <f t="shared" si="240"/>
        <v>3762.2153082413643</v>
      </c>
      <c r="AM535" s="16">
        <f t="shared" si="241"/>
        <v>2445.439950356887</v>
      </c>
      <c r="AN535" s="11">
        <f t="shared" si="242"/>
        <v>22962.622682418645</v>
      </c>
      <c r="AO535" s="16">
        <f t="shared" si="250"/>
        <v>6180</v>
      </c>
      <c r="AP535" s="10">
        <v>68386.977360914476</v>
      </c>
      <c r="AQ535" s="11">
        <f t="shared" si="243"/>
        <v>31521.264735281296</v>
      </c>
      <c r="AR535" s="16">
        <f t="shared" si="244"/>
        <v>68390.549632167676</v>
      </c>
      <c r="AS535" s="11">
        <f t="shared" si="245"/>
        <v>128925.18628040586</v>
      </c>
      <c r="AT535" s="15">
        <f t="shared" si="246"/>
        <v>46659.728317552072</v>
      </c>
      <c r="AU535" s="17">
        <f t="shared" si="247"/>
        <v>68.22896714867781</v>
      </c>
      <c r="AV535" s="15">
        <f t="shared" si="248"/>
        <v>21727.249043362404</v>
      </c>
      <c r="AW535" s="13">
        <v>70000</v>
      </c>
      <c r="AX535" s="15">
        <f t="shared" si="249"/>
        <v>46659.728317552072</v>
      </c>
    </row>
    <row r="536" spans="1:50" ht="30" x14ac:dyDescent="0.25">
      <c r="A536" s="2" t="s">
        <v>70</v>
      </c>
      <c r="B536" s="9">
        <f t="shared" si="228"/>
        <v>-7248.8542722490238</v>
      </c>
      <c r="C536" s="9">
        <f t="shared" si="229"/>
        <v>-20202.322069490041</v>
      </c>
      <c r="D536" s="10">
        <v>18453.602978236937</v>
      </c>
      <c r="E536" s="10">
        <v>5127.0532684153213</v>
      </c>
      <c r="F536">
        <v>60.05</v>
      </c>
      <c r="G536">
        <v>46.07</v>
      </c>
      <c r="H536">
        <v>44.01</v>
      </c>
      <c r="I536" s="11">
        <f t="shared" si="230"/>
        <v>20022.24672454282</v>
      </c>
      <c r="J536" s="12">
        <f t="shared" si="231"/>
        <v>13014.460370952833</v>
      </c>
      <c r="L536" s="10">
        <f t="shared" si="224"/>
        <v>18453.602978236937</v>
      </c>
      <c r="M536" s="13"/>
      <c r="N536" s="13">
        <f t="shared" si="232"/>
        <v>10223.296049943265</v>
      </c>
      <c r="O536">
        <v>0.2</v>
      </c>
      <c r="P536" s="10">
        <f t="shared" si="225"/>
        <v>5127.0532684153213</v>
      </c>
      <c r="Q536" s="13">
        <f t="shared" si="233"/>
        <v>5080.9097889995837</v>
      </c>
      <c r="R536">
        <v>0.56999999999999995</v>
      </c>
      <c r="S536" s="14">
        <v>2.04</v>
      </c>
      <c r="T536" s="14">
        <v>0.41</v>
      </c>
      <c r="U536" s="15">
        <v>6200</v>
      </c>
      <c r="V536" s="15">
        <v>1300</v>
      </c>
      <c r="W536" s="16">
        <f t="shared" si="234"/>
        <v>16279.186691025567</v>
      </c>
      <c r="X536" s="16">
        <f t="shared" si="235"/>
        <v>3325.7188937845503</v>
      </c>
      <c r="Z536" s="10">
        <v>58564</v>
      </c>
      <c r="AA536" s="10">
        <f t="shared" si="226"/>
        <v>18453.602978236937</v>
      </c>
      <c r="AB536" s="10">
        <f t="shared" si="227"/>
        <v>5127.0532684153213</v>
      </c>
      <c r="AC536" s="10">
        <v>2172.243406946538</v>
      </c>
      <c r="AD536">
        <v>90.08</v>
      </c>
      <c r="AE536">
        <v>60.05</v>
      </c>
      <c r="AF536">
        <v>46.07</v>
      </c>
      <c r="AG536" s="15"/>
      <c r="AH536" s="15">
        <f t="shared" si="236"/>
        <v>10223.296049943265</v>
      </c>
      <c r="AI536" s="15">
        <f t="shared" si="237"/>
        <v>5080.9097889995837</v>
      </c>
      <c r="AJ536" s="15">
        <f t="shared" si="238"/>
        <v>2178.7601371673773</v>
      </c>
      <c r="AK536" s="15">
        <f t="shared" si="239"/>
        <v>5270.76</v>
      </c>
      <c r="AL536" s="11">
        <f t="shared" si="240"/>
        <v>3503.7765175988516</v>
      </c>
      <c r="AM536" s="16">
        <f t="shared" si="241"/>
        <v>2277.4547364392538</v>
      </c>
      <c r="AN536" s="11">
        <f t="shared" si="242"/>
        <v>22910.565336048985</v>
      </c>
      <c r="AO536" s="16">
        <f t="shared" si="250"/>
        <v>6180</v>
      </c>
      <c r="AP536" s="10">
        <v>-3459.3538101610297</v>
      </c>
      <c r="AQ536" s="11">
        <f t="shared" si="243"/>
        <v>-73133.964714292873</v>
      </c>
      <c r="AR536" s="16">
        <f t="shared" si="244"/>
        <v>-36542.501334227425</v>
      </c>
      <c r="AS536" s="11">
        <f t="shared" si="245"/>
        <v>23992.135314010768</v>
      </c>
      <c r="AT536" s="15">
        <f t="shared" si="246"/>
        <v>-24931.268917553116</v>
      </c>
      <c r="AU536" s="17">
        <f t="shared" si="247"/>
        <v>720.69150152619363</v>
      </c>
      <c r="AV536" s="15">
        <f t="shared" si="248"/>
        <v>21471.915107392088</v>
      </c>
      <c r="AW536" s="13">
        <v>70000</v>
      </c>
      <c r="AX536" s="15">
        <f t="shared" si="249"/>
        <v>-24931.268917553116</v>
      </c>
    </row>
    <row r="537" spans="1:50" ht="30" x14ac:dyDescent="0.25">
      <c r="A537" s="2" t="s">
        <v>70</v>
      </c>
      <c r="B537" s="9">
        <f t="shared" si="228"/>
        <v>-34538.988684979529</v>
      </c>
      <c r="C537" s="9">
        <f t="shared" si="229"/>
        <v>-56306.592817304139</v>
      </c>
      <c r="D537" s="10">
        <v>6579.6302135374917</v>
      </c>
      <c r="E537" s="10">
        <v>17029.051580725169</v>
      </c>
      <c r="F537">
        <v>60.05</v>
      </c>
      <c r="G537">
        <v>46.07</v>
      </c>
      <c r="H537">
        <v>44.01</v>
      </c>
      <c r="I537" s="11">
        <f t="shared" si="230"/>
        <v>22689.745261830762</v>
      </c>
      <c r="J537" s="12">
        <f t="shared" si="231"/>
        <v>14748.334420189996</v>
      </c>
      <c r="L537" s="10">
        <f t="shared" si="224"/>
        <v>6579.6302135374917</v>
      </c>
      <c r="M537" s="13"/>
      <c r="N537" s="13">
        <f t="shared" si="232"/>
        <v>3645.1151382997709</v>
      </c>
      <c r="O537">
        <v>0.2</v>
      </c>
      <c r="P537" s="10">
        <f t="shared" si="225"/>
        <v>17029.051580725169</v>
      </c>
      <c r="Q537" s="13">
        <f t="shared" si="233"/>
        <v>16875.790116498643</v>
      </c>
      <c r="R537">
        <v>0.56999999999999995</v>
      </c>
      <c r="S537" s="14">
        <v>2.04</v>
      </c>
      <c r="T537" s="14">
        <v>0.41</v>
      </c>
      <c r="U537" s="15">
        <v>6200</v>
      </c>
      <c r="V537" s="15">
        <v>1300</v>
      </c>
      <c r="W537" s="16">
        <f t="shared" si="234"/>
        <v>27310.375723890927</v>
      </c>
      <c r="X537" s="16">
        <f t="shared" si="235"/>
        <v>5542.7715915663139</v>
      </c>
      <c r="Z537" s="10">
        <v>31684</v>
      </c>
      <c r="AA537" s="10">
        <f t="shared" si="226"/>
        <v>6579.6302135374917</v>
      </c>
      <c r="AB537" s="10">
        <f t="shared" si="227"/>
        <v>17029.051580725169</v>
      </c>
      <c r="AC537" s="10">
        <v>3968.4230120226539</v>
      </c>
      <c r="AD537">
        <v>90.08</v>
      </c>
      <c r="AE537">
        <v>60.05</v>
      </c>
      <c r="AF537">
        <v>46.07</v>
      </c>
      <c r="AG537" s="15"/>
      <c r="AH537" s="15">
        <f t="shared" si="236"/>
        <v>3645.1151382997709</v>
      </c>
      <c r="AI537" s="15">
        <f t="shared" si="237"/>
        <v>16875.790116498643</v>
      </c>
      <c r="AJ537" s="15">
        <f t="shared" si="238"/>
        <v>3980.3282810587216</v>
      </c>
      <c r="AK537" s="15">
        <f t="shared" si="239"/>
        <v>2851.56</v>
      </c>
      <c r="AL537" s="11">
        <f t="shared" si="240"/>
        <v>2790.405829178665</v>
      </c>
      <c r="AM537" s="16">
        <f t="shared" si="241"/>
        <v>1813.7637889661323</v>
      </c>
      <c r="AN537" s="11">
        <f t="shared" si="242"/>
        <v>31899.222249425344</v>
      </c>
      <c r="AO537" s="16">
        <f t="shared" si="250"/>
        <v>6180</v>
      </c>
      <c r="AP537" s="10">
        <v>-29516.990748839075</v>
      </c>
      <c r="AQ537" s="11">
        <f t="shared" si="243"/>
        <v>-127366.58174811637</v>
      </c>
      <c r="AR537" s="16">
        <f t="shared" si="244"/>
        <v>-76597.698829060449</v>
      </c>
      <c r="AS537" s="11">
        <f t="shared" si="245"/>
        <v>-16063.062180822253</v>
      </c>
      <c r="AT537" s="15">
        <f t="shared" si="246"/>
        <v>-52259.088957995198</v>
      </c>
      <c r="AU537" s="17">
        <f t="shared" si="247"/>
        <v>177.04748225409998</v>
      </c>
      <c r="AV537" s="15">
        <f t="shared" si="248"/>
        <v>22742.098209156127</v>
      </c>
      <c r="AW537" s="13">
        <v>70000</v>
      </c>
      <c r="AX537" s="15">
        <f t="shared" si="249"/>
        <v>-52259.088957995205</v>
      </c>
    </row>
    <row r="538" spans="1:50" ht="30" x14ac:dyDescent="0.25">
      <c r="A538" s="2" t="s">
        <v>70</v>
      </c>
      <c r="B538" s="9">
        <f t="shared" si="228"/>
        <v>-26385.859896379512</v>
      </c>
      <c r="C538" s="9">
        <f t="shared" si="229"/>
        <v>-35422.305607617236</v>
      </c>
      <c r="D538" s="10">
        <v>21331.176416118557</v>
      </c>
      <c r="E538" s="10">
        <v>308.39380468891579</v>
      </c>
      <c r="F538">
        <v>60.05</v>
      </c>
      <c r="G538">
        <v>46.07</v>
      </c>
      <c r="H538">
        <v>44.01</v>
      </c>
      <c r="I538" s="11">
        <f t="shared" si="230"/>
        <v>17527.99418608698</v>
      </c>
      <c r="J538" s="12">
        <f t="shared" si="231"/>
        <v>11393.196220956537</v>
      </c>
      <c r="L538" s="10">
        <f t="shared" si="224"/>
        <v>21331.176416118557</v>
      </c>
      <c r="M538" s="13"/>
      <c r="N538" s="13">
        <f t="shared" si="232"/>
        <v>11817.471734529681</v>
      </c>
      <c r="O538">
        <v>0.2</v>
      </c>
      <c r="P538" s="10">
        <f t="shared" si="225"/>
        <v>308.39380468891579</v>
      </c>
      <c r="Q538" s="13">
        <f t="shared" si="233"/>
        <v>305.61826044671557</v>
      </c>
      <c r="R538">
        <v>0.56999999999999995</v>
      </c>
      <c r="S538" s="14">
        <v>2.04</v>
      </c>
      <c r="T538" s="14">
        <v>0.41</v>
      </c>
      <c r="U538" s="15">
        <v>6200</v>
      </c>
      <c r="V538" s="15">
        <v>1300</v>
      </c>
      <c r="W538" s="16">
        <f t="shared" si="234"/>
        <v>11376.901380935551</v>
      </c>
      <c r="X538" s="16">
        <f t="shared" si="235"/>
        <v>2340.4556696978311</v>
      </c>
      <c r="Z538" s="10">
        <v>27889</v>
      </c>
      <c r="AA538" s="10">
        <f t="shared" si="226"/>
        <v>21331.176416118557</v>
      </c>
      <c r="AB538" s="10">
        <f t="shared" si="227"/>
        <v>308.39380468891579</v>
      </c>
      <c r="AC538" s="10">
        <v>1672.8893969998301</v>
      </c>
      <c r="AD538">
        <v>90.08</v>
      </c>
      <c r="AE538">
        <v>60.05</v>
      </c>
      <c r="AF538">
        <v>46.07</v>
      </c>
      <c r="AG538" s="15"/>
      <c r="AH538" s="15">
        <f t="shared" si="236"/>
        <v>11817.471734529681</v>
      </c>
      <c r="AI538" s="15">
        <f t="shared" si="237"/>
        <v>305.61826044671557</v>
      </c>
      <c r="AJ538" s="15">
        <f t="shared" si="238"/>
        <v>1677.9080651908293</v>
      </c>
      <c r="AK538" s="15">
        <f t="shared" si="239"/>
        <v>2510.0099999999998</v>
      </c>
      <c r="AL538" s="11">
        <f t="shared" si="240"/>
        <v>2312.1605680527523</v>
      </c>
      <c r="AM538" s="16">
        <f t="shared" si="241"/>
        <v>1502.9043692342891</v>
      </c>
      <c r="AN538" s="11">
        <f t="shared" si="242"/>
        <v>18054.933740484157</v>
      </c>
      <c r="AO538" s="16">
        <f t="shared" si="250"/>
        <v>6180</v>
      </c>
      <c r="AP538" s="10">
        <v>-14460.749667548391</v>
      </c>
      <c r="AQ538" s="11">
        <f t="shared" si="243"/>
        <v>-76739.507011163732</v>
      </c>
      <c r="AR538" s="16">
        <f t="shared" si="244"/>
        <v>-49155.9574982716</v>
      </c>
      <c r="AS538" s="11">
        <f t="shared" si="245"/>
        <v>11378.679149966592</v>
      </c>
      <c r="AT538" s="15">
        <f t="shared" si="246"/>
        <v>-33536.850257739221</v>
      </c>
      <c r="AU538" s="17">
        <f t="shared" si="247"/>
        <v>231.91640149196294</v>
      </c>
      <c r="AV538" s="15">
        <f t="shared" si="248"/>
        <v>19076.100590190828</v>
      </c>
      <c r="AW538" s="13">
        <v>70000</v>
      </c>
      <c r="AX538" s="15">
        <f t="shared" si="249"/>
        <v>-33536.850257739221</v>
      </c>
    </row>
    <row r="539" spans="1:50" ht="30" x14ac:dyDescent="0.25">
      <c r="A539" s="2" t="s">
        <v>70</v>
      </c>
      <c r="B539" s="9">
        <f t="shared" si="228"/>
        <v>50393.703113165218</v>
      </c>
      <c r="C539" s="9">
        <f t="shared" si="229"/>
        <v>6975.0981111658402</v>
      </c>
      <c r="D539" s="10">
        <v>20591.057758229788</v>
      </c>
      <c r="E539" s="10">
        <v>37795.522534184311</v>
      </c>
      <c r="F539">
        <v>60.05</v>
      </c>
      <c r="G539">
        <v>46.07</v>
      </c>
      <c r="H539">
        <v>44.01</v>
      </c>
      <c r="I539" s="11">
        <f t="shared" si="230"/>
        <v>52796.477254398997</v>
      </c>
      <c r="J539" s="12">
        <f t="shared" si="231"/>
        <v>34317.710215359351</v>
      </c>
      <c r="L539" s="10">
        <f t="shared" si="224"/>
        <v>20591.057758229788</v>
      </c>
      <c r="M539" s="13"/>
      <c r="N539" s="13">
        <f t="shared" si="232"/>
        <v>11407.445998059304</v>
      </c>
      <c r="O539">
        <v>0.2</v>
      </c>
      <c r="P539" s="10">
        <f t="shared" si="225"/>
        <v>37795.522534184311</v>
      </c>
      <c r="Q539" s="13">
        <f t="shared" si="233"/>
        <v>37455.362831376653</v>
      </c>
      <c r="R539">
        <v>0.56999999999999995</v>
      </c>
      <c r="S539" s="14">
        <v>2.04</v>
      </c>
      <c r="T539" s="14">
        <v>0.41</v>
      </c>
      <c r="U539" s="15">
        <v>6200</v>
      </c>
      <c r="V539" s="15">
        <v>1300</v>
      </c>
      <c r="W539" s="16">
        <f t="shared" si="234"/>
        <v>54407.333867532965</v>
      </c>
      <c r="X539" s="16">
        <f t="shared" si="235"/>
        <v>10988.728865533585</v>
      </c>
      <c r="Z539" s="10">
        <v>29240.999999999996</v>
      </c>
      <c r="AA539" s="10">
        <f t="shared" si="226"/>
        <v>20591.057758229788</v>
      </c>
      <c r="AB539" s="10">
        <f t="shared" si="227"/>
        <v>37795.522534184311</v>
      </c>
      <c r="AC539" s="10">
        <v>513.84412601368149</v>
      </c>
      <c r="AD539">
        <v>90.08</v>
      </c>
      <c r="AE539">
        <v>60.05</v>
      </c>
      <c r="AF539">
        <v>46.07</v>
      </c>
      <c r="AG539" s="15"/>
      <c r="AH539" s="15">
        <f t="shared" si="236"/>
        <v>11407.445998059304</v>
      </c>
      <c r="AI539" s="15">
        <f t="shared" si="237"/>
        <v>37455.362831376653</v>
      </c>
      <c r="AJ539" s="15">
        <f t="shared" si="238"/>
        <v>515.38565839172247</v>
      </c>
      <c r="AK539" s="15">
        <f t="shared" si="239"/>
        <v>2631.6899999999996</v>
      </c>
      <c r="AL539" s="11">
        <f t="shared" si="240"/>
        <v>4761.3101195788267</v>
      </c>
      <c r="AM539" s="16">
        <f t="shared" si="241"/>
        <v>3094.8515777262373</v>
      </c>
      <c r="AN539" s="11">
        <f t="shared" si="242"/>
        <v>66987.054613074797</v>
      </c>
      <c r="AO539" s="16">
        <f t="shared" si="250"/>
        <v>6180</v>
      </c>
      <c r="AP539" s="10">
        <v>17440.849819510811</v>
      </c>
      <c r="AQ539" s="11">
        <f t="shared" si="243"/>
        <v>-156985.50240769717</v>
      </c>
      <c r="AR539" s="16">
        <f t="shared" si="244"/>
        <v>-38331.340969727098</v>
      </c>
      <c r="AS539" s="11">
        <f t="shared" si="245"/>
        <v>22203.295678511091</v>
      </c>
      <c r="AT539" s="15">
        <f t="shared" si="246"/>
        <v>-26151.711973574776</v>
      </c>
      <c r="AU539" s="17">
        <f t="shared" si="247"/>
        <v>-149.9451703570044</v>
      </c>
      <c r="AV539" s="15">
        <f t="shared" si="248"/>
        <v>43592.561793085588</v>
      </c>
      <c r="AW539" s="13">
        <v>70000</v>
      </c>
      <c r="AX539" s="15">
        <f t="shared" si="249"/>
        <v>-26151.711973574776</v>
      </c>
    </row>
    <row r="540" spans="1:50" ht="30" x14ac:dyDescent="0.25">
      <c r="A540" s="2" t="s">
        <v>70</v>
      </c>
      <c r="B540" s="9">
        <f t="shared" si="228"/>
        <v>12729.749562213001</v>
      </c>
      <c r="C540" s="9">
        <f t="shared" si="229"/>
        <v>-13676.136861231236</v>
      </c>
      <c r="D540" s="10">
        <v>25732.896811304214</v>
      </c>
      <c r="E540" s="10">
        <v>18309.682555479623</v>
      </c>
      <c r="F540">
        <v>60.05</v>
      </c>
      <c r="G540">
        <v>46.07</v>
      </c>
      <c r="H540">
        <v>44.01</v>
      </c>
      <c r="I540" s="11">
        <f t="shared" si="230"/>
        <v>37950.336743214793</v>
      </c>
      <c r="J540" s="12">
        <f t="shared" si="231"/>
        <v>24667.718883089616</v>
      </c>
      <c r="L540" s="10">
        <f t="shared" si="224"/>
        <v>25732.896811304214</v>
      </c>
      <c r="M540" s="13"/>
      <c r="N540" s="13">
        <f t="shared" si="232"/>
        <v>14256.024833462536</v>
      </c>
      <c r="O540">
        <v>0.2</v>
      </c>
      <c r="P540" s="10">
        <f t="shared" si="225"/>
        <v>18309.682555479623</v>
      </c>
      <c r="Q540" s="13">
        <f t="shared" si="233"/>
        <v>18144.895412480306</v>
      </c>
      <c r="R540">
        <v>0.56999999999999995</v>
      </c>
      <c r="S540" s="14">
        <v>2.04</v>
      </c>
      <c r="T540" s="14">
        <v>0.41</v>
      </c>
      <c r="U540" s="15">
        <v>6200</v>
      </c>
      <c r="V540" s="15">
        <v>1300</v>
      </c>
      <c r="W540" s="16">
        <f t="shared" si="234"/>
        <v>33115.34251768481</v>
      </c>
      <c r="X540" s="16">
        <f t="shared" si="235"/>
        <v>6709.4560942405751</v>
      </c>
      <c r="Z540" s="10">
        <v>25281.000000000004</v>
      </c>
      <c r="AA540" s="10">
        <f t="shared" si="226"/>
        <v>25732.896811304214</v>
      </c>
      <c r="AB540" s="10">
        <f t="shared" si="227"/>
        <v>18309.682555479623</v>
      </c>
      <c r="AC540" s="10">
        <v>7690.3171467248885</v>
      </c>
      <c r="AD540">
        <v>90.08</v>
      </c>
      <c r="AE540">
        <v>60.05</v>
      </c>
      <c r="AF540">
        <v>46.07</v>
      </c>
      <c r="AG540" s="15"/>
      <c r="AH540" s="15">
        <f t="shared" si="236"/>
        <v>14256.024833462536</v>
      </c>
      <c r="AI540" s="15">
        <f t="shared" si="237"/>
        <v>18144.895412480306</v>
      </c>
      <c r="AJ540" s="15">
        <f t="shared" si="238"/>
        <v>7713.3880981650627</v>
      </c>
      <c r="AK540" s="15">
        <f t="shared" si="239"/>
        <v>2275.2900000000004</v>
      </c>
      <c r="AL540" s="11">
        <f t="shared" si="240"/>
        <v>3617.4204972303569</v>
      </c>
      <c r="AM540" s="16">
        <f t="shared" si="241"/>
        <v>2351.3233231997319</v>
      </c>
      <c r="AN540" s="11">
        <f t="shared" si="242"/>
        <v>51686.587829185744</v>
      </c>
      <c r="AO540" s="16">
        <f t="shared" si="250"/>
        <v>6180</v>
      </c>
      <c r="AP540" s="10">
        <v>2461.2384965723422</v>
      </c>
      <c r="AQ540" s="11">
        <f t="shared" si="243"/>
        <v>-133078.15294345922</v>
      </c>
      <c r="AR540" s="16">
        <f t="shared" si="244"/>
        <v>-45053.311838561429</v>
      </c>
      <c r="AS540" s="11">
        <f t="shared" si="245"/>
        <v>15481.324809676766</v>
      </c>
      <c r="AT540" s="15">
        <f t="shared" si="246"/>
        <v>-30737.803709717005</v>
      </c>
      <c r="AU540" s="17">
        <f t="shared" si="247"/>
        <v>-1248.8754646298676</v>
      </c>
      <c r="AV540" s="15">
        <f t="shared" si="248"/>
        <v>33199.042206289349</v>
      </c>
      <c r="AW540" s="13">
        <v>70000</v>
      </c>
      <c r="AX540" s="15">
        <f t="shared" si="249"/>
        <v>-30737.803709717005</v>
      </c>
    </row>
    <row r="541" spans="1:50" ht="30" x14ac:dyDescent="0.25">
      <c r="A541" s="2" t="s">
        <v>70</v>
      </c>
      <c r="B541" s="9">
        <f t="shared" si="228"/>
        <v>29571.717745172718</v>
      </c>
      <c r="C541" s="9">
        <f t="shared" si="229"/>
        <v>-20087.139036537621</v>
      </c>
      <c r="D541" s="10">
        <v>27240.897027030776</v>
      </c>
      <c r="E541" s="10">
        <v>43268.592681285249</v>
      </c>
      <c r="F541">
        <v>60.05</v>
      </c>
      <c r="G541">
        <v>46.07</v>
      </c>
      <c r="H541">
        <v>44.01</v>
      </c>
      <c r="I541" s="11">
        <f t="shared" si="230"/>
        <v>62898.417225646335</v>
      </c>
      <c r="J541" s="12">
        <f t="shared" si="231"/>
        <v>40883.971196670122</v>
      </c>
      <c r="L541" s="10">
        <f t="shared" si="224"/>
        <v>27240.897027030776</v>
      </c>
      <c r="M541" s="13"/>
      <c r="N541" s="13">
        <f t="shared" si="232"/>
        <v>15091.456952975052</v>
      </c>
      <c r="O541">
        <v>0.2</v>
      </c>
      <c r="P541" s="10">
        <f t="shared" si="225"/>
        <v>43268.592681285249</v>
      </c>
      <c r="Q541" s="13">
        <f t="shared" si="233"/>
        <v>42879.175347153679</v>
      </c>
      <c r="R541">
        <v>0.56999999999999995</v>
      </c>
      <c r="S541" s="14">
        <v>2.04</v>
      </c>
      <c r="T541" s="14">
        <v>0.41</v>
      </c>
      <c r="U541" s="15">
        <v>6200</v>
      </c>
      <c r="V541" s="15">
        <v>1300</v>
      </c>
      <c r="W541" s="16">
        <f t="shared" si="234"/>
        <v>62217.219530484115</v>
      </c>
      <c r="X541" s="16">
        <f t="shared" si="235"/>
        <v>12558.362748773769</v>
      </c>
      <c r="Z541" s="10">
        <v>29929</v>
      </c>
      <c r="AA541" s="10">
        <f t="shared" si="226"/>
        <v>27240.897027030776</v>
      </c>
      <c r="AB541" s="10">
        <f t="shared" si="227"/>
        <v>43268.592681285249</v>
      </c>
      <c r="AC541" s="10">
        <v>3243.9733901662316</v>
      </c>
      <c r="AD541">
        <v>90.08</v>
      </c>
      <c r="AE541">
        <v>60.05</v>
      </c>
      <c r="AF541">
        <v>46.07</v>
      </c>
      <c r="AG541" s="15"/>
      <c r="AH541" s="15">
        <f t="shared" si="236"/>
        <v>15091.456952975052</v>
      </c>
      <c r="AI541" s="15">
        <f t="shared" si="237"/>
        <v>42879.175347153679</v>
      </c>
      <c r="AJ541" s="15">
        <f t="shared" si="238"/>
        <v>3253.7053103367298</v>
      </c>
      <c r="AK541" s="15">
        <f t="shared" si="239"/>
        <v>2693.61</v>
      </c>
      <c r="AL541" s="11">
        <f t="shared" si="240"/>
        <v>5472.8352174770826</v>
      </c>
      <c r="AM541" s="16">
        <f t="shared" si="241"/>
        <v>3557.3428913601037</v>
      </c>
      <c r="AN541" s="11">
        <f t="shared" si="242"/>
        <v>82088.400446051892</v>
      </c>
      <c r="AO541" s="16">
        <f t="shared" si="250"/>
        <v>6180</v>
      </c>
      <c r="AP541" s="10">
        <v>455.53458889418863</v>
      </c>
      <c r="AQ541" s="11">
        <f t="shared" si="243"/>
        <v>-219865.49145391898</v>
      </c>
      <c r="AR541" s="16">
        <f t="shared" si="244"/>
        <v>-73529.472981981511</v>
      </c>
      <c r="AS541" s="11">
        <f t="shared" si="245"/>
        <v>-12994.836333743318</v>
      </c>
      <c r="AT541" s="15">
        <f t="shared" si="246"/>
        <v>-50165.779499136035</v>
      </c>
      <c r="AU541" s="17">
        <f t="shared" si="247"/>
        <v>-11012.507221660948</v>
      </c>
      <c r="AV541" s="15">
        <f t="shared" si="248"/>
        <v>50621.314088030224</v>
      </c>
      <c r="AW541" s="13">
        <v>70000</v>
      </c>
      <c r="AX541" s="15">
        <f t="shared" si="249"/>
        <v>-50165.779499136035</v>
      </c>
    </row>
    <row r="542" spans="1:50" ht="30" x14ac:dyDescent="0.25">
      <c r="A542" s="2" t="s">
        <v>70</v>
      </c>
      <c r="B542" s="9">
        <f t="shared" si="228"/>
        <v>13237.573216980298</v>
      </c>
      <c r="C542" s="9">
        <f t="shared" si="229"/>
        <v>2648.3049738070285</v>
      </c>
      <c r="D542" s="10">
        <v>6031.5529388002942</v>
      </c>
      <c r="E542" s="10">
        <v>4995.9327806834326</v>
      </c>
      <c r="F542">
        <v>60.05</v>
      </c>
      <c r="G542">
        <v>46.07</v>
      </c>
      <c r="H542">
        <v>44.01</v>
      </c>
      <c r="I542" s="11">
        <f t="shared" si="230"/>
        <v>10793.002184301871</v>
      </c>
      <c r="J542" s="12">
        <f t="shared" si="231"/>
        <v>7015.4514197962162</v>
      </c>
      <c r="L542" s="10">
        <f t="shared" si="224"/>
        <v>6031.5529388002942</v>
      </c>
      <c r="M542" s="13"/>
      <c r="N542" s="13">
        <f t="shared" si="232"/>
        <v>3341.4803280953633</v>
      </c>
      <c r="O542">
        <v>0.2</v>
      </c>
      <c r="P542" s="10">
        <f t="shared" si="225"/>
        <v>4995.9327806834326</v>
      </c>
      <c r="Q542" s="13">
        <f t="shared" si="233"/>
        <v>4950.9693856572812</v>
      </c>
      <c r="R542">
        <v>0.56999999999999995</v>
      </c>
      <c r="S542" s="14">
        <v>2.04</v>
      </c>
      <c r="T542" s="14">
        <v>0.41</v>
      </c>
      <c r="U542" s="15">
        <v>6200</v>
      </c>
      <c r="V542" s="15">
        <v>1300</v>
      </c>
      <c r="W542" s="16">
        <f t="shared" si="234"/>
        <v>13320.311175505194</v>
      </c>
      <c r="X542" s="16">
        <f t="shared" si="235"/>
        <v>2731.0429323319263</v>
      </c>
      <c r="Z542" s="10">
        <v>52899.999999999993</v>
      </c>
      <c r="AA542" s="10">
        <f t="shared" si="226"/>
        <v>6031.5529388002942</v>
      </c>
      <c r="AB542" s="10">
        <f t="shared" si="227"/>
        <v>4995.9327806834326</v>
      </c>
      <c r="AC542" s="10">
        <v>1331.8048281384545</v>
      </c>
      <c r="AD542">
        <v>90.08</v>
      </c>
      <c r="AE542">
        <v>60.05</v>
      </c>
      <c r="AF542">
        <v>46.07</v>
      </c>
      <c r="AG542" s="15"/>
      <c r="AH542" s="15">
        <f t="shared" si="236"/>
        <v>3341.4803280953633</v>
      </c>
      <c r="AI542" s="15">
        <f t="shared" si="237"/>
        <v>4950.9693856572812</v>
      </c>
      <c r="AJ542" s="15">
        <f t="shared" si="238"/>
        <v>1335.8002426228697</v>
      </c>
      <c r="AK542" s="15">
        <f t="shared" si="239"/>
        <v>4760.9999999999991</v>
      </c>
      <c r="AL542" s="11">
        <f t="shared" si="240"/>
        <v>2686.0205002369421</v>
      </c>
      <c r="AM542" s="16">
        <f t="shared" si="241"/>
        <v>1745.9133251540125</v>
      </c>
      <c r="AN542" s="11">
        <f t="shared" si="242"/>
        <v>12595.649938098608</v>
      </c>
      <c r="AO542" s="16">
        <f t="shared" si="250"/>
        <v>6180</v>
      </c>
      <c r="AP542" s="10">
        <v>10098.596413355825</v>
      </c>
      <c r="AQ542" s="11">
        <f t="shared" si="243"/>
        <v>-23416.609404199127</v>
      </c>
      <c r="AR542" s="16">
        <f t="shared" si="244"/>
        <v>-7098.1893783211135</v>
      </c>
      <c r="AS542" s="11">
        <f t="shared" si="245"/>
        <v>53436.44726991708</v>
      </c>
      <c r="AT542" s="15">
        <f t="shared" si="246"/>
        <v>-4842.768331594405</v>
      </c>
      <c r="AU542" s="17">
        <f t="shared" si="247"/>
        <v>-47.954865541409667</v>
      </c>
      <c r="AV542" s="15">
        <f t="shared" si="248"/>
        <v>14941.364744950228</v>
      </c>
      <c r="AW542" s="13">
        <v>70000</v>
      </c>
      <c r="AX542" s="15">
        <f t="shared" si="249"/>
        <v>-4842.7683315944032</v>
      </c>
    </row>
    <row r="543" spans="1:50" ht="30" x14ac:dyDescent="0.25">
      <c r="A543" s="2" t="s">
        <v>70</v>
      </c>
      <c r="B543" s="9">
        <f t="shared" si="228"/>
        <v>-53898.997256605006</v>
      </c>
      <c r="C543" s="9">
        <f t="shared" si="229"/>
        <v>-64329.409567568175</v>
      </c>
      <c r="D543" s="10">
        <v>19578.130794657915</v>
      </c>
      <c r="E543" s="10">
        <v>2166.2224870728919</v>
      </c>
      <c r="F543">
        <v>60.05</v>
      </c>
      <c r="G543">
        <v>46.07</v>
      </c>
      <c r="H543">
        <v>44.01</v>
      </c>
      <c r="I543" s="11">
        <f t="shared" si="230"/>
        <v>18017.962561059383</v>
      </c>
      <c r="J543" s="12">
        <f t="shared" si="231"/>
        <v>11711.675664688599</v>
      </c>
      <c r="L543" s="10">
        <f t="shared" si="224"/>
        <v>19578.130794657915</v>
      </c>
      <c r="M543" s="13"/>
      <c r="N543" s="13">
        <f t="shared" si="232"/>
        <v>10846.284460240486</v>
      </c>
      <c r="O543">
        <v>0.2</v>
      </c>
      <c r="P543" s="10">
        <f t="shared" si="225"/>
        <v>2166.2224870728919</v>
      </c>
      <c r="Q543" s="13">
        <f t="shared" si="233"/>
        <v>2146.7264846892358</v>
      </c>
      <c r="R543">
        <v>0.56999999999999995</v>
      </c>
      <c r="S543" s="14">
        <v>2.04</v>
      </c>
      <c r="T543" s="14">
        <v>0.41</v>
      </c>
      <c r="U543" s="15">
        <v>6200</v>
      </c>
      <c r="V543" s="15">
        <v>1300</v>
      </c>
      <c r="W543" s="16">
        <f t="shared" si="234"/>
        <v>13121.497616174762</v>
      </c>
      <c r="X543" s="16">
        <f t="shared" si="235"/>
        <v>2691.0853052115945</v>
      </c>
      <c r="Z543" s="10">
        <v>69696</v>
      </c>
      <c r="AA543" s="10">
        <f t="shared" si="226"/>
        <v>19578.130794657915</v>
      </c>
      <c r="AB543" s="10">
        <f t="shared" si="227"/>
        <v>2166.2224870728919</v>
      </c>
      <c r="AC543" s="10">
        <v>700.67095355333129</v>
      </c>
      <c r="AD543">
        <v>90.08</v>
      </c>
      <c r="AE543">
        <v>60.05</v>
      </c>
      <c r="AF543">
        <v>46.07</v>
      </c>
      <c r="AG543" s="15"/>
      <c r="AH543" s="15">
        <f t="shared" si="236"/>
        <v>10846.284460240486</v>
      </c>
      <c r="AI543" s="15">
        <f t="shared" si="237"/>
        <v>2146.7264846892358</v>
      </c>
      <c r="AJ543" s="15">
        <f t="shared" si="238"/>
        <v>702.77296641399118</v>
      </c>
      <c r="AK543" s="15">
        <f t="shared" si="239"/>
        <v>6272.6399999999994</v>
      </c>
      <c r="AL543" s="11">
        <f t="shared" si="240"/>
        <v>3737.8889528025602</v>
      </c>
      <c r="AM543" s="16">
        <f t="shared" si="241"/>
        <v>2429.627819321664</v>
      </c>
      <c r="AN543" s="11">
        <f t="shared" si="242"/>
        <v>18280.567839373703</v>
      </c>
      <c r="AO543" s="16">
        <f t="shared" si="250"/>
        <v>6180</v>
      </c>
      <c r="AP543" s="10">
        <v>-33394.037405742638</v>
      </c>
      <c r="AQ543" s="11">
        <f t="shared" si="243"/>
        <v>-107629.20142418685</v>
      </c>
      <c r="AR543" s="16">
        <f t="shared" si="244"/>
        <v>-78732.170537468366</v>
      </c>
      <c r="AS543" s="11">
        <f t="shared" si="245"/>
        <v>-18197.53388923017</v>
      </c>
      <c r="AT543" s="15">
        <f t="shared" si="246"/>
        <v>-53715.340889752901</v>
      </c>
      <c r="AU543" s="17">
        <f t="shared" si="247"/>
        <v>160.85308954141524</v>
      </c>
      <c r="AV543" s="15">
        <f t="shared" si="248"/>
        <v>20321.303484010263</v>
      </c>
      <c r="AW543" s="13">
        <v>70000</v>
      </c>
      <c r="AX543" s="15">
        <f t="shared" si="249"/>
        <v>-53715.340889752901</v>
      </c>
    </row>
    <row r="544" spans="1:50" ht="30" x14ac:dyDescent="0.25">
      <c r="A544" s="2" t="s">
        <v>70</v>
      </c>
      <c r="B544" s="9">
        <f t="shared" si="228"/>
        <v>86605.173869198523</v>
      </c>
      <c r="C544" s="9">
        <f t="shared" si="229"/>
        <v>58854.83011385065</v>
      </c>
      <c r="D544" s="10">
        <v>14306.091167956112</v>
      </c>
      <c r="E544" s="10">
        <v>22011.260820042451</v>
      </c>
      <c r="F544">
        <v>60.05</v>
      </c>
      <c r="G544">
        <v>46.07</v>
      </c>
      <c r="H544">
        <v>44.01</v>
      </c>
      <c r="I544" s="11">
        <f t="shared" si="230"/>
        <v>33111.817426502494</v>
      </c>
      <c r="J544" s="12">
        <f t="shared" si="231"/>
        <v>21522.681327226623</v>
      </c>
      <c r="L544" s="10">
        <f t="shared" si="224"/>
        <v>14306.091167956112</v>
      </c>
      <c r="M544" s="13"/>
      <c r="N544" s="13">
        <f t="shared" si="232"/>
        <v>7925.5745070476869</v>
      </c>
      <c r="O544">
        <v>0.2</v>
      </c>
      <c r="P544" s="10">
        <f t="shared" si="225"/>
        <v>22011.260820042451</v>
      </c>
      <c r="Q544" s="13">
        <f t="shared" si="233"/>
        <v>21813.159472662068</v>
      </c>
      <c r="R544">
        <v>0.56999999999999995</v>
      </c>
      <c r="S544" s="14">
        <v>2.04</v>
      </c>
      <c r="T544" s="14">
        <v>0.41</v>
      </c>
      <c r="U544" s="15">
        <v>6200</v>
      </c>
      <c r="V544" s="15">
        <v>1300</v>
      </c>
      <c r="W544" s="16">
        <f t="shared" si="234"/>
        <v>34797.976233686903</v>
      </c>
      <c r="X544" s="16">
        <f t="shared" si="235"/>
        <v>7047.6324783390346</v>
      </c>
      <c r="Z544" s="10">
        <v>45796</v>
      </c>
      <c r="AA544" s="10">
        <f t="shared" si="226"/>
        <v>14306.091167956112</v>
      </c>
      <c r="AB544" s="10">
        <f t="shared" si="227"/>
        <v>22011.260820042451</v>
      </c>
      <c r="AC544" s="10">
        <v>4652.8468487756572</v>
      </c>
      <c r="AD544">
        <v>90.08</v>
      </c>
      <c r="AE544">
        <v>60.05</v>
      </c>
      <c r="AF544">
        <v>46.07</v>
      </c>
      <c r="AG544" s="15"/>
      <c r="AH544" s="15">
        <f t="shared" si="236"/>
        <v>7925.5745070476869</v>
      </c>
      <c r="AI544" s="15">
        <f t="shared" si="237"/>
        <v>21813.159472662068</v>
      </c>
      <c r="AJ544" s="15">
        <f t="shared" si="238"/>
        <v>4666.805389321984</v>
      </c>
      <c r="AK544" s="15">
        <f t="shared" si="239"/>
        <v>4121.6399999999994</v>
      </c>
      <c r="AL544" s="11">
        <f t="shared" si="240"/>
        <v>3970.8224342426101</v>
      </c>
      <c r="AM544" s="16">
        <f t="shared" si="241"/>
        <v>2581.0345822576965</v>
      </c>
      <c r="AN544" s="11">
        <f t="shared" si="242"/>
        <v>45097.511375674432</v>
      </c>
      <c r="AO544" s="16">
        <f t="shared" si="250"/>
        <v>6180</v>
      </c>
      <c r="AP544" s="10">
        <v>50945.449303543974</v>
      </c>
      <c r="AQ544" s="11">
        <f t="shared" si="243"/>
        <v>-45781.630322582212</v>
      </c>
      <c r="AR544" s="16">
        <f t="shared" si="244"/>
        <v>30284.516308284994</v>
      </c>
      <c r="AS544" s="11">
        <f t="shared" si="245"/>
        <v>90819.15295652319</v>
      </c>
      <c r="AT544" s="15">
        <f t="shared" si="246"/>
        <v>20661.733394059651</v>
      </c>
      <c r="AU544" s="17">
        <f t="shared" si="247"/>
        <v>40.556582926480026</v>
      </c>
      <c r="AV544" s="15">
        <f t="shared" si="248"/>
        <v>30283.715909484319</v>
      </c>
      <c r="AW544" s="13">
        <v>70000</v>
      </c>
      <c r="AX544" s="15">
        <f t="shared" si="249"/>
        <v>20661.733394059655</v>
      </c>
    </row>
    <row r="545" spans="1:50" ht="30" x14ac:dyDescent="0.25">
      <c r="A545" s="2" t="s">
        <v>70</v>
      </c>
      <c r="B545" s="9">
        <f t="shared" si="228"/>
        <v>129666.71245320083</v>
      </c>
      <c r="C545" s="9">
        <f t="shared" si="229"/>
        <v>117528.040970608</v>
      </c>
      <c r="D545" s="10">
        <v>22085.161217007233</v>
      </c>
      <c r="E545" s="10">
        <v>3529.780103762891</v>
      </c>
      <c r="F545">
        <v>60.05</v>
      </c>
      <c r="G545">
        <v>46.07</v>
      </c>
      <c r="H545">
        <v>44.01</v>
      </c>
      <c r="I545" s="11">
        <f t="shared" si="230"/>
        <v>21157.924960752196</v>
      </c>
      <c r="J545" s="12">
        <f t="shared" si="231"/>
        <v>13752.651224488927</v>
      </c>
      <c r="L545" s="10">
        <f t="shared" si="224"/>
        <v>22085.161217007233</v>
      </c>
      <c r="M545" s="13"/>
      <c r="N545" s="13">
        <f t="shared" si="232"/>
        <v>12235.179314222009</v>
      </c>
      <c r="O545">
        <v>0.2</v>
      </c>
      <c r="P545" s="10">
        <f t="shared" si="225"/>
        <v>3529.780103762891</v>
      </c>
      <c r="Q545" s="13">
        <f t="shared" si="233"/>
        <v>3498.0120828290251</v>
      </c>
      <c r="R545">
        <v>0.56999999999999995</v>
      </c>
      <c r="S545" s="14">
        <v>2.04</v>
      </c>
      <c r="T545" s="14">
        <v>0.41</v>
      </c>
      <c r="U545" s="15">
        <v>6200</v>
      </c>
      <c r="V545" s="15">
        <v>1300</v>
      </c>
      <c r="W545" s="16">
        <f t="shared" si="234"/>
        <v>15259.441610116171</v>
      </c>
      <c r="X545" s="16">
        <f t="shared" si="235"/>
        <v>3120.7701275233476</v>
      </c>
      <c r="Z545" s="10">
        <v>51983.999999999993</v>
      </c>
      <c r="AA545" s="10">
        <f t="shared" si="226"/>
        <v>22085.161217007233</v>
      </c>
      <c r="AB545" s="10">
        <f t="shared" si="227"/>
        <v>3529.780103762891</v>
      </c>
      <c r="AC545" s="10">
        <v>2006.9101884988208</v>
      </c>
      <c r="AD545">
        <v>90.08</v>
      </c>
      <c r="AE545">
        <v>60.05</v>
      </c>
      <c r="AF545">
        <v>46.07</v>
      </c>
      <c r="AG545" s="15"/>
      <c r="AH545" s="15">
        <f t="shared" si="236"/>
        <v>12235.179314222009</v>
      </c>
      <c r="AI545" s="15">
        <f t="shared" si="237"/>
        <v>3498.0120828290251</v>
      </c>
      <c r="AJ545" s="15">
        <f t="shared" si="238"/>
        <v>2012.9309190643171</v>
      </c>
      <c r="AK545" s="15">
        <f t="shared" si="239"/>
        <v>4678.5599999999995</v>
      </c>
      <c r="AL545" s="11">
        <f t="shared" si="240"/>
        <v>3362.0529867751857</v>
      </c>
      <c r="AM545" s="16">
        <f t="shared" si="241"/>
        <v>2185.3344414038706</v>
      </c>
      <c r="AN545" s="11">
        <f t="shared" si="242"/>
        <v>23305.37036219642</v>
      </c>
      <c r="AO545" s="16">
        <f t="shared" si="250"/>
        <v>6180</v>
      </c>
      <c r="AP545" s="10">
        <v>90790.005858302611</v>
      </c>
      <c r="AQ545" s="11">
        <f t="shared" si="243"/>
        <v>62974.574659060585</v>
      </c>
      <c r="AR545" s="16">
        <f t="shared" si="244"/>
        <v>100654.61961859572</v>
      </c>
      <c r="AS545" s="11">
        <f t="shared" si="245"/>
        <v>161189.25626683392</v>
      </c>
      <c r="AT545" s="15">
        <f t="shared" si="246"/>
        <v>68672.020192409807</v>
      </c>
      <c r="AU545" s="17">
        <f t="shared" si="247"/>
        <v>75.638303515022685</v>
      </c>
      <c r="AV545" s="15">
        <f t="shared" si="248"/>
        <v>22117.985665892797</v>
      </c>
      <c r="AW545" s="13">
        <v>70000</v>
      </c>
      <c r="AX545" s="15">
        <f t="shared" si="249"/>
        <v>68672.020192409807</v>
      </c>
    </row>
    <row r="546" spans="1:50" ht="30" x14ac:dyDescent="0.25">
      <c r="A546" s="2" t="s">
        <v>70</v>
      </c>
      <c r="B546" s="9">
        <f t="shared" si="228"/>
        <v>-31133.114307898377</v>
      </c>
      <c r="C546" s="9">
        <f t="shared" si="229"/>
        <v>-44494.193894729397</v>
      </c>
      <c r="D546" s="10">
        <v>23320.450534666732</v>
      </c>
      <c r="E546" s="10">
        <v>4615.1157842475186</v>
      </c>
      <c r="F546">
        <v>60.05</v>
      </c>
      <c r="G546">
        <v>46.07</v>
      </c>
      <c r="H546">
        <v>44.01</v>
      </c>
      <c r="I546" s="11">
        <f t="shared" si="230"/>
        <v>23100.060601239362</v>
      </c>
      <c r="J546" s="12">
        <f t="shared" si="231"/>
        <v>15015.039390805585</v>
      </c>
      <c r="L546" s="10">
        <f t="shared" si="224"/>
        <v>23320.450534666732</v>
      </c>
      <c r="M546" s="13"/>
      <c r="N546" s="13">
        <f t="shared" si="232"/>
        <v>12919.529596205371</v>
      </c>
      <c r="O546">
        <v>0.2</v>
      </c>
      <c r="P546" s="10">
        <f t="shared" si="225"/>
        <v>4615.1157842475186</v>
      </c>
      <c r="Q546" s="13">
        <f t="shared" si="233"/>
        <v>4573.5797421892912</v>
      </c>
      <c r="R546">
        <v>0.56999999999999995</v>
      </c>
      <c r="S546" s="14">
        <v>2.04</v>
      </c>
      <c r="T546" s="14">
        <v>0.41</v>
      </c>
      <c r="U546" s="15">
        <v>6200</v>
      </c>
      <c r="V546" s="15">
        <v>1300</v>
      </c>
      <c r="W546" s="16">
        <f t="shared" si="234"/>
        <v>16789.326599469499</v>
      </c>
      <c r="X546" s="16">
        <f t="shared" si="235"/>
        <v>3428.2470126384778</v>
      </c>
      <c r="Z546" s="10">
        <v>73441</v>
      </c>
      <c r="AA546" s="10">
        <f t="shared" si="226"/>
        <v>23320.450534666732</v>
      </c>
      <c r="AB546" s="10">
        <f t="shared" si="227"/>
        <v>4615.1157842475186</v>
      </c>
      <c r="AC546" s="10">
        <v>384.04856061499356</v>
      </c>
      <c r="AD546">
        <v>90.08</v>
      </c>
      <c r="AE546">
        <v>60.05</v>
      </c>
      <c r="AF546">
        <v>46.07</v>
      </c>
      <c r="AG546" s="15"/>
      <c r="AH546" s="15">
        <f t="shared" si="236"/>
        <v>12919.529596205371</v>
      </c>
      <c r="AI546" s="15">
        <f t="shared" si="237"/>
        <v>4573.5797421892912</v>
      </c>
      <c r="AJ546" s="15">
        <f t="shared" si="238"/>
        <v>385.20070629683852</v>
      </c>
      <c r="AK546" s="15">
        <f t="shared" si="239"/>
        <v>6609.69</v>
      </c>
      <c r="AL546" s="11">
        <f t="shared" si="240"/>
        <v>4209.0393726515931</v>
      </c>
      <c r="AM546" s="16">
        <f t="shared" si="241"/>
        <v>2735.8755922235355</v>
      </c>
      <c r="AN546" s="11">
        <f t="shared" si="242"/>
        <v>24073.354469606846</v>
      </c>
      <c r="AO546" s="16">
        <f t="shared" si="250"/>
        <v>6180</v>
      </c>
      <c r="AP546" s="10">
        <v>-19008.434788226419</v>
      </c>
      <c r="AQ546" s="11">
        <f t="shared" si="243"/>
        <v>-103174.01702152078</v>
      </c>
      <c r="AR546" s="16">
        <f t="shared" si="244"/>
        <v>-62937.480298173461</v>
      </c>
      <c r="AS546" s="11">
        <f t="shared" si="245"/>
        <v>-2402.8436499352665</v>
      </c>
      <c r="AT546" s="15">
        <f t="shared" si="246"/>
        <v>-42939.34977125554</v>
      </c>
      <c r="AU546" s="17">
        <f t="shared" si="247"/>
        <v>225.89629419594095</v>
      </c>
      <c r="AV546" s="15">
        <f t="shared" si="248"/>
        <v>23930.914983029121</v>
      </c>
      <c r="AW546" s="13">
        <v>70000</v>
      </c>
      <c r="AX546" s="15">
        <f t="shared" si="249"/>
        <v>-42939.34977125554</v>
      </c>
    </row>
    <row r="547" spans="1:50" ht="30" x14ac:dyDescent="0.25">
      <c r="A547" s="2" t="s">
        <v>70</v>
      </c>
      <c r="B547" s="9">
        <f t="shared" si="228"/>
        <v>-31030.330549804647</v>
      </c>
      <c r="C547" s="9">
        <f t="shared" si="229"/>
        <v>-50035.629633311342</v>
      </c>
      <c r="D547" s="10">
        <v>6659.9913356849293</v>
      </c>
      <c r="E547" s="10">
        <v>14013.190079042728</v>
      </c>
      <c r="F547">
        <v>60.05</v>
      </c>
      <c r="G547">
        <v>46.07</v>
      </c>
      <c r="H547">
        <v>44.01</v>
      </c>
      <c r="I547" s="11">
        <f t="shared" si="230"/>
        <v>19867.63249793023</v>
      </c>
      <c r="J547" s="12">
        <f t="shared" si="231"/>
        <v>12913.96112365465</v>
      </c>
      <c r="L547" s="10">
        <f t="shared" si="224"/>
        <v>6659.9913356849293</v>
      </c>
      <c r="M547" s="13"/>
      <c r="N547" s="13">
        <f t="shared" si="232"/>
        <v>3689.6351999694512</v>
      </c>
      <c r="O547">
        <v>0.2</v>
      </c>
      <c r="P547" s="10">
        <f t="shared" si="225"/>
        <v>14013.190079042728</v>
      </c>
      <c r="Q547" s="13">
        <f t="shared" si="233"/>
        <v>13887.071368331344</v>
      </c>
      <c r="R547">
        <v>0.56999999999999995</v>
      </c>
      <c r="S547" s="14">
        <v>2.04</v>
      </c>
      <c r="T547" s="14">
        <v>0.41</v>
      </c>
      <c r="U547" s="15">
        <v>6200</v>
      </c>
      <c r="V547" s="15">
        <v>1300</v>
      </c>
      <c r="W547" s="16">
        <f t="shared" si="234"/>
        <v>23853.25774868322</v>
      </c>
      <c r="X547" s="16">
        <f t="shared" si="235"/>
        <v>4847.9586651765294</v>
      </c>
      <c r="Z547" s="10">
        <v>80656</v>
      </c>
      <c r="AA547" s="10">
        <f t="shared" si="226"/>
        <v>6659.9913356849293</v>
      </c>
      <c r="AB547" s="10">
        <f t="shared" si="227"/>
        <v>14013.190079042728</v>
      </c>
      <c r="AC547" s="10">
        <v>1006.810754603506</v>
      </c>
      <c r="AD547">
        <v>90.08</v>
      </c>
      <c r="AE547">
        <v>60.05</v>
      </c>
      <c r="AF547">
        <v>46.07</v>
      </c>
      <c r="AG547" s="15"/>
      <c r="AH547" s="15">
        <f t="shared" si="236"/>
        <v>3689.6351999694512</v>
      </c>
      <c r="AI547" s="15">
        <f t="shared" si="237"/>
        <v>13887.071368331344</v>
      </c>
      <c r="AJ547" s="15">
        <f t="shared" si="238"/>
        <v>1009.8311868673164</v>
      </c>
      <c r="AK547" s="15">
        <f t="shared" si="239"/>
        <v>7259.04</v>
      </c>
      <c r="AL547" s="11">
        <f t="shared" si="240"/>
        <v>4228.9830374012436</v>
      </c>
      <c r="AM547" s="16">
        <f t="shared" si="241"/>
        <v>2748.8389743108082</v>
      </c>
      <c r="AN547" s="11">
        <f t="shared" si="242"/>
        <v>24923.32770654896</v>
      </c>
      <c r="AO547" s="16">
        <f t="shared" si="250"/>
        <v>6180</v>
      </c>
      <c r="AP547" s="10">
        <v>-24412.351434623761</v>
      </c>
      <c r="AQ547" s="11">
        <f t="shared" si="243"/>
        <v>-107631.89531449242</v>
      </c>
      <c r="AR547" s="16">
        <f t="shared" si="244"/>
        <v>-67797.549422142518</v>
      </c>
      <c r="AS547" s="11">
        <f t="shared" si="245"/>
        <v>-7262.9127739043315</v>
      </c>
      <c r="AT547" s="15">
        <f t="shared" si="246"/>
        <v>-46255.151532589218</v>
      </c>
      <c r="AU547" s="17">
        <f t="shared" si="247"/>
        <v>189.47438003446919</v>
      </c>
      <c r="AV547" s="15">
        <f t="shared" si="248"/>
        <v>21842.800097965457</v>
      </c>
      <c r="AW547" s="13">
        <v>70000</v>
      </c>
      <c r="AX547" s="15">
        <f t="shared" si="249"/>
        <v>-46255.151532589218</v>
      </c>
    </row>
    <row r="548" spans="1:50" ht="30" x14ac:dyDescent="0.25">
      <c r="A548" s="2" t="s">
        <v>70</v>
      </c>
      <c r="B548" s="9">
        <f t="shared" si="228"/>
        <v>-54443.879750340144</v>
      </c>
      <c r="C548" s="9">
        <f t="shared" si="229"/>
        <v>-67221.876139955566</v>
      </c>
      <c r="D548" s="10">
        <v>22237.624667470915</v>
      </c>
      <c r="E548" s="10">
        <v>4194.2354988584793</v>
      </c>
      <c r="F548">
        <v>60.05</v>
      </c>
      <c r="G548">
        <v>46.07</v>
      </c>
      <c r="H548">
        <v>44.01</v>
      </c>
      <c r="I548" s="11">
        <f t="shared" si="230"/>
        <v>21904.408347259341</v>
      </c>
      <c r="J548" s="12">
        <f t="shared" si="231"/>
        <v>14237.865425718572</v>
      </c>
      <c r="L548" s="10">
        <f t="shared" si="224"/>
        <v>22237.624667470915</v>
      </c>
      <c r="M548" s="13"/>
      <c r="N548" s="13">
        <f t="shared" si="232"/>
        <v>12319.644065778888</v>
      </c>
      <c r="O548">
        <v>0.2</v>
      </c>
      <c r="P548" s="10">
        <f t="shared" si="225"/>
        <v>4194.2354988584793</v>
      </c>
      <c r="Q548" s="13">
        <f t="shared" si="233"/>
        <v>4156.487379368753</v>
      </c>
      <c r="R548">
        <v>0.56999999999999995</v>
      </c>
      <c r="S548" s="14">
        <v>2.04</v>
      </c>
      <c r="T548" s="14">
        <v>0.41</v>
      </c>
      <c r="U548" s="15">
        <v>6200</v>
      </c>
      <c r="V548" s="15">
        <v>1300</v>
      </c>
      <c r="W548" s="16">
        <f t="shared" si="234"/>
        <v>16059.578303567774</v>
      </c>
      <c r="X548" s="16">
        <f t="shared" si="235"/>
        <v>3281.5819139523464</v>
      </c>
      <c r="Z548" s="10">
        <v>47961</v>
      </c>
      <c r="AA548" s="10">
        <f t="shared" si="226"/>
        <v>22237.624667470915</v>
      </c>
      <c r="AB548" s="10">
        <f t="shared" si="227"/>
        <v>4194.2354988584793</v>
      </c>
      <c r="AC548" s="10">
        <v>796.0159486945945</v>
      </c>
      <c r="AD548">
        <v>90.08</v>
      </c>
      <c r="AE548">
        <v>60.05</v>
      </c>
      <c r="AF548">
        <v>46.07</v>
      </c>
      <c r="AG548" s="15"/>
      <c r="AH548" s="15">
        <f t="shared" si="236"/>
        <v>12319.644065778888</v>
      </c>
      <c r="AI548" s="15">
        <f t="shared" si="237"/>
        <v>4156.487379368753</v>
      </c>
      <c r="AJ548" s="15">
        <f t="shared" si="238"/>
        <v>798.40399654067824</v>
      </c>
      <c r="AK548" s="15">
        <f t="shared" si="239"/>
        <v>4316.49</v>
      </c>
      <c r="AL548" s="11">
        <f t="shared" si="240"/>
        <v>3278.9571106688181</v>
      </c>
      <c r="AM548" s="16">
        <f t="shared" si="241"/>
        <v>2131.322121934732</v>
      </c>
      <c r="AN548" s="11">
        <f t="shared" si="242"/>
        <v>23106.267240519683</v>
      </c>
      <c r="AO548" s="16">
        <f t="shared" si="250"/>
        <v>6180</v>
      </c>
      <c r="AP548" s="10">
        <v>-35265.922172848055</v>
      </c>
      <c r="AQ548" s="11">
        <f t="shared" si="243"/>
        <v>-122469.85845219917</v>
      </c>
      <c r="AR548" s="16">
        <f t="shared" si="244"/>
        <v>-84741.323479626488</v>
      </c>
      <c r="AS548" s="11">
        <f t="shared" si="245"/>
        <v>-24206.686831388288</v>
      </c>
      <c r="AT548" s="15">
        <f t="shared" si="246"/>
        <v>-57815.109720501358</v>
      </c>
      <c r="AU548" s="17">
        <f t="shared" si="247"/>
        <v>163.9404449347262</v>
      </c>
      <c r="AV548" s="15">
        <f t="shared" si="248"/>
        <v>22549.187547653302</v>
      </c>
      <c r="AW548" s="13">
        <v>70000</v>
      </c>
      <c r="AX548" s="15">
        <f t="shared" si="249"/>
        <v>-57815.109720501358</v>
      </c>
    </row>
    <row r="549" spans="1:50" ht="30" x14ac:dyDescent="0.25">
      <c r="A549" s="2" t="s">
        <v>70</v>
      </c>
      <c r="B549" s="9">
        <f t="shared" si="228"/>
        <v>35759.022726022718</v>
      </c>
      <c r="C549" s="9">
        <f t="shared" si="229"/>
        <v>22128.055185298705</v>
      </c>
      <c r="D549" s="10">
        <v>10000</v>
      </c>
      <c r="E549" s="10">
        <v>7521.0611364122069</v>
      </c>
      <c r="F549">
        <v>60.05</v>
      </c>
      <c r="G549">
        <v>46.07</v>
      </c>
      <c r="H549">
        <v>44.01</v>
      </c>
      <c r="I549" s="11">
        <f t="shared" si="230"/>
        <v>16113.652750426936</v>
      </c>
      <c r="J549" s="12">
        <f t="shared" si="231"/>
        <v>10473.874287777509</v>
      </c>
      <c r="L549" s="10">
        <f t="shared" si="224"/>
        <v>10000</v>
      </c>
      <c r="M549" s="13"/>
      <c r="N549" s="13">
        <f t="shared" si="232"/>
        <v>5540.0000000000009</v>
      </c>
      <c r="O549">
        <v>0.2</v>
      </c>
      <c r="P549" s="10">
        <f t="shared" si="225"/>
        <v>7521.0611364122069</v>
      </c>
      <c r="Q549" s="13">
        <f t="shared" si="233"/>
        <v>7453.3715861844967</v>
      </c>
      <c r="R549">
        <v>0.56999999999999995</v>
      </c>
      <c r="S549" s="14">
        <v>2.04</v>
      </c>
      <c r="T549" s="14">
        <v>0.41</v>
      </c>
      <c r="U549" s="15">
        <v>6200</v>
      </c>
      <c r="V549" s="15">
        <v>1300</v>
      </c>
      <c r="W549" s="16">
        <f t="shared" si="234"/>
        <v>17127.100480415331</v>
      </c>
      <c r="X549" s="16">
        <f t="shared" si="235"/>
        <v>3496.1329396913166</v>
      </c>
      <c r="Z549" s="10">
        <v>61504</v>
      </c>
      <c r="AA549" s="10">
        <f t="shared" si="226"/>
        <v>10000</v>
      </c>
      <c r="AB549" s="10">
        <f t="shared" si="227"/>
        <v>7521.0611364122069</v>
      </c>
      <c r="AC549" s="10">
        <v>1394.583218248988</v>
      </c>
      <c r="AD549">
        <v>90.08</v>
      </c>
      <c r="AE549">
        <v>60.05</v>
      </c>
      <c r="AF549">
        <v>46.07</v>
      </c>
      <c r="AG549" s="15"/>
      <c r="AH549" s="15">
        <f t="shared" si="236"/>
        <v>5540.0000000000009</v>
      </c>
      <c r="AI549" s="15">
        <f t="shared" si="237"/>
        <v>7453.3715861844967</v>
      </c>
      <c r="AJ549" s="15">
        <f t="shared" si="238"/>
        <v>1398.7669679037349</v>
      </c>
      <c r="AK549" s="15">
        <f t="shared" si="239"/>
        <v>5535.36</v>
      </c>
      <c r="AL549" s="11">
        <f t="shared" si="240"/>
        <v>3335.2549934546241</v>
      </c>
      <c r="AM549" s="16">
        <f t="shared" si="241"/>
        <v>2167.9157457455058</v>
      </c>
      <c r="AN549" s="11">
        <f t="shared" si="242"/>
        <v>19040.07681354188</v>
      </c>
      <c r="AO549" s="16">
        <f t="shared" si="250"/>
        <v>6180</v>
      </c>
      <c r="AP549" s="10">
        <v>24387.65115558164</v>
      </c>
      <c r="AQ549" s="11">
        <f t="shared" si="243"/>
        <v>-20668.743189737484</v>
      </c>
      <c r="AR549" s="16">
        <f t="shared" si="244"/>
        <v>8158.0479578298791</v>
      </c>
      <c r="AS549" s="11">
        <f t="shared" si="245"/>
        <v>68692.684606068084</v>
      </c>
      <c r="AT549" s="15">
        <f t="shared" si="246"/>
        <v>5565.8611220586226</v>
      </c>
      <c r="AU549" s="17">
        <f t="shared" si="247"/>
        <v>22.822456687407371</v>
      </c>
      <c r="AV549" s="15">
        <f t="shared" si="248"/>
        <v>18821.790033523015</v>
      </c>
      <c r="AW549" s="13">
        <v>70000</v>
      </c>
      <c r="AX549" s="15">
        <f t="shared" si="249"/>
        <v>5565.8611220586245</v>
      </c>
    </row>
    <row r="550" spans="1:50" ht="30" x14ac:dyDescent="0.25">
      <c r="A550" s="2" t="s">
        <v>70</v>
      </c>
      <c r="B550" s="9">
        <f t="shared" si="228"/>
        <v>10323.81098285336</v>
      </c>
      <c r="C550" s="9">
        <f t="shared" si="229"/>
        <v>-2469.8638888596452</v>
      </c>
      <c r="D550" s="10">
        <v>17230.565709181752</v>
      </c>
      <c r="E550" s="10">
        <v>5193.4049241276589</v>
      </c>
      <c r="F550">
        <v>60.05</v>
      </c>
      <c r="G550">
        <v>46.07</v>
      </c>
      <c r="H550">
        <v>44.01</v>
      </c>
      <c r="I550" s="11">
        <f t="shared" si="230"/>
        <v>19189.28061705955</v>
      </c>
      <c r="J550" s="12">
        <f t="shared" si="231"/>
        <v>12473.032401088709</v>
      </c>
      <c r="L550" s="10">
        <f t="shared" si="224"/>
        <v>17230.565709181752</v>
      </c>
      <c r="M550" s="13"/>
      <c r="N550" s="13">
        <f t="shared" si="232"/>
        <v>9545.7334028866917</v>
      </c>
      <c r="O550">
        <v>0.2</v>
      </c>
      <c r="P550" s="10">
        <f t="shared" si="225"/>
        <v>5193.4049241276589</v>
      </c>
      <c r="Q550" s="13">
        <f t="shared" si="233"/>
        <v>5146.6642798105095</v>
      </c>
      <c r="R550">
        <v>0.56999999999999995</v>
      </c>
      <c r="S550" s="14">
        <v>2.04</v>
      </c>
      <c r="T550" s="14">
        <v>0.41</v>
      </c>
      <c r="U550" s="15">
        <v>6200</v>
      </c>
      <c r="V550" s="15">
        <v>1300</v>
      </c>
      <c r="W550" s="16">
        <f t="shared" si="234"/>
        <v>16079.200452941432</v>
      </c>
      <c r="X550" s="16">
        <f t="shared" si="235"/>
        <v>3285.5255812284249</v>
      </c>
      <c r="Z550" s="10">
        <v>36100</v>
      </c>
      <c r="AA550" s="10">
        <f t="shared" si="226"/>
        <v>17230.565709181752</v>
      </c>
      <c r="AB550" s="10">
        <f t="shared" si="227"/>
        <v>5193.4049241276589</v>
      </c>
      <c r="AC550" s="10">
        <v>1520.9527533008634</v>
      </c>
      <c r="AD550">
        <v>90.08</v>
      </c>
      <c r="AE550">
        <v>60.05</v>
      </c>
      <c r="AF550">
        <v>46.07</v>
      </c>
      <c r="AG550" s="15"/>
      <c r="AH550" s="15">
        <f t="shared" si="236"/>
        <v>9545.7334028866917</v>
      </c>
      <c r="AI550" s="15">
        <f t="shared" si="237"/>
        <v>5146.6642798105095</v>
      </c>
      <c r="AJ550" s="15">
        <f t="shared" si="238"/>
        <v>1525.5156115607658</v>
      </c>
      <c r="AK550" s="15">
        <f t="shared" si="239"/>
        <v>3249</v>
      </c>
      <c r="AL550" s="11">
        <f t="shared" si="240"/>
        <v>2698.8612873875982</v>
      </c>
      <c r="AM550" s="16">
        <f t="shared" si="241"/>
        <v>1754.2598368019389</v>
      </c>
      <c r="AN550" s="11">
        <f t="shared" si="242"/>
        <v>21433.528633097249</v>
      </c>
      <c r="AO550" s="16">
        <f t="shared" si="250"/>
        <v>6180</v>
      </c>
      <c r="AP550" s="10">
        <v>7970.877897878061</v>
      </c>
      <c r="AQ550" s="11">
        <f t="shared" si="243"/>
        <v>-51814.706723230382</v>
      </c>
      <c r="AR550" s="16">
        <f t="shared" si="244"/>
        <v>-18228.421871176779</v>
      </c>
      <c r="AS550" s="11">
        <f t="shared" si="245"/>
        <v>42306.21477706141</v>
      </c>
      <c r="AT550" s="15">
        <f t="shared" si="246"/>
        <v>-12436.414340012587</v>
      </c>
      <c r="AU550" s="17">
        <f t="shared" si="247"/>
        <v>-156.02314449357334</v>
      </c>
      <c r="AV550" s="15">
        <f t="shared" si="248"/>
        <v>20407.292237890648</v>
      </c>
      <c r="AW550" s="13">
        <v>70000</v>
      </c>
      <c r="AX550" s="15">
        <f t="shared" si="249"/>
        <v>-12436.414340012587</v>
      </c>
    </row>
    <row r="551" spans="1:50" ht="30" x14ac:dyDescent="0.25">
      <c r="A551" s="2" t="s">
        <v>70</v>
      </c>
      <c r="B551" s="9">
        <f t="shared" si="228"/>
        <v>30116.322944174353</v>
      </c>
      <c r="C551" s="9">
        <f t="shared" si="229"/>
        <v>5994.3588333154112</v>
      </c>
      <c r="D551" s="10">
        <v>13826.820512537117</v>
      </c>
      <c r="E551" s="10">
        <v>18164.541055716807</v>
      </c>
      <c r="F551">
        <v>60.05</v>
      </c>
      <c r="G551">
        <v>46.07</v>
      </c>
      <c r="H551">
        <v>44.01</v>
      </c>
      <c r="I551" s="11">
        <f t="shared" si="230"/>
        <v>29085.849746831253</v>
      </c>
      <c r="J551" s="12">
        <f t="shared" si="231"/>
        <v>18905.802335440316</v>
      </c>
      <c r="L551" s="10">
        <f t="shared" si="224"/>
        <v>13826.820512537117</v>
      </c>
      <c r="M551" s="13"/>
      <c r="N551" s="13">
        <f t="shared" si="232"/>
        <v>7660.058563945563</v>
      </c>
      <c r="O551">
        <v>0.2</v>
      </c>
      <c r="P551" s="10">
        <f t="shared" si="225"/>
        <v>18164.541055716807</v>
      </c>
      <c r="Q551" s="13">
        <f t="shared" si="233"/>
        <v>18001.060186215356</v>
      </c>
      <c r="R551">
        <v>0.56999999999999995</v>
      </c>
      <c r="S551" s="14">
        <v>2.04</v>
      </c>
      <c r="T551" s="14">
        <v>0.41</v>
      </c>
      <c r="U551" s="15">
        <v>6200</v>
      </c>
      <c r="V551" s="15">
        <v>1300</v>
      </c>
      <c r="W551" s="16">
        <f t="shared" si="234"/>
        <v>30256.936678621005</v>
      </c>
      <c r="X551" s="16">
        <f t="shared" si="235"/>
        <v>6134.9725677620645</v>
      </c>
      <c r="Z551" s="10">
        <v>44100</v>
      </c>
      <c r="AA551" s="10">
        <f t="shared" si="226"/>
        <v>13826.820512537117</v>
      </c>
      <c r="AB551" s="10">
        <f t="shared" si="227"/>
        <v>18164.541055716807</v>
      </c>
      <c r="AC551" s="10">
        <v>1707.7994584853168</v>
      </c>
      <c r="AD551">
        <v>90.08</v>
      </c>
      <c r="AE551">
        <v>60.05</v>
      </c>
      <c r="AF551">
        <v>46.07</v>
      </c>
      <c r="AG551" s="15"/>
      <c r="AH551" s="15">
        <f t="shared" si="236"/>
        <v>7660.058563945563</v>
      </c>
      <c r="AI551" s="15">
        <f t="shared" si="237"/>
        <v>18001.060186215356</v>
      </c>
      <c r="AJ551" s="15">
        <f t="shared" si="238"/>
        <v>1712.9228568607725</v>
      </c>
      <c r="AK551" s="15">
        <f t="shared" si="239"/>
        <v>3969</v>
      </c>
      <c r="AL551" s="11">
        <f t="shared" si="240"/>
        <v>3639.9038834786861</v>
      </c>
      <c r="AM551" s="16">
        <f t="shared" si="241"/>
        <v>2365.9375242611459</v>
      </c>
      <c r="AN551" s="11">
        <f t="shared" si="242"/>
        <v>36596.833544649176</v>
      </c>
      <c r="AO551" s="16">
        <f t="shared" si="250"/>
        <v>6180</v>
      </c>
      <c r="AP551" s="10">
        <v>14457.245678505686</v>
      </c>
      <c r="AQ551" s="11">
        <f t="shared" si="243"/>
        <v>-80417.760582792092</v>
      </c>
      <c r="AR551" s="16">
        <f t="shared" si="244"/>
        <v>-19046.416069886967</v>
      </c>
      <c r="AS551" s="11">
        <f t="shared" si="245"/>
        <v>41488.220578351225</v>
      </c>
      <c r="AT551" s="15">
        <f t="shared" si="246"/>
        <v>-12994.494181195776</v>
      </c>
      <c r="AU551" s="17">
        <f t="shared" si="247"/>
        <v>-89.882225633858766</v>
      </c>
      <c r="AV551" s="15">
        <f t="shared" si="248"/>
        <v>27451.739859701462</v>
      </c>
      <c r="AW551" s="13">
        <v>70000</v>
      </c>
      <c r="AX551" s="15">
        <f t="shared" si="249"/>
        <v>-12994.494181195776</v>
      </c>
    </row>
    <row r="552" spans="1:50" ht="30" x14ac:dyDescent="0.25">
      <c r="A552" s="2" t="s">
        <v>70</v>
      </c>
      <c r="B552" s="9">
        <f t="shared" si="228"/>
        <v>113577.95041752452</v>
      </c>
      <c r="C552" s="9">
        <f t="shared" si="229"/>
        <v>77124.487841581489</v>
      </c>
      <c r="D552" s="10">
        <v>30034.452073923283</v>
      </c>
      <c r="E552" s="10">
        <v>28378.450281990281</v>
      </c>
      <c r="F552">
        <v>60.05</v>
      </c>
      <c r="G552">
        <v>46.07</v>
      </c>
      <c r="H552">
        <v>44.01</v>
      </c>
      <c r="I552" s="11">
        <f t="shared" si="230"/>
        <v>50721.447551592799</v>
      </c>
      <c r="J552" s="12">
        <f t="shared" si="231"/>
        <v>32968.940908535318</v>
      </c>
      <c r="L552" s="10">
        <f t="shared" si="224"/>
        <v>30034.452073923283</v>
      </c>
      <c r="M552" s="13"/>
      <c r="N552" s="13">
        <f t="shared" si="232"/>
        <v>16639.086448953502</v>
      </c>
      <c r="O552">
        <v>0.2</v>
      </c>
      <c r="P552" s="10">
        <f t="shared" si="225"/>
        <v>28378.450281990281</v>
      </c>
      <c r="Q552" s="13">
        <f t="shared" si="233"/>
        <v>28123.044229452367</v>
      </c>
      <c r="R552">
        <v>0.56999999999999995</v>
      </c>
      <c r="S552" s="14">
        <v>2.04</v>
      </c>
      <c r="T552" s="14">
        <v>0.41</v>
      </c>
      <c r="U552" s="15">
        <v>6200</v>
      </c>
      <c r="V552" s="15">
        <v>1300</v>
      </c>
      <c r="W552" s="16">
        <f t="shared" si="234"/>
        <v>45690.223101180236</v>
      </c>
      <c r="X552" s="16">
        <f t="shared" si="235"/>
        <v>9236.760525237205</v>
      </c>
      <c r="Z552" s="10">
        <v>47524.000000000007</v>
      </c>
      <c r="AA552" s="10">
        <f t="shared" si="226"/>
        <v>30034.452073923283</v>
      </c>
      <c r="AB552" s="10">
        <f t="shared" si="227"/>
        <v>28378.450281990281</v>
      </c>
      <c r="AC552" s="10">
        <v>1231.9472351866</v>
      </c>
      <c r="AD552">
        <v>90.08</v>
      </c>
      <c r="AE552">
        <v>60.05</v>
      </c>
      <c r="AF552">
        <v>46.07</v>
      </c>
      <c r="AG552" s="15"/>
      <c r="AH552" s="15">
        <f t="shared" si="236"/>
        <v>16639.086448953502</v>
      </c>
      <c r="AI552" s="15">
        <f t="shared" si="237"/>
        <v>28123.044229452367</v>
      </c>
      <c r="AJ552" s="15">
        <f t="shared" si="238"/>
        <v>1235.6430768921596</v>
      </c>
      <c r="AK552" s="15">
        <f t="shared" si="239"/>
        <v>4277.1600000000008</v>
      </c>
      <c r="AL552" s="11">
        <f t="shared" si="240"/>
        <v>5228.7550646547006</v>
      </c>
      <c r="AM552" s="16">
        <f t="shared" si="241"/>
        <v>3398.6907920255553</v>
      </c>
      <c r="AN552" s="11">
        <f t="shared" si="242"/>
        <v>62050.639358691653</v>
      </c>
      <c r="AO552" s="16">
        <f t="shared" si="250"/>
        <v>6180</v>
      </c>
      <c r="AP552" s="10">
        <v>66371.11456083972</v>
      </c>
      <c r="AQ552" s="11">
        <f t="shared" si="243"/>
        <v>-75675.224921551853</v>
      </c>
      <c r="AR552" s="16">
        <f t="shared" si="244"/>
        <v>34918.78640780897</v>
      </c>
      <c r="AS552" s="11">
        <f t="shared" si="245"/>
        <v>95453.423056047162</v>
      </c>
      <c r="AT552" s="15">
        <f t="shared" si="246"/>
        <v>23823.482860278848</v>
      </c>
      <c r="AU552" s="17">
        <f t="shared" si="247"/>
        <v>35.894354069405935</v>
      </c>
      <c r="AV552" s="15">
        <f t="shared" si="248"/>
        <v>42547.631700560873</v>
      </c>
      <c r="AW552" s="13">
        <v>70000</v>
      </c>
      <c r="AX552" s="15">
        <f t="shared" si="249"/>
        <v>23823.482860278848</v>
      </c>
    </row>
    <row r="553" spans="1:50" ht="30" x14ac:dyDescent="0.25">
      <c r="A553" s="2" t="s">
        <v>70</v>
      </c>
      <c r="B553" s="9">
        <f t="shared" si="228"/>
        <v>-706.88958500125591</v>
      </c>
      <c r="C553" s="9">
        <f t="shared" si="229"/>
        <v>-11608.491804766061</v>
      </c>
      <c r="D553" s="10">
        <v>9702.3835645762829</v>
      </c>
      <c r="E553" s="10">
        <v>4615.1157842475186</v>
      </c>
      <c r="F553">
        <v>60.05</v>
      </c>
      <c r="G553">
        <v>46.07</v>
      </c>
      <c r="H553">
        <v>44.01</v>
      </c>
      <c r="I553" s="11">
        <f t="shared" si="230"/>
        <v>13119.525591186393</v>
      </c>
      <c r="J553" s="12">
        <f t="shared" si="231"/>
        <v>8527.6916342711556</v>
      </c>
      <c r="L553" s="10">
        <f t="shared" si="224"/>
        <v>9702.3835645762829</v>
      </c>
      <c r="M553" s="13"/>
      <c r="N553" s="13">
        <f t="shared" si="232"/>
        <v>5375.1204947752612</v>
      </c>
      <c r="O553">
        <v>0.2</v>
      </c>
      <c r="P553" s="10">
        <f t="shared" si="225"/>
        <v>4615.1157842475186</v>
      </c>
      <c r="Q553" s="13">
        <f t="shared" si="233"/>
        <v>4573.5797421892912</v>
      </c>
      <c r="R553">
        <v>0.56999999999999995</v>
      </c>
      <c r="S553" s="14">
        <v>2.04</v>
      </c>
      <c r="T553" s="14">
        <v>0.41</v>
      </c>
      <c r="U553" s="15">
        <v>6200</v>
      </c>
      <c r="V553" s="15">
        <v>1300</v>
      </c>
      <c r="W553" s="16">
        <f t="shared" si="234"/>
        <v>13711.207686086014</v>
      </c>
      <c r="X553" s="16">
        <f t="shared" si="235"/>
        <v>2809.6054663212085</v>
      </c>
      <c r="Z553" s="10">
        <v>63000.999999999985</v>
      </c>
      <c r="AA553" s="10">
        <f t="shared" si="226"/>
        <v>9702.3835645762829</v>
      </c>
      <c r="AB553" s="10">
        <f t="shared" si="227"/>
        <v>4615.1157842475186</v>
      </c>
      <c r="AC553" s="10">
        <v>1064.6937437239217</v>
      </c>
      <c r="AD553">
        <v>90.08</v>
      </c>
      <c r="AE553">
        <v>60.05</v>
      </c>
      <c r="AF553">
        <v>46.07</v>
      </c>
      <c r="AG553" s="15"/>
      <c r="AH553" s="15">
        <f t="shared" si="236"/>
        <v>5375.1204947752612</v>
      </c>
      <c r="AI553" s="15">
        <f t="shared" si="237"/>
        <v>4573.5797421892912</v>
      </c>
      <c r="AJ553" s="15">
        <f t="shared" si="238"/>
        <v>1067.8878249550933</v>
      </c>
      <c r="AK553" s="15">
        <f t="shared" si="239"/>
        <v>5670.0899999999983</v>
      </c>
      <c r="AL553" s="11">
        <f t="shared" si="240"/>
        <v>3181.0120297628873</v>
      </c>
      <c r="AM553" s="16">
        <f t="shared" si="241"/>
        <v>2067.6578193458768</v>
      </c>
      <c r="AN553" s="11">
        <f t="shared" si="242"/>
        <v>14561.502956683697</v>
      </c>
      <c r="AO553" s="16">
        <f t="shared" si="250"/>
        <v>6180</v>
      </c>
      <c r="AP553" s="10">
        <v>1120.492428570632</v>
      </c>
      <c r="AQ553" s="11">
        <f t="shared" si="243"/>
        <v>-43593.070473597341</v>
      </c>
      <c r="AR553" s="16">
        <f t="shared" si="244"/>
        <v>-22945.788905358426</v>
      </c>
      <c r="AS553" s="11">
        <f t="shared" si="245"/>
        <v>37588.847742879771</v>
      </c>
      <c r="AT553" s="15">
        <f t="shared" si="246"/>
        <v>-15654.8570250464</v>
      </c>
      <c r="AU553" s="17">
        <f t="shared" si="247"/>
        <v>-1397.1408129028309</v>
      </c>
      <c r="AV553" s="15">
        <f t="shared" si="248"/>
        <v>16775.349453617033</v>
      </c>
      <c r="AW553" s="13">
        <v>70000</v>
      </c>
      <c r="AX553" s="15">
        <f t="shared" si="249"/>
        <v>-15654.8570250464</v>
      </c>
    </row>
    <row r="554" spans="1:50" ht="30" x14ac:dyDescent="0.25">
      <c r="A554" s="2" t="s">
        <v>70</v>
      </c>
      <c r="B554" s="9">
        <f t="shared" si="228"/>
        <v>71641.972287008713</v>
      </c>
      <c r="C554" s="9">
        <f t="shared" si="229"/>
        <v>52353.737856498585</v>
      </c>
      <c r="D554" s="10">
        <v>10713.003050147767</v>
      </c>
      <c r="E554" s="10">
        <v>13525.478339216368</v>
      </c>
      <c r="F554">
        <v>60.05</v>
      </c>
      <c r="G554">
        <v>46.07</v>
      </c>
      <c r="H554">
        <v>44.01</v>
      </c>
      <c r="I554" s="11">
        <f t="shared" si="230"/>
        <v>22372.137328226378</v>
      </c>
      <c r="J554" s="12">
        <f t="shared" si="231"/>
        <v>14541.889263347146</v>
      </c>
      <c r="L554" s="10">
        <f t="shared" si="224"/>
        <v>10713.003050147767</v>
      </c>
      <c r="M554" s="13"/>
      <c r="N554" s="13">
        <f t="shared" si="232"/>
        <v>5935.0036897818636</v>
      </c>
      <c r="O554">
        <v>0.2</v>
      </c>
      <c r="P554" s="10">
        <f t="shared" si="225"/>
        <v>13525.478339216368</v>
      </c>
      <c r="Q554" s="13">
        <f t="shared" si="233"/>
        <v>13403.74903416342</v>
      </c>
      <c r="R554">
        <v>0.56999999999999995</v>
      </c>
      <c r="S554" s="14">
        <v>2.04</v>
      </c>
      <c r="T554" s="14">
        <v>0.41</v>
      </c>
      <c r="U554" s="15">
        <v>6200</v>
      </c>
      <c r="V554" s="15">
        <v>1300</v>
      </c>
      <c r="W554" s="16">
        <f t="shared" si="234"/>
        <v>24207.360882356224</v>
      </c>
      <c r="X554" s="16">
        <f t="shared" si="235"/>
        <v>4919.1264518461039</v>
      </c>
      <c r="Z554" s="10">
        <v>55225.000000000007</v>
      </c>
      <c r="AA554" s="10">
        <f t="shared" si="226"/>
        <v>10713.003050147767</v>
      </c>
      <c r="AB554" s="10">
        <f t="shared" si="227"/>
        <v>13525.478339216368</v>
      </c>
      <c r="AC554" s="10">
        <v>1510.7529257439505</v>
      </c>
      <c r="AD554">
        <v>90.08</v>
      </c>
      <c r="AE554">
        <v>60.05</v>
      </c>
      <c r="AF554">
        <v>46.07</v>
      </c>
      <c r="AG554" s="15"/>
      <c r="AH554" s="15">
        <f t="shared" si="236"/>
        <v>5935.0036897818636</v>
      </c>
      <c r="AI554" s="15">
        <f t="shared" si="237"/>
        <v>13403.74903416342</v>
      </c>
      <c r="AJ554" s="15">
        <f t="shared" si="238"/>
        <v>1515.2851845211821</v>
      </c>
      <c r="AK554" s="15">
        <f t="shared" si="239"/>
        <v>4970.2500000000009</v>
      </c>
      <c r="AL554" s="11">
        <f t="shared" si="240"/>
        <v>3552.7587716369308</v>
      </c>
      <c r="AM554" s="16">
        <f t="shared" si="241"/>
        <v>2309.2932015640049</v>
      </c>
      <c r="AN554" s="11">
        <f t="shared" si="242"/>
        <v>27801.864146920558</v>
      </c>
      <c r="AO554" s="16">
        <f t="shared" si="250"/>
        <v>6180</v>
      </c>
      <c r="AP554" s="10">
        <v>45472.374807897606</v>
      </c>
      <c r="AQ554" s="11">
        <f t="shared" si="243"/>
        <v>-12098.697900665566</v>
      </c>
      <c r="AR554" s="16">
        <f t="shared" si="244"/>
        <v>32892.722141305334</v>
      </c>
      <c r="AS554" s="11">
        <f t="shared" si="245"/>
        <v>93427.358789543534</v>
      </c>
      <c r="AT554" s="15">
        <f t="shared" si="246"/>
        <v>22441.192342986455</v>
      </c>
      <c r="AU554" s="17">
        <f t="shared" si="247"/>
        <v>49.351265329315694</v>
      </c>
      <c r="AV554" s="15">
        <f t="shared" si="248"/>
        <v>23031.182464911151</v>
      </c>
      <c r="AW554" s="13">
        <v>70000</v>
      </c>
      <c r="AX554" s="15">
        <f t="shared" si="249"/>
        <v>22441.192342986455</v>
      </c>
    </row>
    <row r="555" spans="1:50" ht="30" x14ac:dyDescent="0.25">
      <c r="A555" s="2" t="s">
        <v>70</v>
      </c>
      <c r="B555" s="9">
        <f t="shared" si="228"/>
        <v>-21674.568184764903</v>
      </c>
      <c r="C555" s="9">
        <f t="shared" si="229"/>
        <v>-33209.586370437552</v>
      </c>
      <c r="D555" s="10">
        <v>23164.09006505851</v>
      </c>
      <c r="E555" s="10">
        <v>2662.5278823183562</v>
      </c>
      <c r="F555">
        <v>60.05</v>
      </c>
      <c r="G555">
        <v>46.07</v>
      </c>
      <c r="H555">
        <v>44.01</v>
      </c>
      <c r="I555" s="11">
        <f t="shared" si="230"/>
        <v>21120.186908864085</v>
      </c>
      <c r="J555" s="12">
        <f t="shared" si="231"/>
        <v>13728.121490761656</v>
      </c>
      <c r="L555" s="10">
        <f t="shared" si="224"/>
        <v>23164.09006505851</v>
      </c>
      <c r="M555" s="13"/>
      <c r="N555" s="13">
        <f t="shared" si="232"/>
        <v>12832.905896042415</v>
      </c>
      <c r="O555">
        <v>0.2</v>
      </c>
      <c r="P555" s="10">
        <f t="shared" si="225"/>
        <v>2662.5278823183562</v>
      </c>
      <c r="Q555" s="13">
        <f t="shared" si="233"/>
        <v>2638.5651313774911</v>
      </c>
      <c r="R555">
        <v>0.56999999999999995</v>
      </c>
      <c r="S555" s="14">
        <v>2.04</v>
      </c>
      <c r="T555" s="14">
        <v>0.41</v>
      </c>
      <c r="U555" s="15">
        <v>6200</v>
      </c>
      <c r="V555" s="15">
        <v>1300</v>
      </c>
      <c r="W555" s="16">
        <f t="shared" si="234"/>
        <v>14503.949140351051</v>
      </c>
      <c r="X555" s="16">
        <f t="shared" si="235"/>
        <v>2968.9309546783975</v>
      </c>
      <c r="Z555" s="10">
        <v>44944.000000000007</v>
      </c>
      <c r="AA555" s="10">
        <f t="shared" si="226"/>
        <v>23164.09006505851</v>
      </c>
      <c r="AB555" s="10">
        <f t="shared" si="227"/>
        <v>2662.5278823183562</v>
      </c>
      <c r="AC555" s="10">
        <v>1490.6004363444406</v>
      </c>
      <c r="AD555">
        <v>90.08</v>
      </c>
      <c r="AE555">
        <v>60.05</v>
      </c>
      <c r="AF555">
        <v>46.07</v>
      </c>
      <c r="AG555" s="15"/>
      <c r="AH555" s="15">
        <f t="shared" si="236"/>
        <v>12832.905896042415</v>
      </c>
      <c r="AI555" s="15">
        <f t="shared" si="237"/>
        <v>2638.5651313774911</v>
      </c>
      <c r="AJ555" s="15">
        <f t="shared" si="238"/>
        <v>1495.0722376534738</v>
      </c>
      <c r="AK555" s="15">
        <f t="shared" si="239"/>
        <v>4044.9600000000005</v>
      </c>
      <c r="AL555" s="11">
        <f t="shared" si="240"/>
        <v>3125.0222631087577</v>
      </c>
      <c r="AM555" s="16">
        <f t="shared" si="241"/>
        <v>2031.2644710206926</v>
      </c>
      <c r="AN555" s="11">
        <f t="shared" si="242"/>
        <v>22424.931470909843</v>
      </c>
      <c r="AO555" s="16">
        <f t="shared" si="250"/>
        <v>6180</v>
      </c>
      <c r="AP555" s="10">
        <v>-12109.619652522153</v>
      </c>
      <c r="AQ555" s="11">
        <f t="shared" si="243"/>
        <v>-86155.240478277716</v>
      </c>
      <c r="AR555" s="16">
        <f t="shared" si="244"/>
        <v>-49906.63881587761</v>
      </c>
      <c r="AS555" s="11">
        <f t="shared" si="245"/>
        <v>10627.997832360585</v>
      </c>
      <c r="AT555" s="15">
        <f t="shared" si="246"/>
        <v>-34049.005614304508</v>
      </c>
      <c r="AU555" s="17">
        <f t="shared" si="247"/>
        <v>281.17320437238413</v>
      </c>
      <c r="AV555" s="15">
        <f t="shared" si="248"/>
        <v>21939.385961782347</v>
      </c>
      <c r="AW555" s="13">
        <v>70000</v>
      </c>
      <c r="AX555" s="15">
        <f t="shared" si="249"/>
        <v>-34049.0056143045</v>
      </c>
    </row>
    <row r="556" spans="1:50" ht="30" x14ac:dyDescent="0.25">
      <c r="A556" s="2" t="s">
        <v>70</v>
      </c>
      <c r="B556" s="9">
        <f t="shared" si="228"/>
        <v>-35786.569062245042</v>
      </c>
      <c r="C556" s="9">
        <f t="shared" si="229"/>
        <v>-56286.592305058242</v>
      </c>
      <c r="D556" s="10">
        <v>14306.091167956112</v>
      </c>
      <c r="E556" s="10">
        <v>14136.795201062772</v>
      </c>
      <c r="F556">
        <v>60.05</v>
      </c>
      <c r="G556">
        <v>46.07</v>
      </c>
      <c r="H556">
        <v>44.01</v>
      </c>
      <c r="I556" s="11">
        <f t="shared" si="230"/>
        <v>25589.455110650626</v>
      </c>
      <c r="J556" s="12">
        <f t="shared" si="231"/>
        <v>16633.145821922906</v>
      </c>
      <c r="L556" s="10">
        <f t="shared" si="224"/>
        <v>14306.091167956112</v>
      </c>
      <c r="M556" s="13"/>
      <c r="N556" s="13">
        <f t="shared" si="232"/>
        <v>7925.5745070476869</v>
      </c>
      <c r="O556">
        <v>0.2</v>
      </c>
      <c r="P556" s="10">
        <f t="shared" si="225"/>
        <v>14136.795201062772</v>
      </c>
      <c r="Q556" s="13">
        <f t="shared" si="233"/>
        <v>14009.564044253208</v>
      </c>
      <c r="R556">
        <v>0.56999999999999995</v>
      </c>
      <c r="S556" s="14">
        <v>2.04</v>
      </c>
      <c r="T556" s="14">
        <v>0.41</v>
      </c>
      <c r="U556" s="15">
        <v>6200</v>
      </c>
      <c r="V556" s="15">
        <v>1300</v>
      </c>
      <c r="W556" s="16">
        <f t="shared" si="234"/>
        <v>25723.955469533084</v>
      </c>
      <c r="X556" s="16">
        <f t="shared" si="235"/>
        <v>5223.9322267198841</v>
      </c>
      <c r="Z556" s="10">
        <v>33489.000000000007</v>
      </c>
      <c r="AA556" s="10">
        <f t="shared" si="226"/>
        <v>14306.091167956112</v>
      </c>
      <c r="AB556" s="10">
        <f t="shared" si="227"/>
        <v>14136.795201062772</v>
      </c>
      <c r="AC556" s="10">
        <v>2389.4115189833797</v>
      </c>
      <c r="AD556">
        <v>90.08</v>
      </c>
      <c r="AE556">
        <v>60.05</v>
      </c>
      <c r="AF556">
        <v>46.07</v>
      </c>
      <c r="AG556" s="15"/>
      <c r="AH556" s="15">
        <f t="shared" si="236"/>
        <v>7925.5745070476869</v>
      </c>
      <c r="AI556" s="15">
        <f t="shared" si="237"/>
        <v>14009.564044253208</v>
      </c>
      <c r="AJ556" s="15">
        <f t="shared" si="238"/>
        <v>2396.5797535403294</v>
      </c>
      <c r="AK556" s="15">
        <f t="shared" si="239"/>
        <v>3014.0100000000007</v>
      </c>
      <c r="AL556" s="11">
        <f t="shared" si="240"/>
        <v>3048.1816282424479</v>
      </c>
      <c r="AM556" s="16">
        <f t="shared" si="241"/>
        <v>1981.3180583575911</v>
      </c>
      <c r="AN556" s="11">
        <f t="shared" si="242"/>
        <v>32195.672994640609</v>
      </c>
      <c r="AO556" s="16">
        <f t="shared" si="250"/>
        <v>6180</v>
      </c>
      <c r="AP556" s="10">
        <v>-28519.370385573337</v>
      </c>
      <c r="AQ556" s="11">
        <f t="shared" si="243"/>
        <v>-130966.87710790316</v>
      </c>
      <c r="AR556" s="16">
        <f t="shared" si="244"/>
        <v>-78143.670353701033</v>
      </c>
      <c r="AS556" s="11">
        <f t="shared" si="245"/>
        <v>-17609.033705462836</v>
      </c>
      <c r="AT556" s="15">
        <f t="shared" si="246"/>
        <v>-53313.834265853831</v>
      </c>
      <c r="AU556" s="17">
        <f t="shared" si="247"/>
        <v>186.93902966673801</v>
      </c>
      <c r="AV556" s="15">
        <f t="shared" si="248"/>
        <v>24794.463880280498</v>
      </c>
      <c r="AW556" s="13">
        <v>70000</v>
      </c>
      <c r="AX556" s="15">
        <f t="shared" si="249"/>
        <v>-53313.834265853831</v>
      </c>
    </row>
    <row r="557" spans="1:50" ht="30" x14ac:dyDescent="0.25">
      <c r="A557" s="2" t="s">
        <v>70</v>
      </c>
      <c r="B557" s="9">
        <f t="shared" si="228"/>
        <v>21523.654485561856</v>
      </c>
      <c r="C557" s="9">
        <f t="shared" si="229"/>
        <v>9297.4588519462504</v>
      </c>
      <c r="D557" s="10">
        <v>10921.503286107751</v>
      </c>
      <c r="E557" s="10">
        <v>5814.6051022884812</v>
      </c>
      <c r="F557">
        <v>60.05</v>
      </c>
      <c r="G557">
        <v>46.07</v>
      </c>
      <c r="H557">
        <v>44.01</v>
      </c>
      <c r="I557" s="11">
        <f t="shared" si="230"/>
        <v>15158.860015683247</v>
      </c>
      <c r="J557" s="12">
        <f t="shared" si="231"/>
        <v>9853.2590101941114</v>
      </c>
      <c r="L557" s="10">
        <f t="shared" si="224"/>
        <v>10921.503286107751</v>
      </c>
      <c r="M557" s="13"/>
      <c r="N557" s="13">
        <f t="shared" si="232"/>
        <v>6050.5128205036945</v>
      </c>
      <c r="O557">
        <v>0.2</v>
      </c>
      <c r="P557" s="10">
        <f t="shared" si="225"/>
        <v>5814.6051022884812</v>
      </c>
      <c r="Q557" s="13">
        <f t="shared" si="233"/>
        <v>5762.2736563678845</v>
      </c>
      <c r="R557">
        <v>0.56999999999999995</v>
      </c>
      <c r="S557" s="14">
        <v>2.04</v>
      </c>
      <c r="T557" s="14">
        <v>0.41</v>
      </c>
      <c r="U557" s="15">
        <v>6200</v>
      </c>
      <c r="V557" s="15">
        <v>1300</v>
      </c>
      <c r="W557" s="16">
        <f t="shared" si="234"/>
        <v>15368.981038390084</v>
      </c>
      <c r="X557" s="16">
        <f t="shared" si="235"/>
        <v>3142.7854047744777</v>
      </c>
      <c r="Z557" s="10">
        <v>75625</v>
      </c>
      <c r="AA557" s="10">
        <f t="shared" si="226"/>
        <v>10921.503286107751</v>
      </c>
      <c r="AB557" s="10">
        <f t="shared" si="227"/>
        <v>5814.6051022884812</v>
      </c>
      <c r="AC557" s="10">
        <v>819.83068786669469</v>
      </c>
      <c r="AD557">
        <v>90.08</v>
      </c>
      <c r="AE557">
        <v>60.05</v>
      </c>
      <c r="AF557">
        <v>46.07</v>
      </c>
      <c r="AG557" s="15"/>
      <c r="AH557" s="15">
        <f t="shared" si="236"/>
        <v>6050.5128205036945</v>
      </c>
      <c r="AI557" s="15">
        <f t="shared" si="237"/>
        <v>5762.2736563678845</v>
      </c>
      <c r="AJ557" s="15">
        <f t="shared" si="238"/>
        <v>822.2901799302947</v>
      </c>
      <c r="AK557" s="15">
        <f t="shared" si="239"/>
        <v>6806.25</v>
      </c>
      <c r="AL557" s="11">
        <f t="shared" si="240"/>
        <v>3740.4522523739765</v>
      </c>
      <c r="AM557" s="16">
        <f t="shared" si="241"/>
        <v>2431.293964043085</v>
      </c>
      <c r="AN557" s="11">
        <f t="shared" si="242"/>
        <v>16849.605001558921</v>
      </c>
      <c r="AO557" s="16">
        <f t="shared" si="250"/>
        <v>6180</v>
      </c>
      <c r="AP557" s="10">
        <v>15941.178056825045</v>
      </c>
      <c r="AQ557" s="11">
        <f t="shared" si="243"/>
        <v>-29032.791672381816</v>
      </c>
      <c r="AR557" s="16">
        <f t="shared" si="244"/>
        <v>-3698.5855630223396</v>
      </c>
      <c r="AS557" s="11">
        <f t="shared" si="245"/>
        <v>56836.051085215855</v>
      </c>
      <c r="AT557" s="15">
        <f t="shared" si="246"/>
        <v>-2523.3749174121513</v>
      </c>
      <c r="AU557" s="17">
        <f t="shared" si="247"/>
        <v>-15.829287574714687</v>
      </c>
      <c r="AV557" s="15">
        <f t="shared" si="248"/>
        <v>18464.552974237195</v>
      </c>
      <c r="AW557" s="13">
        <v>70000</v>
      </c>
      <c r="AX557" s="15">
        <f t="shared" si="249"/>
        <v>-2523.3749174121494</v>
      </c>
    </row>
    <row r="558" spans="1:50" ht="30" x14ac:dyDescent="0.25">
      <c r="A558" s="2" t="s">
        <v>70</v>
      </c>
      <c r="B558" s="9">
        <f t="shared" si="228"/>
        <v>-48583.70378968351</v>
      </c>
      <c r="C558" s="9">
        <f t="shared" si="229"/>
        <v>-66133.88486318069</v>
      </c>
      <c r="D558" s="10">
        <v>15416.15501648942</v>
      </c>
      <c r="E558" s="10">
        <v>10715.27485709467</v>
      </c>
      <c r="F558">
        <v>60.05</v>
      </c>
      <c r="G558">
        <v>46.07</v>
      </c>
      <c r="H558">
        <v>44.01</v>
      </c>
      <c r="I558" s="11">
        <f t="shared" si="230"/>
        <v>23134.480431132182</v>
      </c>
      <c r="J558" s="12">
        <f t="shared" si="231"/>
        <v>15037.41228023592</v>
      </c>
      <c r="L558" s="10">
        <f t="shared" si="224"/>
        <v>15416.15501648942</v>
      </c>
      <c r="M558" s="13"/>
      <c r="N558" s="13">
        <f t="shared" si="232"/>
        <v>8540.5498791351401</v>
      </c>
      <c r="O558">
        <v>0.2</v>
      </c>
      <c r="P558" s="10">
        <f t="shared" si="225"/>
        <v>10715.27485709467</v>
      </c>
      <c r="Q558" s="13">
        <f t="shared" si="233"/>
        <v>10618.837383380818</v>
      </c>
      <c r="R558">
        <v>0.56999999999999995</v>
      </c>
      <c r="S558" s="14">
        <v>2.04</v>
      </c>
      <c r="T558" s="14">
        <v>0.41</v>
      </c>
      <c r="U558" s="15">
        <v>6200</v>
      </c>
      <c r="V558" s="15">
        <v>1300</v>
      </c>
      <c r="W558" s="16">
        <f t="shared" si="234"/>
        <v>22032.128460082353</v>
      </c>
      <c r="X558" s="16">
        <f t="shared" si="235"/>
        <v>4481.9473865851778</v>
      </c>
      <c r="Z558" s="10">
        <v>37249</v>
      </c>
      <c r="AA558" s="10">
        <f t="shared" si="226"/>
        <v>15416.15501648942</v>
      </c>
      <c r="AB558" s="10">
        <f t="shared" si="227"/>
        <v>10715.27485709467</v>
      </c>
      <c r="AC558" s="10">
        <v>1792.7452459118419</v>
      </c>
      <c r="AD558">
        <v>90.08</v>
      </c>
      <c r="AE558">
        <v>60.05</v>
      </c>
      <c r="AF558">
        <v>46.07</v>
      </c>
      <c r="AG558" s="15"/>
      <c r="AH558" s="15">
        <f t="shared" si="236"/>
        <v>8540.5498791351401</v>
      </c>
      <c r="AI558" s="15">
        <f t="shared" si="237"/>
        <v>10618.837383380818</v>
      </c>
      <c r="AJ558" s="15">
        <f t="shared" si="238"/>
        <v>1798.1234816495773</v>
      </c>
      <c r="AK558" s="15">
        <f t="shared" si="239"/>
        <v>3352.41</v>
      </c>
      <c r="AL558" s="11">
        <f t="shared" si="240"/>
        <v>3006.0570491884118</v>
      </c>
      <c r="AM558" s="16">
        <f t="shared" si="241"/>
        <v>1953.9370819724677</v>
      </c>
      <c r="AN558" s="11">
        <f t="shared" si="242"/>
        <v>27807.364464558315</v>
      </c>
      <c r="AO558" s="16">
        <f t="shared" si="250"/>
        <v>6180</v>
      </c>
      <c r="AP558" s="10">
        <v>-35265.922172848055</v>
      </c>
      <c r="AQ558" s="11">
        <f t="shared" si="243"/>
        <v>-130763.35174252858</v>
      </c>
      <c r="AR558" s="16">
        <f t="shared" si="244"/>
        <v>-85653.244530001786</v>
      </c>
      <c r="AS558" s="11">
        <f t="shared" si="245"/>
        <v>-25118.607881763601</v>
      </c>
      <c r="AT558" s="15">
        <f t="shared" si="246"/>
        <v>-58437.271535056439</v>
      </c>
      <c r="AU558" s="17">
        <f t="shared" si="247"/>
        <v>165.70464611314907</v>
      </c>
      <c r="AV558" s="15">
        <f t="shared" si="248"/>
        <v>23171.349362208388</v>
      </c>
      <c r="AW558" s="13">
        <v>70000</v>
      </c>
      <c r="AX558" s="15">
        <f t="shared" si="249"/>
        <v>-58437.271535056439</v>
      </c>
    </row>
    <row r="559" spans="1:50" ht="30" x14ac:dyDescent="0.25">
      <c r="A559" s="2" t="s">
        <v>70</v>
      </c>
      <c r="B559" s="9">
        <f t="shared" si="228"/>
        <v>191071.6407617302</v>
      </c>
      <c r="C559" s="9">
        <f t="shared" si="229"/>
        <v>152879.6209262076</v>
      </c>
      <c r="D559" s="10">
        <v>18315.513887524794</v>
      </c>
      <c r="E559" s="10">
        <v>32565.356821206889</v>
      </c>
      <c r="F559">
        <v>60.05</v>
      </c>
      <c r="G559">
        <v>46.07</v>
      </c>
      <c r="H559">
        <v>44.01</v>
      </c>
      <c r="I559" s="11">
        <f t="shared" si="230"/>
        <v>46132.454463959912</v>
      </c>
      <c r="J559" s="12">
        <f t="shared" si="231"/>
        <v>29986.095401573944</v>
      </c>
      <c r="L559" s="10">
        <f t="shared" si="224"/>
        <v>18315.513887524794</v>
      </c>
      <c r="M559" s="13"/>
      <c r="N559" s="13">
        <f t="shared" si="232"/>
        <v>10146.794693688737</v>
      </c>
      <c r="O559">
        <v>0.2</v>
      </c>
      <c r="P559" s="10">
        <f t="shared" si="225"/>
        <v>32565.356821206889</v>
      </c>
      <c r="Q559" s="13">
        <f t="shared" si="233"/>
        <v>32272.268609816027</v>
      </c>
      <c r="R559">
        <v>0.56999999999999995</v>
      </c>
      <c r="S559" s="14">
        <v>2.04</v>
      </c>
      <c r="T559" s="14">
        <v>0.41</v>
      </c>
      <c r="U559" s="15">
        <v>6200</v>
      </c>
      <c r="V559" s="15">
        <v>1300</v>
      </c>
      <c r="W559" s="16">
        <f t="shared" si="234"/>
        <v>47866.086174519078</v>
      </c>
      <c r="X559" s="16">
        <f t="shared" si="235"/>
        <v>9674.0663389964793</v>
      </c>
      <c r="Z559" s="10">
        <v>57600</v>
      </c>
      <c r="AA559" s="10">
        <f t="shared" si="226"/>
        <v>18315.513887524794</v>
      </c>
      <c r="AB559" s="10">
        <f t="shared" si="227"/>
        <v>32565.356821206889</v>
      </c>
      <c r="AC559" s="10">
        <v>1376.2878561941616</v>
      </c>
      <c r="AD559">
        <v>90.08</v>
      </c>
      <c r="AE559">
        <v>60.05</v>
      </c>
      <c r="AF559">
        <v>46.07</v>
      </c>
      <c r="AG559" s="15"/>
      <c r="AH559" s="15">
        <f t="shared" si="236"/>
        <v>10146.794693688737</v>
      </c>
      <c r="AI559" s="15">
        <f t="shared" si="237"/>
        <v>32272.268609816027</v>
      </c>
      <c r="AJ559" s="15">
        <f t="shared" si="238"/>
        <v>1380.4167197627439</v>
      </c>
      <c r="AK559" s="15">
        <f t="shared" si="239"/>
        <v>5184</v>
      </c>
      <c r="AL559" s="11">
        <f t="shared" si="240"/>
        <v>5251.5086502473523</v>
      </c>
      <c r="AM559" s="16">
        <f t="shared" si="241"/>
        <v>3413.4806226607793</v>
      </c>
      <c r="AN559" s="11">
        <f t="shared" si="242"/>
        <v>59080.404552818152</v>
      </c>
      <c r="AO559" s="16">
        <f t="shared" si="250"/>
        <v>6180</v>
      </c>
      <c r="AP559" s="10">
        <v>116824.0086874463</v>
      </c>
      <c r="AQ559" s="11">
        <f t="shared" si="243"/>
        <v>9321.514730857356</v>
      </c>
      <c r="AR559" s="16">
        <f t="shared" si="244"/>
        <v>113219.45918563718</v>
      </c>
      <c r="AS559" s="11">
        <f t="shared" si="245"/>
        <v>173754.09583387538</v>
      </c>
      <c r="AT559" s="15">
        <f t="shared" si="246"/>
        <v>77244.432663211584</v>
      </c>
      <c r="AU559" s="17">
        <f t="shared" si="247"/>
        <v>66.120340785320209</v>
      </c>
      <c r="AV559" s="15">
        <f t="shared" si="248"/>
        <v>39579.576024234724</v>
      </c>
      <c r="AW559" s="13">
        <v>70000</v>
      </c>
      <c r="AX559" s="15">
        <f t="shared" si="249"/>
        <v>77244.43266321157</v>
      </c>
    </row>
    <row r="560" spans="1:50" ht="30" x14ac:dyDescent="0.25">
      <c r="A560" s="2" t="s">
        <v>70</v>
      </c>
      <c r="B560" s="9">
        <f t="shared" si="228"/>
        <v>25554.871596833047</v>
      </c>
      <c r="C560" s="9">
        <f t="shared" si="229"/>
        <v>19090.074528087509</v>
      </c>
      <c r="D560" s="10">
        <v>8651.7924279471354</v>
      </c>
      <c r="E560" s="10">
        <v>2.4423330462501252</v>
      </c>
      <c r="F560">
        <v>60.05</v>
      </c>
      <c r="G560">
        <v>46.07</v>
      </c>
      <c r="H560">
        <v>44.01</v>
      </c>
      <c r="I560" s="11">
        <f t="shared" si="230"/>
        <v>7943.1388663019698</v>
      </c>
      <c r="J560" s="12">
        <f t="shared" si="231"/>
        <v>5163.0402630962808</v>
      </c>
      <c r="L560" s="10">
        <f t="shared" si="224"/>
        <v>8651.7924279471354</v>
      </c>
      <c r="M560" s="13"/>
      <c r="N560" s="13">
        <f t="shared" si="232"/>
        <v>4793.0930050827137</v>
      </c>
      <c r="O560">
        <v>0.2</v>
      </c>
      <c r="P560" s="10">
        <f t="shared" si="225"/>
        <v>2.4423330462501252</v>
      </c>
      <c r="Q560" s="13">
        <f t="shared" si="233"/>
        <v>2.4203520488338741</v>
      </c>
      <c r="R560">
        <v>0.56999999999999995</v>
      </c>
      <c r="S560" s="14">
        <v>2.04</v>
      </c>
      <c r="T560" s="14">
        <v>0.41</v>
      </c>
      <c r="U560" s="15">
        <v>6200</v>
      </c>
      <c r="V560" s="15">
        <v>1300</v>
      </c>
      <c r="W560" s="16">
        <f t="shared" si="234"/>
        <v>8158.3963314361317</v>
      </c>
      <c r="X560" s="16">
        <f t="shared" si="235"/>
        <v>1693.599262690595</v>
      </c>
      <c r="Z560" s="10">
        <v>50625</v>
      </c>
      <c r="AA560" s="10">
        <f t="shared" si="226"/>
        <v>8651.7924279471354</v>
      </c>
      <c r="AB560" s="10">
        <f t="shared" si="227"/>
        <v>2.4423330462501252</v>
      </c>
      <c r="AC560" s="10">
        <v>1000.6171111590588</v>
      </c>
      <c r="AD560">
        <v>90.08</v>
      </c>
      <c r="AE560">
        <v>60.05</v>
      </c>
      <c r="AF560">
        <v>46.07</v>
      </c>
      <c r="AG560" s="15"/>
      <c r="AH560" s="15">
        <f t="shared" si="236"/>
        <v>4793.0930050827137</v>
      </c>
      <c r="AI560" s="15">
        <f t="shared" si="237"/>
        <v>2.4203520488338741</v>
      </c>
      <c r="AJ560" s="15">
        <f t="shared" si="238"/>
        <v>1003.6189624925358</v>
      </c>
      <c r="AK560" s="15">
        <f t="shared" si="239"/>
        <v>4556.25</v>
      </c>
      <c r="AL560" s="11">
        <f t="shared" si="240"/>
        <v>2415.9898029264314</v>
      </c>
      <c r="AM560" s="16">
        <f t="shared" si="241"/>
        <v>1570.3933719021804</v>
      </c>
      <c r="AN560" s="11">
        <f t="shared" si="242"/>
        <v>7479.3853529712887</v>
      </c>
      <c r="AO560" s="16">
        <f t="shared" si="250"/>
        <v>6180</v>
      </c>
      <c r="AP560" s="10">
        <v>21259.744004893459</v>
      </c>
      <c r="AQ560" s="11">
        <f t="shared" si="243"/>
        <v>5014.5983993323398</v>
      </c>
      <c r="AR560" s="16">
        <f t="shared" si="244"/>
        <v>12233.435002300634</v>
      </c>
      <c r="AS560" s="11">
        <f t="shared" si="245"/>
        <v>72768.071650538826</v>
      </c>
      <c r="AT560" s="15">
        <f t="shared" si="246"/>
        <v>8346.3103698949963</v>
      </c>
      <c r="AU560" s="17">
        <f t="shared" si="247"/>
        <v>39.25875291806846</v>
      </c>
      <c r="AV560" s="15">
        <f t="shared" si="248"/>
        <v>12913.433634998462</v>
      </c>
      <c r="AW560" s="13">
        <v>70000</v>
      </c>
      <c r="AX560" s="15">
        <f t="shared" si="249"/>
        <v>8346.3103698949963</v>
      </c>
    </row>
    <row r="561" spans="1:50" ht="30" x14ac:dyDescent="0.25">
      <c r="A561" s="2" t="s">
        <v>70</v>
      </c>
      <c r="B561" s="9">
        <f t="shared" si="228"/>
        <v>-11506.11521869577</v>
      </c>
      <c r="C561" s="9">
        <f t="shared" si="229"/>
        <v>-35252.608855978615</v>
      </c>
      <c r="D561" s="10">
        <v>14671.229051130107</v>
      </c>
      <c r="E561" s="10">
        <v>17591.116285654462</v>
      </c>
      <c r="F561">
        <v>60.05</v>
      </c>
      <c r="G561">
        <v>46.07</v>
      </c>
      <c r="H561">
        <v>44.01</v>
      </c>
      <c r="I561" s="11">
        <f t="shared" si="230"/>
        <v>29156.923363904803</v>
      </c>
      <c r="J561" s="12">
        <f t="shared" si="231"/>
        <v>18952.000186538124</v>
      </c>
      <c r="L561" s="10">
        <f t="shared" si="224"/>
        <v>14671.229051130107</v>
      </c>
      <c r="M561" s="13"/>
      <c r="N561" s="13">
        <f t="shared" si="232"/>
        <v>8127.8608943260797</v>
      </c>
      <c r="O561">
        <v>0.2</v>
      </c>
      <c r="P561" s="10">
        <f t="shared" si="225"/>
        <v>17591.116285654462</v>
      </c>
      <c r="Q561" s="13">
        <f t="shared" si="233"/>
        <v>17432.796239083571</v>
      </c>
      <c r="R561">
        <v>0.56999999999999995</v>
      </c>
      <c r="S561" s="14">
        <v>2.04</v>
      </c>
      <c r="T561" s="14">
        <v>0.41</v>
      </c>
      <c r="U561" s="15">
        <v>6200</v>
      </c>
      <c r="V561" s="15">
        <v>1300</v>
      </c>
      <c r="W561" s="16">
        <f t="shared" si="234"/>
        <v>29787.022711691414</v>
      </c>
      <c r="X561" s="16">
        <f t="shared" si="235"/>
        <v>6040.5290744085678</v>
      </c>
      <c r="Z561" s="10">
        <v>31329.000000000004</v>
      </c>
      <c r="AA561" s="10">
        <f t="shared" si="226"/>
        <v>14671.229051130107</v>
      </c>
      <c r="AB561" s="10">
        <f t="shared" si="227"/>
        <v>17591.116285654462</v>
      </c>
      <c r="AC561" s="10">
        <v>6160.0810297867529</v>
      </c>
      <c r="AD561">
        <v>90.08</v>
      </c>
      <c r="AE561">
        <v>60.05</v>
      </c>
      <c r="AF561">
        <v>46.07</v>
      </c>
      <c r="AG561" s="15"/>
      <c r="AH561" s="15">
        <f t="shared" si="236"/>
        <v>8127.8608943260797</v>
      </c>
      <c r="AI561" s="15">
        <f t="shared" si="237"/>
        <v>17432.796239083571</v>
      </c>
      <c r="AJ561" s="15">
        <f t="shared" si="238"/>
        <v>6178.5612728761125</v>
      </c>
      <c r="AK561" s="15">
        <f t="shared" si="239"/>
        <v>2819.61</v>
      </c>
      <c r="AL561" s="11">
        <f t="shared" si="240"/>
        <v>3219.4267747615586</v>
      </c>
      <c r="AM561" s="16">
        <f t="shared" si="241"/>
        <v>2092.6274035950132</v>
      </c>
      <c r="AN561" s="11">
        <f t="shared" si="242"/>
        <v>40906.419199940465</v>
      </c>
      <c r="AO561" s="16">
        <f t="shared" si="250"/>
        <v>6180</v>
      </c>
      <c r="AP561" s="10">
        <v>-13877.860869280614</v>
      </c>
      <c r="AQ561" s="11">
        <f t="shared" si="243"/>
        <v>-127753.9244471167</v>
      </c>
      <c r="AR561" s="16">
        <f t="shared" si="244"/>
        <v>-60245.138116925307</v>
      </c>
      <c r="AS561" s="11">
        <f t="shared" si="245"/>
        <v>289.49853131288393</v>
      </c>
      <c r="AT561" s="15">
        <f t="shared" si="246"/>
        <v>-41102.488459413755</v>
      </c>
      <c r="AU561" s="17">
        <f t="shared" si="247"/>
        <v>296.1730834929777</v>
      </c>
      <c r="AV561" s="15">
        <f t="shared" si="248"/>
        <v>27224.627590133136</v>
      </c>
      <c r="AW561" s="13">
        <v>70000</v>
      </c>
      <c r="AX561" s="15">
        <f t="shared" si="249"/>
        <v>-41102.488459413747</v>
      </c>
    </row>
    <row r="562" spans="1:50" ht="30" x14ac:dyDescent="0.25">
      <c r="A562" s="2" t="s">
        <v>70</v>
      </c>
      <c r="B562" s="9">
        <f t="shared" si="228"/>
        <v>-11401.35551063883</v>
      </c>
      <c r="C562" s="9">
        <f t="shared" si="229"/>
        <v>-21916.50392729797</v>
      </c>
      <c r="D562" s="10">
        <v>9409.5284808411252</v>
      </c>
      <c r="E562" s="10">
        <v>4252.8379513189602</v>
      </c>
      <c r="F562">
        <v>60.05</v>
      </c>
      <c r="G562">
        <v>46.07</v>
      </c>
      <c r="H562">
        <v>44.01</v>
      </c>
      <c r="I562" s="11">
        <f t="shared" si="230"/>
        <v>12558.816508592623</v>
      </c>
      <c r="J562" s="12">
        <f t="shared" si="231"/>
        <v>8163.2307305852055</v>
      </c>
      <c r="L562" s="10">
        <f t="shared" si="224"/>
        <v>9409.5284808411252</v>
      </c>
      <c r="M562" s="13"/>
      <c r="N562" s="13">
        <f t="shared" si="232"/>
        <v>5212.8787783859834</v>
      </c>
      <c r="O562">
        <v>0.2</v>
      </c>
      <c r="P562" s="10">
        <f t="shared" si="225"/>
        <v>4252.8379513189602</v>
      </c>
      <c r="Q562" s="13">
        <f t="shared" si="233"/>
        <v>4214.5624097570899</v>
      </c>
      <c r="R562">
        <v>0.56999999999999995</v>
      </c>
      <c r="S562" s="14">
        <v>2.04</v>
      </c>
      <c r="T562" s="14">
        <v>0.41</v>
      </c>
      <c r="U562" s="15">
        <v>6200</v>
      </c>
      <c r="V562" s="15">
        <v>1300</v>
      </c>
      <c r="W562" s="16">
        <f t="shared" si="234"/>
        <v>13227.547711647025</v>
      </c>
      <c r="X562" s="16">
        <f t="shared" si="235"/>
        <v>2712.3992949878821</v>
      </c>
      <c r="Z562" s="10">
        <v>33489.000000000007</v>
      </c>
      <c r="AA562" s="10">
        <f t="shared" si="226"/>
        <v>9409.5284808411252</v>
      </c>
      <c r="AB562" s="10">
        <f t="shared" si="227"/>
        <v>4252.8379513189602</v>
      </c>
      <c r="AC562" s="10">
        <v>9057.7488755241939</v>
      </c>
      <c r="AD562">
        <v>90.08</v>
      </c>
      <c r="AE562">
        <v>60.05</v>
      </c>
      <c r="AF562">
        <v>46.07</v>
      </c>
      <c r="AG562" s="15"/>
      <c r="AH562" s="15">
        <f t="shared" si="236"/>
        <v>5212.8787783859834</v>
      </c>
      <c r="AI562" s="15">
        <f t="shared" si="237"/>
        <v>4214.5624097570899</v>
      </c>
      <c r="AJ562" s="15">
        <f t="shared" si="238"/>
        <v>9084.9221221507651</v>
      </c>
      <c r="AK562" s="15">
        <f t="shared" si="239"/>
        <v>3014.0100000000007</v>
      </c>
      <c r="AL562" s="11">
        <f t="shared" si="240"/>
        <v>2159.9308714559443</v>
      </c>
      <c r="AM562" s="16">
        <f t="shared" si="241"/>
        <v>1403.9550664463638</v>
      </c>
      <c r="AN562" s="11">
        <f t="shared" si="242"/>
        <v>21845.932177355571</v>
      </c>
      <c r="AO562" s="16">
        <f t="shared" si="250"/>
        <v>6180</v>
      </c>
      <c r="AP562" s="10">
        <v>-6625.3798487059075</v>
      </c>
      <c r="AQ562" s="11">
        <f t="shared" si="243"/>
        <v>-63304.952856287979</v>
      </c>
      <c r="AR562" s="16">
        <f t="shared" si="244"/>
        <v>-32792.13395287106</v>
      </c>
      <c r="AS562" s="11">
        <f t="shared" si="245"/>
        <v>27742.502695367133</v>
      </c>
      <c r="AT562" s="15">
        <f t="shared" si="246"/>
        <v>-22372.565645737475</v>
      </c>
      <c r="AU562" s="17">
        <f t="shared" si="247"/>
        <v>337.67974299778996</v>
      </c>
      <c r="AV562" s="15">
        <f t="shared" si="248"/>
        <v>15747.185797031569</v>
      </c>
      <c r="AW562" s="13">
        <v>70000</v>
      </c>
      <c r="AX562" s="15">
        <f t="shared" si="249"/>
        <v>-22372.565645737475</v>
      </c>
    </row>
    <row r="563" spans="1:50" ht="30" x14ac:dyDescent="0.25">
      <c r="A563" s="2" t="s">
        <v>70</v>
      </c>
      <c r="B563" s="9">
        <f t="shared" si="228"/>
        <v>97402.775348232608</v>
      </c>
      <c r="C563" s="9">
        <f t="shared" si="229"/>
        <v>84401.155355161609</v>
      </c>
      <c r="D563" s="10">
        <v>18040.984250915462</v>
      </c>
      <c r="E563" s="10">
        <v>5260.2863652744145</v>
      </c>
      <c r="F563">
        <v>60.05</v>
      </c>
      <c r="G563">
        <v>46.07</v>
      </c>
      <c r="H563">
        <v>44.01</v>
      </c>
      <c r="I563" s="11">
        <f t="shared" si="230"/>
        <v>19847.118528163985</v>
      </c>
      <c r="J563" s="12">
        <f t="shared" si="231"/>
        <v>12900.627043306591</v>
      </c>
      <c r="L563" s="10">
        <f t="shared" si="224"/>
        <v>18040.984250915462</v>
      </c>
      <c r="M563" s="13"/>
      <c r="N563" s="13">
        <f t="shared" si="232"/>
        <v>9994.7052750071671</v>
      </c>
      <c r="O563">
        <v>0.2</v>
      </c>
      <c r="P563" s="10">
        <f t="shared" si="225"/>
        <v>5260.2863652744145</v>
      </c>
      <c r="Q563" s="13">
        <f t="shared" si="233"/>
        <v>5212.9437879869447</v>
      </c>
      <c r="R563">
        <v>0.56999999999999995</v>
      </c>
      <c r="S563" s="14">
        <v>2.04</v>
      </c>
      <c r="T563" s="14">
        <v>0.41</v>
      </c>
      <c r="U563" s="15">
        <v>6200</v>
      </c>
      <c r="V563" s="15">
        <v>1300</v>
      </c>
      <c r="W563" s="16">
        <f t="shared" si="234"/>
        <v>16339.450788874143</v>
      </c>
      <c r="X563" s="16">
        <f t="shared" si="235"/>
        <v>3337.8307958031364</v>
      </c>
      <c r="Z563" s="10">
        <v>36481</v>
      </c>
      <c r="AA563" s="10">
        <f t="shared" si="226"/>
        <v>18040.984250915462</v>
      </c>
      <c r="AB563" s="10">
        <f t="shared" si="227"/>
        <v>5260.2863652744145</v>
      </c>
      <c r="AC563" s="10">
        <v>1856.5626631440962</v>
      </c>
      <c r="AD563">
        <v>90.08</v>
      </c>
      <c r="AE563">
        <v>60.05</v>
      </c>
      <c r="AF563">
        <v>46.07</v>
      </c>
      <c r="AG563" s="15"/>
      <c r="AH563" s="15">
        <f t="shared" si="236"/>
        <v>9994.7052750071671</v>
      </c>
      <c r="AI563" s="15">
        <f t="shared" si="237"/>
        <v>5212.9437879869447</v>
      </c>
      <c r="AJ563" s="15">
        <f t="shared" si="238"/>
        <v>1862.1323511335283</v>
      </c>
      <c r="AK563" s="15">
        <f t="shared" si="239"/>
        <v>3283.29</v>
      </c>
      <c r="AL563" s="11">
        <f t="shared" si="240"/>
        <v>2756.392401919351</v>
      </c>
      <c r="AM563" s="16">
        <f t="shared" si="241"/>
        <v>1791.6550612475783</v>
      </c>
      <c r="AN563" s="11">
        <f t="shared" si="242"/>
        <v>22466.056369164515</v>
      </c>
      <c r="AO563" s="16">
        <f t="shared" si="250"/>
        <v>6180</v>
      </c>
      <c r="AP563" s="10">
        <v>67376.557396918957</v>
      </c>
      <c r="AQ563" s="11">
        <f t="shared" si="243"/>
        <v>32696.017924415686</v>
      </c>
      <c r="AR563" s="16">
        <f t="shared" si="244"/>
        <v>68162.697516051878</v>
      </c>
      <c r="AS563" s="11">
        <f t="shared" si="245"/>
        <v>128697.33416429008</v>
      </c>
      <c r="AT563" s="15">
        <f t="shared" si="246"/>
        <v>46504.275292364779</v>
      </c>
      <c r="AU563" s="17">
        <f t="shared" si="247"/>
        <v>69.021447650412838</v>
      </c>
      <c r="AV563" s="15">
        <f t="shared" si="248"/>
        <v>20872.282104554171</v>
      </c>
      <c r="AW563" s="13">
        <v>70000</v>
      </c>
      <c r="AX563" s="15">
        <f t="shared" si="249"/>
        <v>46504.275292364786</v>
      </c>
    </row>
    <row r="564" spans="1:50" ht="30" x14ac:dyDescent="0.25">
      <c r="A564" s="2" t="s">
        <v>70</v>
      </c>
      <c r="B564" s="9">
        <f t="shared" si="228"/>
        <v>53478.585681307297</v>
      </c>
      <c r="C564" s="9">
        <f t="shared" si="229"/>
        <v>44596.641812663416</v>
      </c>
      <c r="D564" s="10">
        <v>11776.840982503301</v>
      </c>
      <c r="E564" s="10">
        <v>2014.6872165275408</v>
      </c>
      <c r="F564">
        <v>60.05</v>
      </c>
      <c r="G564">
        <v>46.07</v>
      </c>
      <c r="H564">
        <v>44.01</v>
      </c>
      <c r="I564" s="11">
        <f t="shared" si="230"/>
        <v>12155.721614896214</v>
      </c>
      <c r="J564" s="12">
        <f t="shared" si="231"/>
        <v>7901.2190496825397</v>
      </c>
      <c r="L564" s="10">
        <f t="shared" si="224"/>
        <v>11776.840982503301</v>
      </c>
      <c r="M564" s="13"/>
      <c r="N564" s="13">
        <f t="shared" si="232"/>
        <v>6524.3699043068291</v>
      </c>
      <c r="O564">
        <v>0.2</v>
      </c>
      <c r="P564" s="10">
        <f t="shared" si="225"/>
        <v>2014.6872165275408</v>
      </c>
      <c r="Q564" s="13">
        <f t="shared" si="233"/>
        <v>1996.555031578793</v>
      </c>
      <c r="R564">
        <v>0.56999999999999995</v>
      </c>
      <c r="S564" s="14">
        <v>2.04</v>
      </c>
      <c r="T564" s="14">
        <v>0.41</v>
      </c>
      <c r="U564" s="15">
        <v>6200</v>
      </c>
      <c r="V564" s="15">
        <v>1300</v>
      </c>
      <c r="W564" s="16">
        <f t="shared" si="234"/>
        <v>11183.537111677007</v>
      </c>
      <c r="X564" s="16">
        <f t="shared" si="235"/>
        <v>2301.5932430331241</v>
      </c>
      <c r="Z564" s="10">
        <v>50176.000000000007</v>
      </c>
      <c r="AA564" s="10">
        <f t="shared" si="226"/>
        <v>11776.840982503301</v>
      </c>
      <c r="AB564" s="10">
        <f t="shared" si="227"/>
        <v>2014.6872165275408</v>
      </c>
      <c r="AC564" s="10">
        <v>839.50533887542144</v>
      </c>
      <c r="AD564">
        <v>90.08</v>
      </c>
      <c r="AE564">
        <v>60.05</v>
      </c>
      <c r="AF564">
        <v>46.07</v>
      </c>
      <c r="AG564" s="15"/>
      <c r="AH564" s="15">
        <f t="shared" si="236"/>
        <v>6524.3699043068291</v>
      </c>
      <c r="AI564" s="15">
        <f t="shared" si="237"/>
        <v>1996.555031578793</v>
      </c>
      <c r="AJ564" s="15">
        <f t="shared" si="238"/>
        <v>842.02385489204767</v>
      </c>
      <c r="AK564" s="15">
        <f t="shared" si="239"/>
        <v>4515.84</v>
      </c>
      <c r="AL564" s="11">
        <f t="shared" si="240"/>
        <v>2688.1927163961896</v>
      </c>
      <c r="AM564" s="16">
        <f t="shared" si="241"/>
        <v>1747.3252656575232</v>
      </c>
      <c r="AN564" s="11">
        <f t="shared" si="242"/>
        <v>12375.771509122656</v>
      </c>
      <c r="AO564" s="16">
        <f t="shared" si="250"/>
        <v>6180</v>
      </c>
      <c r="AP564" s="10">
        <v>39293.873221632974</v>
      </c>
      <c r="AQ564" s="11">
        <f t="shared" si="243"/>
        <v>17697.495059195378</v>
      </c>
      <c r="AR564" s="16">
        <f t="shared" si="244"/>
        <v>34393.829519947751</v>
      </c>
      <c r="AS564" s="11">
        <f t="shared" si="245"/>
        <v>94928.466168185943</v>
      </c>
      <c r="AT564" s="15">
        <f t="shared" si="246"/>
        <v>23465.328906292914</v>
      </c>
      <c r="AU564" s="17">
        <f t="shared" si="247"/>
        <v>59.717525869590879</v>
      </c>
      <c r="AV564" s="15">
        <f t="shared" si="248"/>
        <v>15828.544315340063</v>
      </c>
      <c r="AW564" s="13">
        <v>70000</v>
      </c>
      <c r="AX564" s="15">
        <f t="shared" si="249"/>
        <v>23465.328906292911</v>
      </c>
    </row>
    <row r="565" spans="1:50" ht="30" x14ac:dyDescent="0.25">
      <c r="A565" s="2" t="s">
        <v>70</v>
      </c>
      <c r="B565" s="9">
        <f t="shared" si="228"/>
        <v>101811.58094486073</v>
      </c>
      <c r="C565" s="9">
        <f t="shared" si="229"/>
        <v>78520.343753667141</v>
      </c>
      <c r="D565" s="10">
        <v>13590.428721617256</v>
      </c>
      <c r="E565" s="10">
        <v>17308.669427663142</v>
      </c>
      <c r="F565">
        <v>60.05</v>
      </c>
      <c r="G565">
        <v>46.07</v>
      </c>
      <c r="H565">
        <v>44.01</v>
      </c>
      <c r="I565" s="11">
        <f t="shared" si="230"/>
        <v>28094.999041675102</v>
      </c>
      <c r="J565" s="12">
        <f t="shared" si="231"/>
        <v>18261.749377088818</v>
      </c>
      <c r="L565" s="10">
        <f t="shared" si="224"/>
        <v>13590.428721617256</v>
      </c>
      <c r="M565" s="13"/>
      <c r="N565" s="13">
        <f t="shared" si="232"/>
        <v>7529.0975117759608</v>
      </c>
      <c r="O565">
        <v>0.2</v>
      </c>
      <c r="P565" s="10">
        <f t="shared" si="225"/>
        <v>17308.669427663142</v>
      </c>
      <c r="Q565" s="13">
        <f t="shared" si="233"/>
        <v>17152.891402814173</v>
      </c>
      <c r="R565">
        <v>0.56999999999999995</v>
      </c>
      <c r="S565" s="14">
        <v>2.04</v>
      </c>
      <c r="T565" s="14">
        <v>0.41</v>
      </c>
      <c r="U565" s="15">
        <v>6200</v>
      </c>
      <c r="V565" s="15">
        <v>1300</v>
      </c>
      <c r="W565" s="16">
        <f t="shared" si="234"/>
        <v>29217.25390799691</v>
      </c>
      <c r="X565" s="16">
        <f t="shared" si="235"/>
        <v>5926.0167168033004</v>
      </c>
      <c r="Z565" s="10">
        <v>69168.999999999985</v>
      </c>
      <c r="AA565" s="10">
        <f t="shared" si="226"/>
        <v>13590.428721617256</v>
      </c>
      <c r="AB565" s="10">
        <f t="shared" si="227"/>
        <v>17308.669427663142</v>
      </c>
      <c r="AC565" s="10">
        <v>902.05436541232325</v>
      </c>
      <c r="AD565">
        <v>90.08</v>
      </c>
      <c r="AE565">
        <v>60.05</v>
      </c>
      <c r="AF565">
        <v>46.07</v>
      </c>
      <c r="AG565" s="15"/>
      <c r="AH565" s="15">
        <f t="shared" si="236"/>
        <v>7529.0975117759608</v>
      </c>
      <c r="AI565" s="15">
        <f t="shared" si="237"/>
        <v>17152.891402814173</v>
      </c>
      <c r="AJ565" s="15">
        <f t="shared" si="238"/>
        <v>904.76052850856013</v>
      </c>
      <c r="AK565" s="15">
        <f t="shared" si="239"/>
        <v>6225.2099999999982</v>
      </c>
      <c r="AL565" s="11">
        <f t="shared" si="240"/>
        <v>4407.2524392724099</v>
      </c>
      <c r="AM565" s="16">
        <f t="shared" si="241"/>
        <v>2864.7140855270663</v>
      </c>
      <c r="AN565" s="11">
        <f t="shared" si="242"/>
        <v>34457.877500594557</v>
      </c>
      <c r="AO565" s="16">
        <f t="shared" si="250"/>
        <v>6180</v>
      </c>
      <c r="AP565" s="10">
        <v>64375.083703752091</v>
      </c>
      <c r="AQ565" s="11">
        <f t="shared" si="243"/>
        <v>-3788.9776418949214</v>
      </c>
      <c r="AR565" s="16">
        <f t="shared" si="244"/>
        <v>54332.577659775015</v>
      </c>
      <c r="AS565" s="11">
        <f t="shared" si="245"/>
        <v>114867.21430801319</v>
      </c>
      <c r="AT565" s="15">
        <f t="shared" si="246"/>
        <v>37068.62024113621</v>
      </c>
      <c r="AU565" s="17">
        <f t="shared" si="247"/>
        <v>57.582247833218226</v>
      </c>
      <c r="AV565" s="15">
        <f t="shared" si="248"/>
        <v>27306.463462615884</v>
      </c>
      <c r="AW565" s="13">
        <v>70000</v>
      </c>
      <c r="AX565" s="15">
        <f t="shared" si="249"/>
        <v>37068.620241136203</v>
      </c>
    </row>
    <row r="566" spans="1:50" ht="30" x14ac:dyDescent="0.25">
      <c r="A566" s="2" t="s">
        <v>70</v>
      </c>
      <c r="B566" s="9">
        <f t="shared" si="228"/>
        <v>-6916.128886902472</v>
      </c>
      <c r="C566" s="9">
        <f t="shared" si="229"/>
        <v>-21582.071957668053</v>
      </c>
      <c r="D566" s="10">
        <v>12217.345640808629</v>
      </c>
      <c r="E566" s="10">
        <v>8210.1974260139559</v>
      </c>
      <c r="F566">
        <v>60.05</v>
      </c>
      <c r="G566">
        <v>46.07</v>
      </c>
      <c r="H566">
        <v>44.01</v>
      </c>
      <c r="I566" s="11">
        <f t="shared" si="230"/>
        <v>18397.043414286472</v>
      </c>
      <c r="J566" s="12">
        <f t="shared" si="231"/>
        <v>11958.078219286208</v>
      </c>
      <c r="L566" s="10">
        <f t="shared" si="224"/>
        <v>12217.345640808629</v>
      </c>
      <c r="M566" s="13"/>
      <c r="N566" s="13">
        <f t="shared" si="232"/>
        <v>6768.4094850079809</v>
      </c>
      <c r="O566">
        <v>0.2</v>
      </c>
      <c r="P566" s="10">
        <f t="shared" si="225"/>
        <v>8210.1974260139559</v>
      </c>
      <c r="Q566" s="13">
        <f t="shared" si="233"/>
        <v>8136.3056491798307</v>
      </c>
      <c r="R566">
        <v>0.56999999999999995</v>
      </c>
      <c r="S566" s="14">
        <v>2.04</v>
      </c>
      <c r="T566" s="14">
        <v>0.41</v>
      </c>
      <c r="U566" s="15">
        <v>6200</v>
      </c>
      <c r="V566" s="15">
        <v>1300</v>
      </c>
      <c r="W566" s="16">
        <f t="shared" si="234"/>
        <v>18422.407278749561</v>
      </c>
      <c r="X566" s="16">
        <f t="shared" si="235"/>
        <v>3756.4642079839805</v>
      </c>
      <c r="Z566" s="10">
        <v>46224.999999999993</v>
      </c>
      <c r="AA566" s="10">
        <f t="shared" si="226"/>
        <v>12217.345640808629</v>
      </c>
      <c r="AB566" s="10">
        <f t="shared" si="227"/>
        <v>8210.1974260139559</v>
      </c>
      <c r="AC566" s="10">
        <v>1605.623867474889</v>
      </c>
      <c r="AD566">
        <v>90.08</v>
      </c>
      <c r="AE566">
        <v>60.05</v>
      </c>
      <c r="AF566">
        <v>46.07</v>
      </c>
      <c r="AG566" s="15"/>
      <c r="AH566" s="15">
        <f t="shared" si="236"/>
        <v>6768.4094850079809</v>
      </c>
      <c r="AI566" s="15">
        <f t="shared" si="237"/>
        <v>8136.3056491798307</v>
      </c>
      <c r="AJ566" s="15">
        <f t="shared" si="238"/>
        <v>1610.4407390773135</v>
      </c>
      <c r="AK566" s="15">
        <f t="shared" si="239"/>
        <v>4160.2499999999991</v>
      </c>
      <c r="AL566" s="11">
        <f t="shared" si="240"/>
        <v>2982.05765451457</v>
      </c>
      <c r="AM566" s="16">
        <f t="shared" si="241"/>
        <v>1938.3374754344707</v>
      </c>
      <c r="AN566" s="11">
        <f t="shared" si="242"/>
        <v>21841.721804265526</v>
      </c>
      <c r="AO566" s="16">
        <f t="shared" si="250"/>
        <v>6180</v>
      </c>
      <c r="AP566" s="10">
        <v>-5369.3498931492559</v>
      </c>
      <c r="AQ566" s="11">
        <f t="shared" si="243"/>
        <v>-71220.059396561584</v>
      </c>
      <c r="AR566" s="16">
        <f t="shared" si="244"/>
        <v>-37296.614384938242</v>
      </c>
      <c r="AS566" s="11">
        <f t="shared" si="245"/>
        <v>23238.022263299947</v>
      </c>
      <c r="AT566" s="15">
        <f t="shared" si="246"/>
        <v>-25445.765587869937</v>
      </c>
      <c r="AU566" s="17">
        <f t="shared" si="247"/>
        <v>473.90775595265541</v>
      </c>
      <c r="AV566" s="15">
        <f t="shared" si="248"/>
        <v>20076.415694720679</v>
      </c>
      <c r="AW566" s="13">
        <v>70000</v>
      </c>
      <c r="AX566" s="15">
        <f t="shared" si="249"/>
        <v>-25445.765587869937</v>
      </c>
    </row>
    <row r="567" spans="1:50" ht="30" x14ac:dyDescent="0.25">
      <c r="A567" s="2" t="s">
        <v>70</v>
      </c>
      <c r="B567" s="9">
        <f t="shared" si="228"/>
        <v>-37502.539941055278</v>
      </c>
      <c r="C567" s="9">
        <f t="shared" si="229"/>
        <v>-53509.571813031027</v>
      </c>
      <c r="D567" s="10">
        <v>11026.55246610151</v>
      </c>
      <c r="E567" s="10">
        <v>9900.3097519131097</v>
      </c>
      <c r="F567">
        <v>60.05</v>
      </c>
      <c r="G567">
        <v>46.07</v>
      </c>
      <c r="H567">
        <v>44.01</v>
      </c>
      <c r="I567" s="11">
        <f t="shared" si="230"/>
        <v>19138.863575707393</v>
      </c>
      <c r="J567" s="12">
        <f t="shared" si="231"/>
        <v>12440.261324209807</v>
      </c>
      <c r="L567" s="10">
        <f t="shared" si="224"/>
        <v>11026.55246610151</v>
      </c>
      <c r="M567" s="13"/>
      <c r="N567" s="13">
        <f t="shared" si="232"/>
        <v>6108.7100662202365</v>
      </c>
      <c r="O567">
        <v>0.2</v>
      </c>
      <c r="P567" s="10">
        <f t="shared" si="225"/>
        <v>9900.3097519131097</v>
      </c>
      <c r="Q567" s="13">
        <f t="shared" si="233"/>
        <v>9811.2069641458911</v>
      </c>
      <c r="R567">
        <v>0.56999999999999995</v>
      </c>
      <c r="S567" s="14">
        <v>2.04</v>
      </c>
      <c r="T567" s="14">
        <v>0.41</v>
      </c>
      <c r="U567" s="15">
        <v>6200</v>
      </c>
      <c r="V567" s="15">
        <v>1300</v>
      </c>
      <c r="W567" s="16">
        <f t="shared" si="234"/>
        <v>20100.825164926697</v>
      </c>
      <c r="X567" s="16">
        <f t="shared" si="235"/>
        <v>4093.7932929509539</v>
      </c>
      <c r="Z567" s="10">
        <v>55225.000000000007</v>
      </c>
      <c r="AA567" s="10">
        <f t="shared" si="226"/>
        <v>11026.55246610151</v>
      </c>
      <c r="AB567" s="10">
        <f t="shared" si="227"/>
        <v>9900.3097519131097</v>
      </c>
      <c r="AC567" s="10">
        <v>14229.733453163024</v>
      </c>
      <c r="AD567">
        <v>90.08</v>
      </c>
      <c r="AE567">
        <v>60.05</v>
      </c>
      <c r="AF567">
        <v>46.07</v>
      </c>
      <c r="AG567" s="15"/>
      <c r="AH567" s="15">
        <f t="shared" si="236"/>
        <v>6108.7100662202365</v>
      </c>
      <c r="AI567" s="15">
        <f t="shared" si="237"/>
        <v>9811.2069641458911</v>
      </c>
      <c r="AJ567" s="15">
        <f t="shared" si="238"/>
        <v>14272.422653522512</v>
      </c>
      <c r="AK567" s="15">
        <f t="shared" si="239"/>
        <v>4970.2500000000009</v>
      </c>
      <c r="AL567" s="11">
        <f t="shared" si="240"/>
        <v>3332.3583795088475</v>
      </c>
      <c r="AM567" s="16">
        <f t="shared" si="241"/>
        <v>2166.0329466807511</v>
      </c>
      <c r="AN567" s="11">
        <f t="shared" si="242"/>
        <v>35857.919227461178</v>
      </c>
      <c r="AO567" s="16">
        <f t="shared" si="250"/>
        <v>6180</v>
      </c>
      <c r="AP567" s="10">
        <v>-27001.252359260281</v>
      </c>
      <c r="AQ567" s="11">
        <f t="shared" si="243"/>
        <v>-125071.29220611062</v>
      </c>
      <c r="AR567" s="16">
        <f t="shared" si="244"/>
        <v>-70043.626430191784</v>
      </c>
      <c r="AS567" s="11">
        <f t="shared" si="245"/>
        <v>-9508.9897819535909</v>
      </c>
      <c r="AT567" s="15">
        <f t="shared" si="246"/>
        <v>-47787.546630150842</v>
      </c>
      <c r="AU567" s="17">
        <f t="shared" si="247"/>
        <v>176.98270433653329</v>
      </c>
      <c r="AV567" s="15">
        <f t="shared" si="248"/>
        <v>20786.294270890558</v>
      </c>
      <c r="AW567" s="13">
        <v>70000</v>
      </c>
      <c r="AX567" s="15">
        <f t="shared" si="249"/>
        <v>-47787.546630150842</v>
      </c>
    </row>
    <row r="568" spans="1:50" ht="30" x14ac:dyDescent="0.25">
      <c r="A568" s="2" t="s">
        <v>70</v>
      </c>
      <c r="B568" s="9">
        <f t="shared" si="228"/>
        <v>53911.221732420454</v>
      </c>
      <c r="C568" s="9">
        <f t="shared" si="229"/>
        <v>38268.688037343629</v>
      </c>
      <c r="D568" s="10">
        <v>15795.957625092075</v>
      </c>
      <c r="E568" s="10">
        <v>8568.9085356136511</v>
      </c>
      <c r="F568">
        <v>60.05</v>
      </c>
      <c r="G568">
        <v>46.07</v>
      </c>
      <c r="H568">
        <v>44.01</v>
      </c>
      <c r="I568" s="11">
        <f t="shared" si="230"/>
        <v>21362.441197968317</v>
      </c>
      <c r="J568" s="12">
        <f t="shared" si="231"/>
        <v>13885.586778679406</v>
      </c>
      <c r="L568" s="10">
        <f t="shared" si="224"/>
        <v>15795.957625092075</v>
      </c>
      <c r="M568" s="13"/>
      <c r="N568" s="13">
        <f t="shared" si="232"/>
        <v>8750.9605243010101</v>
      </c>
      <c r="O568">
        <v>0.2</v>
      </c>
      <c r="P568" s="10">
        <f t="shared" si="225"/>
        <v>8568.9085356136511</v>
      </c>
      <c r="Q568" s="13">
        <f t="shared" si="233"/>
        <v>8491.7883587931283</v>
      </c>
      <c r="R568">
        <v>0.56999999999999995</v>
      </c>
      <c r="S568" s="14">
        <v>2.04</v>
      </c>
      <c r="T568" s="14">
        <v>0.41</v>
      </c>
      <c r="U568" s="15">
        <v>6200</v>
      </c>
      <c r="V568" s="15">
        <v>1300</v>
      </c>
      <c r="W568" s="16">
        <f t="shared" si="234"/>
        <v>19644.64339751946</v>
      </c>
      <c r="X568" s="16">
        <f t="shared" si="235"/>
        <v>4002.1097024426363</v>
      </c>
      <c r="Z568" s="10">
        <v>77283.999999999985</v>
      </c>
      <c r="AA568" s="10">
        <f t="shared" si="226"/>
        <v>15795.957625092075</v>
      </c>
      <c r="AB568" s="10">
        <f t="shared" si="227"/>
        <v>8568.9085356136511</v>
      </c>
      <c r="AC568" s="10">
        <v>608.55768734824017</v>
      </c>
      <c r="AD568">
        <v>90.08</v>
      </c>
      <c r="AE568">
        <v>60.05</v>
      </c>
      <c r="AF568">
        <v>46.07</v>
      </c>
      <c r="AG568" s="15"/>
      <c r="AH568" s="15">
        <f t="shared" si="236"/>
        <v>8750.9605243010101</v>
      </c>
      <c r="AI568" s="15">
        <f t="shared" si="237"/>
        <v>8491.7883587931283</v>
      </c>
      <c r="AJ568" s="15">
        <f t="shared" si="238"/>
        <v>610.38336041028481</v>
      </c>
      <c r="AK568" s="15">
        <f t="shared" si="239"/>
        <v>6955.5599999999986</v>
      </c>
      <c r="AL568" s="11">
        <f t="shared" si="240"/>
        <v>4218.5784766891938</v>
      </c>
      <c r="AM568" s="16">
        <f t="shared" si="241"/>
        <v>2742.0760098479759</v>
      </c>
      <c r="AN568" s="11">
        <f t="shared" si="242"/>
        <v>24007.700787292946</v>
      </c>
      <c r="AO568" s="16">
        <f t="shared" si="250"/>
        <v>6180</v>
      </c>
      <c r="AP568" s="10">
        <v>36712.676477850473</v>
      </c>
      <c r="AQ568" s="11">
        <f t="shared" si="243"/>
        <v>-18872.800097923147</v>
      </c>
      <c r="AR568" s="16">
        <f t="shared" si="244"/>
        <v>20380.991556221587</v>
      </c>
      <c r="AS568" s="11">
        <f t="shared" si="245"/>
        <v>80915.62820445979</v>
      </c>
      <c r="AT568" s="15">
        <f t="shared" si="246"/>
        <v>13905.013689323094</v>
      </c>
      <c r="AU568" s="17">
        <f t="shared" si="247"/>
        <v>37.87523826466937</v>
      </c>
      <c r="AV568" s="15">
        <f t="shared" si="248"/>
        <v>22807.662788527381</v>
      </c>
      <c r="AW568" s="13">
        <v>70000</v>
      </c>
      <c r="AX568" s="15">
        <f t="shared" si="249"/>
        <v>13905.013689323092</v>
      </c>
    </row>
    <row r="569" spans="1:50" ht="30" x14ac:dyDescent="0.25">
      <c r="A569" s="2" t="s">
        <v>70</v>
      </c>
      <c r="B569" s="9">
        <f t="shared" si="228"/>
        <v>21680.888007966976</v>
      </c>
      <c r="C569" s="9">
        <f t="shared" si="229"/>
        <v>-11305.846476513958</v>
      </c>
      <c r="D569" s="10">
        <v>19435.636066218824</v>
      </c>
      <c r="E569" s="10">
        <v>26692.26012085038</v>
      </c>
      <c r="F569">
        <v>60.05</v>
      </c>
      <c r="G569">
        <v>46.07</v>
      </c>
      <c r="H569">
        <v>44.01</v>
      </c>
      <c r="I569" s="11">
        <f t="shared" si="230"/>
        <v>41342.896240022834</v>
      </c>
      <c r="J569" s="12">
        <f t="shared" si="231"/>
        <v>26872.882556014843</v>
      </c>
      <c r="L569" s="10">
        <f t="shared" si="224"/>
        <v>19435.636066218824</v>
      </c>
      <c r="M569" s="13"/>
      <c r="N569" s="13">
        <f t="shared" si="232"/>
        <v>10767.34238068523</v>
      </c>
      <c r="O569">
        <v>0.2</v>
      </c>
      <c r="P569" s="10">
        <f t="shared" si="225"/>
        <v>26692.26012085038</v>
      </c>
      <c r="Q569" s="13">
        <f t="shared" si="233"/>
        <v>26452.029779762728</v>
      </c>
      <c r="R569">
        <v>0.56999999999999995</v>
      </c>
      <c r="S569" s="14">
        <v>2.04</v>
      </c>
      <c r="T569" s="14">
        <v>0.41</v>
      </c>
      <c r="U569" s="15">
        <v>6200</v>
      </c>
      <c r="V569" s="15">
        <v>1300</v>
      </c>
      <c r="W569" s="16">
        <f t="shared" si="234"/>
        <v>41351.495919227666</v>
      </c>
      <c r="X569" s="16">
        <f t="shared" si="235"/>
        <v>8364.761434746737</v>
      </c>
      <c r="Z569" s="10">
        <v>57600</v>
      </c>
      <c r="AA569" s="10">
        <f t="shared" si="226"/>
        <v>19435.636066218824</v>
      </c>
      <c r="AB569" s="10">
        <f t="shared" si="227"/>
        <v>26692.26012085038</v>
      </c>
      <c r="AC569" s="10">
        <v>2302.9073939334589</v>
      </c>
      <c r="AD569">
        <v>90.08</v>
      </c>
      <c r="AE569">
        <v>60.05</v>
      </c>
      <c r="AF569">
        <v>46.07</v>
      </c>
      <c r="AG569" s="15"/>
      <c r="AH569" s="15">
        <f t="shared" si="236"/>
        <v>10767.34238068523</v>
      </c>
      <c r="AI569" s="15">
        <f t="shared" si="237"/>
        <v>26452.029779762728</v>
      </c>
      <c r="AJ569" s="15">
        <f t="shared" si="238"/>
        <v>2309.8161161152589</v>
      </c>
      <c r="AK569" s="15">
        <f t="shared" si="239"/>
        <v>5184</v>
      </c>
      <c r="AL569" s="11">
        <f t="shared" si="240"/>
        <v>4925.0220637485736</v>
      </c>
      <c r="AM569" s="16">
        <f t="shared" si="241"/>
        <v>3201.264341436573</v>
      </c>
      <c r="AN569" s="11">
        <f t="shared" si="242"/>
        <v>52910.83037350807</v>
      </c>
      <c r="AO569" s="16">
        <f t="shared" si="250"/>
        <v>6180</v>
      </c>
      <c r="AP569" s="10">
        <v>4499.6628081440986</v>
      </c>
      <c r="AQ569" s="11">
        <f t="shared" si="243"/>
        <v>-138773.94821490202</v>
      </c>
      <c r="AR569" s="16">
        <f t="shared" si="244"/>
        <v>-46543.490467275537</v>
      </c>
      <c r="AS569" s="11">
        <f t="shared" si="245"/>
        <v>13991.14618096266</v>
      </c>
      <c r="AT569" s="15">
        <f t="shared" si="246"/>
        <v>-31754.48408930732</v>
      </c>
      <c r="AU569" s="17">
        <f t="shared" si="247"/>
        <v>-705.70808176634387</v>
      </c>
      <c r="AV569" s="15">
        <f t="shared" si="248"/>
        <v>36254.146897451414</v>
      </c>
      <c r="AW569" s="13">
        <v>70000</v>
      </c>
      <c r="AX569" s="15">
        <f t="shared" si="249"/>
        <v>-31754.484089307316</v>
      </c>
    </row>
    <row r="570" spans="1:50" ht="30" x14ac:dyDescent="0.25">
      <c r="A570" s="2" t="s">
        <v>70</v>
      </c>
      <c r="B570" s="9">
        <f t="shared" si="228"/>
        <v>18456.614699733957</v>
      </c>
      <c r="C570" s="9">
        <f t="shared" si="229"/>
        <v>-3341.8633023681687</v>
      </c>
      <c r="D570" s="10">
        <v>15668.812368838158</v>
      </c>
      <c r="E570" s="10">
        <v>15279.728093190106</v>
      </c>
      <c r="F570">
        <v>60.05</v>
      </c>
      <c r="G570">
        <v>46.07</v>
      </c>
      <c r="H570">
        <v>44.01</v>
      </c>
      <c r="I570" s="11">
        <f t="shared" si="230"/>
        <v>27680.005986990305</v>
      </c>
      <c r="J570" s="12">
        <f t="shared" si="231"/>
        <v>17992.0038915437</v>
      </c>
      <c r="L570" s="10">
        <f t="shared" si="224"/>
        <v>15668.812368838158</v>
      </c>
      <c r="M570" s="13"/>
      <c r="N570" s="13">
        <f t="shared" si="232"/>
        <v>8680.5220523363405</v>
      </c>
      <c r="O570">
        <v>0.2</v>
      </c>
      <c r="P570" s="10">
        <f t="shared" si="225"/>
        <v>15279.728093190106</v>
      </c>
      <c r="Q570" s="13">
        <f t="shared" si="233"/>
        <v>15142.210540351394</v>
      </c>
      <c r="R570">
        <v>0.56999999999999995</v>
      </c>
      <c r="S570" s="14">
        <v>2.04</v>
      </c>
      <c r="T570" s="14">
        <v>0.41</v>
      </c>
      <c r="U570" s="15">
        <v>6200</v>
      </c>
      <c r="V570" s="15">
        <v>1300</v>
      </c>
      <c r="W570" s="16">
        <f t="shared" si="234"/>
        <v>27349.015413673824</v>
      </c>
      <c r="X570" s="16">
        <f t="shared" si="235"/>
        <v>5550.5374115716995</v>
      </c>
      <c r="Z570" s="10">
        <v>69168.999999999985</v>
      </c>
      <c r="AA570" s="10">
        <f t="shared" si="226"/>
        <v>15668.812368838158</v>
      </c>
      <c r="AB570" s="10">
        <f t="shared" si="227"/>
        <v>15279.728093190106</v>
      </c>
      <c r="AC570" s="10">
        <v>1896.1735457747391</v>
      </c>
      <c r="AD570">
        <v>90.08</v>
      </c>
      <c r="AE570">
        <v>60.05</v>
      </c>
      <c r="AF570">
        <v>46.07</v>
      </c>
      <c r="AG570" s="15"/>
      <c r="AH570" s="15">
        <f t="shared" si="236"/>
        <v>8680.5220523363405</v>
      </c>
      <c r="AI570" s="15">
        <f t="shared" si="237"/>
        <v>15142.210540351394</v>
      </c>
      <c r="AJ570" s="15">
        <f t="shared" si="238"/>
        <v>1901.8620664120631</v>
      </c>
      <c r="AK570" s="15">
        <f t="shared" si="239"/>
        <v>6225.2099999999982</v>
      </c>
      <c r="AL570" s="11">
        <f t="shared" si="240"/>
        <v>4378.9638874874881</v>
      </c>
      <c r="AM570" s="16">
        <f t="shared" si="241"/>
        <v>2846.3265268668674</v>
      </c>
      <c r="AN570" s="11">
        <f t="shared" si="242"/>
        <v>34266.471492380966</v>
      </c>
      <c r="AO570" s="16">
        <f t="shared" si="250"/>
        <v>6180</v>
      </c>
      <c r="AP570" s="10">
        <v>8676.3369468302535</v>
      </c>
      <c r="AQ570" s="11">
        <f t="shared" si="243"/>
        <v>-84498.004580212306</v>
      </c>
      <c r="AR570" s="16">
        <f t="shared" si="244"/>
        <v>-26884.404605483567</v>
      </c>
      <c r="AS570" s="11">
        <f t="shared" si="245"/>
        <v>33650.232042754622</v>
      </c>
      <c r="AT570" s="15">
        <f t="shared" si="246"/>
        <v>-18341.993471580314</v>
      </c>
      <c r="AU570" s="17">
        <f t="shared" si="247"/>
        <v>-211.4025029685049</v>
      </c>
      <c r="AV570" s="15">
        <f t="shared" si="248"/>
        <v>27018.330418410565</v>
      </c>
      <c r="AW570" s="13">
        <v>70000</v>
      </c>
      <c r="AX570" s="15">
        <f t="shared" si="249"/>
        <v>-18341.99347158031</v>
      </c>
    </row>
    <row r="571" spans="1:50" ht="30" x14ac:dyDescent="0.25">
      <c r="A571" s="2" t="s">
        <v>70</v>
      </c>
      <c r="B571" s="9">
        <f t="shared" si="228"/>
        <v>30187.560216835205</v>
      </c>
      <c r="C571" s="9">
        <f t="shared" si="229"/>
        <v>13602.137886696695</v>
      </c>
      <c r="D571" s="10">
        <v>11132.134762655542</v>
      </c>
      <c r="E571" s="10">
        <v>10507.780946030001</v>
      </c>
      <c r="F571">
        <v>60.05</v>
      </c>
      <c r="G571">
        <v>46.07</v>
      </c>
      <c r="H571">
        <v>44.01</v>
      </c>
      <c r="I571" s="11">
        <f t="shared" si="230"/>
        <v>19796.552090835059</v>
      </c>
      <c r="J571" s="12">
        <f t="shared" si="231"/>
        <v>12867.758859042789</v>
      </c>
      <c r="L571" s="10">
        <f t="shared" si="224"/>
        <v>11132.134762655542</v>
      </c>
      <c r="M571" s="13"/>
      <c r="N571" s="13">
        <f t="shared" si="232"/>
        <v>6167.2026585111707</v>
      </c>
      <c r="O571">
        <v>0.2</v>
      </c>
      <c r="P571" s="10">
        <f t="shared" si="225"/>
        <v>10507.780946030001</v>
      </c>
      <c r="Q571" s="13">
        <f t="shared" si="233"/>
        <v>10413.210917515731</v>
      </c>
      <c r="R571">
        <v>0.56999999999999995</v>
      </c>
      <c r="S571" s="14">
        <v>2.04</v>
      </c>
      <c r="T571" s="14">
        <v>0.41</v>
      </c>
      <c r="U571" s="15">
        <v>6200</v>
      </c>
      <c r="V571" s="15">
        <v>1300</v>
      </c>
      <c r="W571" s="16">
        <f t="shared" si="234"/>
        <v>20824.700339559851</v>
      </c>
      <c r="X571" s="16">
        <f t="shared" si="235"/>
        <v>4239.2780094213422</v>
      </c>
      <c r="Z571" s="10">
        <v>24964.000000000004</v>
      </c>
      <c r="AA571" s="10">
        <f t="shared" si="226"/>
        <v>11132.134762655542</v>
      </c>
      <c r="AB571" s="10">
        <f t="shared" si="227"/>
        <v>10507.780946030001</v>
      </c>
      <c r="AC571" s="10">
        <v>1000.6171111590588</v>
      </c>
      <c r="AD571">
        <v>90.08</v>
      </c>
      <c r="AE571">
        <v>60.05</v>
      </c>
      <c r="AF571">
        <v>46.07</v>
      </c>
      <c r="AG571" s="15"/>
      <c r="AH571" s="15">
        <f t="shared" si="236"/>
        <v>6167.2026585111707</v>
      </c>
      <c r="AI571" s="15">
        <f t="shared" si="237"/>
        <v>10413.210917515731</v>
      </c>
      <c r="AJ571" s="15">
        <f t="shared" si="238"/>
        <v>1003.6189624925358</v>
      </c>
      <c r="AK571" s="15">
        <f t="shared" si="239"/>
        <v>2246.7600000000002</v>
      </c>
      <c r="AL571" s="11">
        <f t="shared" si="240"/>
        <v>2369.3864150615059</v>
      </c>
      <c r="AM571" s="16">
        <f t="shared" si="241"/>
        <v>1540.1011697899789</v>
      </c>
      <c r="AN571" s="11">
        <f t="shared" si="242"/>
        <v>23528.519960894184</v>
      </c>
      <c r="AO571" s="16">
        <f t="shared" si="250"/>
        <v>6180</v>
      </c>
      <c r="AP571" s="10">
        <v>18196.62856265351</v>
      </c>
      <c r="AQ571" s="11">
        <f t="shared" si="243"/>
        <v>-40304.386001501356</v>
      </c>
      <c r="AR571" s="16">
        <f t="shared" si="244"/>
        <v>-3504.8989817674378</v>
      </c>
      <c r="AS571" s="11">
        <f t="shared" si="245"/>
        <v>57029.737666470755</v>
      </c>
      <c r="AT571" s="15">
        <f t="shared" si="246"/>
        <v>-2391.231466179257</v>
      </c>
      <c r="AU571" s="17">
        <f t="shared" si="247"/>
        <v>-13.141068731198837</v>
      </c>
      <c r="AV571" s="15">
        <f t="shared" si="248"/>
        <v>20587.860028832769</v>
      </c>
      <c r="AW571" s="13">
        <v>70000</v>
      </c>
      <c r="AX571" s="15">
        <f t="shared" si="249"/>
        <v>-2391.2314661792589</v>
      </c>
    </row>
    <row r="572" spans="1:50" ht="30" x14ac:dyDescent="0.25">
      <c r="A572" s="2" t="s">
        <v>70</v>
      </c>
      <c r="B572" s="9">
        <f t="shared" si="228"/>
        <v>-34699.045372210647</v>
      </c>
      <c r="C572" s="9">
        <f t="shared" si="229"/>
        <v>-44541.756794204732</v>
      </c>
      <c r="D572" s="10">
        <v>8559.4432996412124</v>
      </c>
      <c r="E572" s="10">
        <v>3689.2594368644955</v>
      </c>
      <c r="F572">
        <v>60.05</v>
      </c>
      <c r="G572">
        <v>46.07</v>
      </c>
      <c r="H572">
        <v>44.01</v>
      </c>
      <c r="I572" s="11">
        <f t="shared" si="230"/>
        <v>11397.419863643787</v>
      </c>
      <c r="J572" s="12">
        <f t="shared" si="231"/>
        <v>7408.322911368462</v>
      </c>
      <c r="L572" s="10">
        <f t="shared" si="224"/>
        <v>8559.4432996412124</v>
      </c>
      <c r="M572" s="13"/>
      <c r="N572" s="13">
        <f t="shared" si="232"/>
        <v>4741.9315880012318</v>
      </c>
      <c r="O572">
        <v>0.2</v>
      </c>
      <c r="P572" s="10">
        <f t="shared" si="225"/>
        <v>3689.2594368644955</v>
      </c>
      <c r="Q572" s="13">
        <f t="shared" si="233"/>
        <v>3656.0561019327151</v>
      </c>
      <c r="R572">
        <v>0.56999999999999995</v>
      </c>
      <c r="S572" s="14">
        <v>2.04</v>
      </c>
      <c r="T572" s="14">
        <v>0.41</v>
      </c>
      <c r="U572" s="15">
        <v>6200</v>
      </c>
      <c r="V572" s="15">
        <v>1300</v>
      </c>
      <c r="W572" s="16">
        <f t="shared" si="234"/>
        <v>12385.970123231864</v>
      </c>
      <c r="X572" s="16">
        <f t="shared" si="235"/>
        <v>2543.2587012377762</v>
      </c>
      <c r="Z572" s="10">
        <v>106275.99999999999</v>
      </c>
      <c r="AA572" s="10">
        <f t="shared" si="226"/>
        <v>8559.4432996412124</v>
      </c>
      <c r="AB572" s="10">
        <f t="shared" si="227"/>
        <v>3689.2594368644955</v>
      </c>
      <c r="AC572" s="10">
        <v>849.5567733731699</v>
      </c>
      <c r="AD572">
        <v>90.08</v>
      </c>
      <c r="AE572">
        <v>60.05</v>
      </c>
      <c r="AF572">
        <v>46.07</v>
      </c>
      <c r="AG572" s="15"/>
      <c r="AH572" s="15">
        <f t="shared" si="236"/>
        <v>4741.9315880012318</v>
      </c>
      <c r="AI572" s="15">
        <f t="shared" si="237"/>
        <v>3656.0561019327151</v>
      </c>
      <c r="AJ572" s="15">
        <f t="shared" si="238"/>
        <v>852.10544369328932</v>
      </c>
      <c r="AK572" s="15">
        <f t="shared" si="239"/>
        <v>9564.8399999999983</v>
      </c>
      <c r="AL572" s="11">
        <f t="shared" si="240"/>
        <v>4504.8413261354835</v>
      </c>
      <c r="AM572" s="16">
        <f t="shared" si="241"/>
        <v>2928.1468619880643</v>
      </c>
      <c r="AN572" s="11">
        <f t="shared" si="242"/>
        <v>12240.095847966768</v>
      </c>
      <c r="AO572" s="16">
        <f t="shared" si="250"/>
        <v>6180</v>
      </c>
      <c r="AP572" s="10">
        <v>-20661.830135821074</v>
      </c>
      <c r="AQ572" s="11">
        <f t="shared" si="243"/>
        <v>-71533.74666984241</v>
      </c>
      <c r="AR572" s="16">
        <f t="shared" si="244"/>
        <v>-54493.338406810974</v>
      </c>
      <c r="AS572" s="11">
        <f t="shared" si="245"/>
        <v>6041.2982414272237</v>
      </c>
      <c r="AT572" s="15">
        <f t="shared" si="246"/>
        <v>-37178.2999091776</v>
      </c>
      <c r="AU572" s="17">
        <f t="shared" si="247"/>
        <v>179.93710946603031</v>
      </c>
      <c r="AV572" s="15">
        <f t="shared" si="248"/>
        <v>16516.469773356526</v>
      </c>
      <c r="AW572" s="13">
        <v>70000</v>
      </c>
      <c r="AX572" s="15">
        <f t="shared" si="249"/>
        <v>-37178.2999091776</v>
      </c>
    </row>
    <row r="573" spans="1:50" ht="30" x14ac:dyDescent="0.25">
      <c r="A573" s="2" t="s">
        <v>70</v>
      </c>
      <c r="B573" s="9">
        <f t="shared" si="228"/>
        <v>-33300.906875903049</v>
      </c>
      <c r="C573" s="9">
        <f t="shared" si="229"/>
        <v>-41148.144869110401</v>
      </c>
      <c r="D573" s="10">
        <v>14917.365502374165</v>
      </c>
      <c r="E573" s="10">
        <v>274.89045366599663</v>
      </c>
      <c r="F573">
        <v>60.05</v>
      </c>
      <c r="G573">
        <v>46.07</v>
      </c>
      <c r="H573">
        <v>44.01</v>
      </c>
      <c r="I573" s="11">
        <f t="shared" si="230"/>
        <v>12795.37579519899</v>
      </c>
      <c r="J573" s="12">
        <f t="shared" si="231"/>
        <v>8316.9942668793447</v>
      </c>
      <c r="L573" s="10">
        <f t="shared" si="224"/>
        <v>14917.365502374165</v>
      </c>
      <c r="M573" s="13"/>
      <c r="N573" s="13">
        <f t="shared" si="232"/>
        <v>8264.2204883152881</v>
      </c>
      <c r="O573">
        <v>0.2</v>
      </c>
      <c r="P573" s="10">
        <f t="shared" si="225"/>
        <v>274.89045366599663</v>
      </c>
      <c r="Q573" s="13">
        <f t="shared" si="233"/>
        <v>272.41643958300267</v>
      </c>
      <c r="R573">
        <v>0.56999999999999995</v>
      </c>
      <c r="S573" s="14">
        <v>2.04</v>
      </c>
      <c r="T573" s="14">
        <v>0.41</v>
      </c>
      <c r="U573" s="15">
        <v>6200</v>
      </c>
      <c r="V573" s="15">
        <v>1300</v>
      </c>
      <c r="W573" s="16">
        <f t="shared" si="234"/>
        <v>9888.5677951797534</v>
      </c>
      <c r="X573" s="16">
        <f t="shared" si="235"/>
        <v>2041.3298019724014</v>
      </c>
      <c r="Z573" s="10">
        <v>43680.999999999993</v>
      </c>
      <c r="AA573" s="10">
        <f t="shared" si="226"/>
        <v>14917.365502374165</v>
      </c>
      <c r="AB573" s="10">
        <f t="shared" si="227"/>
        <v>274.89045366599663</v>
      </c>
      <c r="AC573" s="10">
        <v>1470.7723115014867</v>
      </c>
      <c r="AD573">
        <v>90.08</v>
      </c>
      <c r="AE573">
        <v>60.05</v>
      </c>
      <c r="AF573">
        <v>46.07</v>
      </c>
      <c r="AG573" s="15"/>
      <c r="AH573" s="15">
        <f t="shared" si="236"/>
        <v>8264.2204883152881</v>
      </c>
      <c r="AI573" s="15">
        <f t="shared" si="237"/>
        <v>272.41643958300267</v>
      </c>
      <c r="AJ573" s="15">
        <f t="shared" si="238"/>
        <v>1475.184628435991</v>
      </c>
      <c r="AK573" s="15">
        <f t="shared" si="239"/>
        <v>3931.2899999999991</v>
      </c>
      <c r="AL573" s="11">
        <f t="shared" si="240"/>
        <v>2515.4878652070879</v>
      </c>
      <c r="AM573" s="16">
        <f t="shared" si="241"/>
        <v>1635.0671123846073</v>
      </c>
      <c r="AN573" s="11">
        <f t="shared" si="242"/>
        <v>13007.111194118204</v>
      </c>
      <c r="AO573" s="16">
        <f t="shared" si="250"/>
        <v>6180</v>
      </c>
      <c r="AP573" s="10">
        <v>-19008.434788226419</v>
      </c>
      <c r="AQ573" s="11">
        <f t="shared" si="243"/>
        <v>-69367.724251563923</v>
      </c>
      <c r="AR573" s="16">
        <f t="shared" si="244"/>
        <v>-51506.468937962149</v>
      </c>
      <c r="AS573" s="11">
        <f t="shared" si="245"/>
        <v>9028.1677102760459</v>
      </c>
      <c r="AT573" s="15">
        <f t="shared" si="246"/>
        <v>-35140.496167490375</v>
      </c>
      <c r="AU573" s="17">
        <f t="shared" si="247"/>
        <v>184.86791026716176</v>
      </c>
      <c r="AV573" s="15">
        <f t="shared" si="248"/>
        <v>16132.061379263952</v>
      </c>
      <c r="AW573" s="13">
        <v>70000</v>
      </c>
      <c r="AX573" s="15">
        <f t="shared" si="249"/>
        <v>-35140.496167490375</v>
      </c>
    </row>
    <row r="574" spans="1:50" ht="30" x14ac:dyDescent="0.25">
      <c r="A574" s="2" t="s">
        <v>70</v>
      </c>
      <c r="B574" s="9">
        <f t="shared" si="228"/>
        <v>-24488.660454723453</v>
      </c>
      <c r="C574" s="9">
        <f t="shared" si="229"/>
        <v>-33509.500020474392</v>
      </c>
      <c r="D574" s="10">
        <v>8559.4432996412124</v>
      </c>
      <c r="E574" s="10">
        <v>2796.6365984665354</v>
      </c>
      <c r="F574">
        <v>60.05</v>
      </c>
      <c r="G574">
        <v>46.07</v>
      </c>
      <c r="H574">
        <v>44.01</v>
      </c>
      <c r="I574" s="11">
        <f t="shared" si="230"/>
        <v>10544.710266988823</v>
      </c>
      <c r="J574" s="12">
        <f t="shared" si="231"/>
        <v>6854.0616735427348</v>
      </c>
      <c r="L574" s="10">
        <f t="shared" si="224"/>
        <v>8559.4432996412124</v>
      </c>
      <c r="M574" s="13"/>
      <c r="N574" s="13">
        <f t="shared" si="232"/>
        <v>4741.9315880012318</v>
      </c>
      <c r="O574">
        <v>0.2</v>
      </c>
      <c r="P574" s="10">
        <f t="shared" si="225"/>
        <v>2796.6365984665354</v>
      </c>
      <c r="Q574" s="13">
        <f t="shared" si="233"/>
        <v>2771.4668690803364</v>
      </c>
      <c r="R574">
        <v>0.56999999999999995</v>
      </c>
      <c r="S574" s="14">
        <v>2.04</v>
      </c>
      <c r="T574" s="14">
        <v>0.41</v>
      </c>
      <c r="U574" s="15">
        <v>6200</v>
      </c>
      <c r="V574" s="15">
        <v>1300</v>
      </c>
      <c r="W574" s="16">
        <f t="shared" si="234"/>
        <v>11357.369763271117</v>
      </c>
      <c r="X574" s="16">
        <f t="shared" si="235"/>
        <v>2336.5301975201755</v>
      </c>
      <c r="Z574" s="10">
        <v>48400.000000000007</v>
      </c>
      <c r="AA574" s="10">
        <f t="shared" si="226"/>
        <v>8559.4432996412124</v>
      </c>
      <c r="AB574" s="10">
        <f t="shared" si="227"/>
        <v>2796.6365984665354</v>
      </c>
      <c r="AC574" s="10">
        <v>2517.2226327678982</v>
      </c>
      <c r="AD574">
        <v>90.08</v>
      </c>
      <c r="AE574">
        <v>60.05</v>
      </c>
      <c r="AF574">
        <v>46.07</v>
      </c>
      <c r="AG574" s="15"/>
      <c r="AH574" s="15">
        <f t="shared" si="236"/>
        <v>4741.9315880012318</v>
      </c>
      <c r="AI574" s="15">
        <f t="shared" si="237"/>
        <v>2771.4668690803364</v>
      </c>
      <c r="AJ574" s="15">
        <f t="shared" si="238"/>
        <v>2524.7743006662017</v>
      </c>
      <c r="AK574" s="15">
        <f t="shared" si="239"/>
        <v>4356.0000000000009</v>
      </c>
      <c r="AL574" s="11">
        <f t="shared" si="240"/>
        <v>2519.2285674192462</v>
      </c>
      <c r="AM574" s="16">
        <f t="shared" si="241"/>
        <v>1637.4985688225102</v>
      </c>
      <c r="AN574" s="11">
        <f t="shared" si="242"/>
        <v>12701.828252685851</v>
      </c>
      <c r="AO574" s="16">
        <f t="shared" si="250"/>
        <v>6180</v>
      </c>
      <c r="AP574" s="10">
        <v>-14460.749667548391</v>
      </c>
      <c r="AQ574" s="11">
        <f t="shared" si="243"/>
        <v>-58961.200372071144</v>
      </c>
      <c r="AR574" s="16">
        <f t="shared" si="244"/>
        <v>-42700.091891537304</v>
      </c>
      <c r="AS574" s="11">
        <f t="shared" si="245"/>
        <v>17834.544756700892</v>
      </c>
      <c r="AT574" s="15">
        <f t="shared" si="246"/>
        <v>-29132.309909913634</v>
      </c>
      <c r="AU574" s="17">
        <f t="shared" si="247"/>
        <v>201.45781221349773</v>
      </c>
      <c r="AV574" s="15">
        <f t="shared" si="248"/>
        <v>14671.560242365245</v>
      </c>
      <c r="AW574" s="13">
        <v>70000</v>
      </c>
      <c r="AX574" s="15">
        <f t="shared" si="249"/>
        <v>-29132.309909913638</v>
      </c>
    </row>
    <row r="575" spans="1:50" ht="30" x14ac:dyDescent="0.25">
      <c r="A575" s="2" t="s">
        <v>70</v>
      </c>
      <c r="B575" s="9">
        <f t="shared" si="228"/>
        <v>27851.303842266127</v>
      </c>
      <c r="C575" s="9">
        <f t="shared" si="229"/>
        <v>7914.3034656672062</v>
      </c>
      <c r="D575" s="10">
        <v>30213.852860638344</v>
      </c>
      <c r="E575" s="10">
        <v>10404.975849871089</v>
      </c>
      <c r="F575">
        <v>60.05</v>
      </c>
      <c r="G575">
        <v>46.07</v>
      </c>
      <c r="H575">
        <v>44.01</v>
      </c>
      <c r="I575" s="11">
        <f t="shared" si="230"/>
        <v>33683.130116149463</v>
      </c>
      <c r="J575" s="12">
        <f t="shared" si="231"/>
        <v>21894.034575497153</v>
      </c>
      <c r="L575" s="10">
        <f t="shared" si="224"/>
        <v>30213.852860638344</v>
      </c>
      <c r="M575" s="13"/>
      <c r="N575" s="13">
        <f t="shared" si="232"/>
        <v>16738.474484793645</v>
      </c>
      <c r="O575">
        <v>0.2</v>
      </c>
      <c r="P575" s="10">
        <f t="shared" si="225"/>
        <v>10404.975849871089</v>
      </c>
      <c r="Q575" s="13">
        <f t="shared" si="233"/>
        <v>10311.331067222249</v>
      </c>
      <c r="R575">
        <v>0.56999999999999995</v>
      </c>
      <c r="S575" s="14">
        <v>2.04</v>
      </c>
      <c r="T575" s="14">
        <v>0.41</v>
      </c>
      <c r="U575" s="15">
        <v>6200</v>
      </c>
      <c r="V575" s="15">
        <v>1300</v>
      </c>
      <c r="W575" s="16">
        <f t="shared" si="234"/>
        <v>25019.313354761838</v>
      </c>
      <c r="X575" s="16">
        <f t="shared" si="235"/>
        <v>5082.3129781629177</v>
      </c>
      <c r="Z575" s="10">
        <v>34969.000000000007</v>
      </c>
      <c r="AA575" s="10">
        <f t="shared" si="226"/>
        <v>30213.852860638344</v>
      </c>
      <c r="AB575" s="10">
        <f t="shared" si="227"/>
        <v>10404.975849871089</v>
      </c>
      <c r="AC575" s="10">
        <v>2371.8003073324307</v>
      </c>
      <c r="AD575">
        <v>90.08</v>
      </c>
      <c r="AE575">
        <v>60.05</v>
      </c>
      <c r="AF575">
        <v>46.07</v>
      </c>
      <c r="AG575" s="15"/>
      <c r="AH575" s="15">
        <f t="shared" si="236"/>
        <v>16738.474484793645</v>
      </c>
      <c r="AI575" s="15">
        <f t="shared" si="237"/>
        <v>10311.331067222249</v>
      </c>
      <c r="AJ575" s="15">
        <f t="shared" si="238"/>
        <v>2378.915708254428</v>
      </c>
      <c r="AK575" s="15">
        <f t="shared" si="239"/>
        <v>3147.2100000000005</v>
      </c>
      <c r="AL575" s="11">
        <f t="shared" si="240"/>
        <v>3649.1872362964687</v>
      </c>
      <c r="AM575" s="16">
        <f t="shared" si="241"/>
        <v>2371.9717035927047</v>
      </c>
      <c r="AN575" s="11">
        <f t="shared" si="242"/>
        <v>39042.601709464485</v>
      </c>
      <c r="AO575" s="16">
        <f t="shared" si="250"/>
        <v>6180</v>
      </c>
      <c r="AP575" s="10">
        <v>17440.849819510811</v>
      </c>
      <c r="AQ575" s="11">
        <f t="shared" si="243"/>
        <v>-86381.415685006548</v>
      </c>
      <c r="AR575" s="16">
        <f t="shared" si="244"/>
        <v>-19062.044087992865</v>
      </c>
      <c r="AS575" s="11">
        <f t="shared" si="245"/>
        <v>41472.592560245321</v>
      </c>
      <c r="AT575" s="15">
        <f t="shared" si="246"/>
        <v>-13005.156459579046</v>
      </c>
      <c r="AU575" s="17">
        <f t="shared" si="247"/>
        <v>-74.567217734025647</v>
      </c>
      <c r="AV575" s="15">
        <f t="shared" si="248"/>
        <v>30446.006279089859</v>
      </c>
      <c r="AW575" s="13">
        <v>70000</v>
      </c>
      <c r="AX575" s="15">
        <f t="shared" si="249"/>
        <v>-13005.156459579048</v>
      </c>
    </row>
    <row r="576" spans="1:50" ht="30" x14ac:dyDescent="0.25">
      <c r="A576" s="2" t="s">
        <v>70</v>
      </c>
      <c r="B576" s="9">
        <f t="shared" si="228"/>
        <v>80498.939122507465</v>
      </c>
      <c r="C576" s="9">
        <f t="shared" si="229"/>
        <v>68136.249466505251</v>
      </c>
      <c r="D576" s="10">
        <v>8285.5450128353659</v>
      </c>
      <c r="E576" s="10">
        <v>6479.8959492434351</v>
      </c>
      <c r="F576">
        <v>60.05</v>
      </c>
      <c r="G576">
        <v>46.07</v>
      </c>
      <c r="H576">
        <v>44.01</v>
      </c>
      <c r="I576" s="11">
        <f t="shared" si="230"/>
        <v>13862.537166432016</v>
      </c>
      <c r="J576" s="12">
        <f t="shared" si="231"/>
        <v>9010.6491581808095</v>
      </c>
      <c r="L576" s="10">
        <f t="shared" si="224"/>
        <v>8285.5450128353659</v>
      </c>
      <c r="M576" s="13"/>
      <c r="N576" s="13">
        <f t="shared" si="232"/>
        <v>4590.1919371107933</v>
      </c>
      <c r="O576">
        <v>0.2</v>
      </c>
      <c r="P576" s="10">
        <f t="shared" si="225"/>
        <v>6479.8959492434351</v>
      </c>
      <c r="Q576" s="13">
        <f t="shared" si="233"/>
        <v>6421.576885700244</v>
      </c>
      <c r="R576">
        <v>0.56999999999999995</v>
      </c>
      <c r="S576" s="14">
        <v>2.04</v>
      </c>
      <c r="T576" s="14">
        <v>0.41</v>
      </c>
      <c r="U576" s="15">
        <v>6200</v>
      </c>
      <c r="V576" s="15">
        <v>1300</v>
      </c>
      <c r="W576" s="16">
        <f t="shared" si="234"/>
        <v>15539.807913033446</v>
      </c>
      <c r="X576" s="16">
        <f t="shared" si="235"/>
        <v>3177.1182570312317</v>
      </c>
      <c r="Z576" s="10">
        <v>114921</v>
      </c>
      <c r="AA576" s="10">
        <f t="shared" si="226"/>
        <v>8285.5450128353659</v>
      </c>
      <c r="AB576" s="10">
        <f t="shared" si="227"/>
        <v>6479.8959492434351</v>
      </c>
      <c r="AC576" s="10">
        <v>492.36540225272381</v>
      </c>
      <c r="AD576">
        <v>90.08</v>
      </c>
      <c r="AE576">
        <v>60.05</v>
      </c>
      <c r="AF576">
        <v>46.07</v>
      </c>
      <c r="AG576" s="15"/>
      <c r="AH576" s="15">
        <f t="shared" si="236"/>
        <v>4590.1919371107933</v>
      </c>
      <c r="AI576" s="15">
        <f t="shared" si="237"/>
        <v>6421.576885700244</v>
      </c>
      <c r="AJ576" s="15">
        <f t="shared" si="238"/>
        <v>493.84249845948193</v>
      </c>
      <c r="AK576" s="15">
        <f t="shared" si="239"/>
        <v>10342.89</v>
      </c>
      <c r="AL576" s="11">
        <f t="shared" si="240"/>
        <v>4960.7900614224891</v>
      </c>
      <c r="AM576" s="16">
        <f t="shared" si="241"/>
        <v>3224.5135399246178</v>
      </c>
      <c r="AN576" s="11">
        <f t="shared" si="242"/>
        <v>15448.054136717286</v>
      </c>
      <c r="AO576" s="16">
        <f t="shared" si="250"/>
        <v>6180</v>
      </c>
      <c r="AP576" s="10">
        <v>56586.24022757895</v>
      </c>
      <c r="AQ576" s="11">
        <f t="shared" si="243"/>
        <v>32707.551407478357</v>
      </c>
      <c r="AR576" s="16">
        <f t="shared" si="244"/>
        <v>55948.482051293206</v>
      </c>
      <c r="AS576" s="11">
        <f t="shared" si="245"/>
        <v>116483.11869953139</v>
      </c>
      <c r="AT576" s="15">
        <f t="shared" si="246"/>
        <v>38171.077529473521</v>
      </c>
      <c r="AU576" s="17">
        <f t="shared" si="247"/>
        <v>67.456465345562464</v>
      </c>
      <c r="AV576" s="15">
        <f t="shared" si="248"/>
        <v>18415.162698105429</v>
      </c>
      <c r="AW576" s="13">
        <v>70000</v>
      </c>
      <c r="AX576" s="15">
        <f t="shared" si="249"/>
        <v>38171.077529473521</v>
      </c>
    </row>
    <row r="577" spans="1:50" ht="30" x14ac:dyDescent="0.25">
      <c r="A577" s="2" t="s">
        <v>70</v>
      </c>
      <c r="B577" s="9">
        <f t="shared" si="228"/>
        <v>75030.298721635641</v>
      </c>
      <c r="C577" s="9">
        <f t="shared" si="229"/>
        <v>36289.642966331223</v>
      </c>
      <c r="D577" s="10">
        <v>14917.365502374165</v>
      </c>
      <c r="E577" s="10">
        <v>33827.773474469708</v>
      </c>
      <c r="F577">
        <v>60.05</v>
      </c>
      <c r="G577">
        <v>46.07</v>
      </c>
      <c r="H577">
        <v>44.01</v>
      </c>
      <c r="I577" s="11">
        <f t="shared" si="230"/>
        <v>44847.956254186865</v>
      </c>
      <c r="J577" s="12">
        <f t="shared" si="231"/>
        <v>29151.171565221463</v>
      </c>
      <c r="L577" s="10">
        <f t="shared" si="224"/>
        <v>14917.365502374165</v>
      </c>
      <c r="M577" s="13"/>
      <c r="N577" s="13">
        <f t="shared" si="232"/>
        <v>8264.2204883152881</v>
      </c>
      <c r="O577">
        <v>0.2</v>
      </c>
      <c r="P577" s="10">
        <f t="shared" si="225"/>
        <v>33827.773474469708</v>
      </c>
      <c r="Q577" s="13">
        <f t="shared" si="233"/>
        <v>33523.323513199481</v>
      </c>
      <c r="R577">
        <v>0.56999999999999995</v>
      </c>
      <c r="S577" s="14">
        <v>2.04</v>
      </c>
      <c r="T577" s="14">
        <v>0.41</v>
      </c>
      <c r="U577" s="15">
        <v>6200</v>
      </c>
      <c r="V577" s="15">
        <v>1300</v>
      </c>
      <c r="W577" s="16">
        <f t="shared" si="234"/>
        <v>48552.722540380993</v>
      </c>
      <c r="X577" s="16">
        <f t="shared" si="235"/>
        <v>9812.0667850765713</v>
      </c>
      <c r="Z577" s="10">
        <v>50625</v>
      </c>
      <c r="AA577" s="10">
        <f t="shared" si="226"/>
        <v>14917.365502374165</v>
      </c>
      <c r="AB577" s="10">
        <f t="shared" si="227"/>
        <v>33827.773474469708</v>
      </c>
      <c r="AC577" s="10">
        <v>1105.5262439738312</v>
      </c>
      <c r="AD577">
        <v>90.08</v>
      </c>
      <c r="AE577">
        <v>60.05</v>
      </c>
      <c r="AF577">
        <v>46.07</v>
      </c>
      <c r="AG577" s="15"/>
      <c r="AH577" s="15">
        <f t="shared" si="236"/>
        <v>8264.2204883152881</v>
      </c>
      <c r="AI577" s="15">
        <f t="shared" si="237"/>
        <v>33523.323513199481</v>
      </c>
      <c r="AJ577" s="15">
        <f t="shared" si="238"/>
        <v>1108.8428227057527</v>
      </c>
      <c r="AK577" s="15">
        <f t="shared" si="239"/>
        <v>4556.25</v>
      </c>
      <c r="AL577" s="11">
        <f t="shared" si="240"/>
        <v>4931.65560987155</v>
      </c>
      <c r="AM577" s="16">
        <f t="shared" si="241"/>
        <v>3205.5761464165075</v>
      </c>
      <c r="AN577" s="11">
        <f t="shared" si="242"/>
        <v>57971.810087696358</v>
      </c>
      <c r="AO577" s="16">
        <f t="shared" si="250"/>
        <v>6180</v>
      </c>
      <c r="AP577" s="10">
        <v>36712.676477850473</v>
      </c>
      <c r="AQ577" s="11">
        <f t="shared" si="243"/>
        <v>-104123.59915761434</v>
      </c>
      <c r="AR577" s="16">
        <f t="shared" si="244"/>
        <v>-2673.5953839668155</v>
      </c>
      <c r="AS577" s="11">
        <f t="shared" si="245"/>
        <v>57861.041264271371</v>
      </c>
      <c r="AT577" s="15">
        <f t="shared" si="246"/>
        <v>-1824.0712337874938</v>
      </c>
      <c r="AU577" s="17">
        <f t="shared" si="247"/>
        <v>-4.9685051834561671</v>
      </c>
      <c r="AV577" s="15">
        <f t="shared" si="248"/>
        <v>38536.747711637974</v>
      </c>
      <c r="AW577" s="13">
        <v>70000</v>
      </c>
      <c r="AX577" s="15">
        <f t="shared" si="249"/>
        <v>-1824.0712337875011</v>
      </c>
    </row>
    <row r="578" spans="1:50" ht="30" x14ac:dyDescent="0.25">
      <c r="A578" s="2" t="s">
        <v>70</v>
      </c>
      <c r="B578" s="9">
        <f t="shared" si="228"/>
        <v>51909.362837288827</v>
      </c>
      <c r="C578" s="9">
        <f t="shared" si="229"/>
        <v>30976.173826285009</v>
      </c>
      <c r="D578" s="10">
        <v>28098.364578409779</v>
      </c>
      <c r="E578" s="10">
        <v>11901.877390198903</v>
      </c>
      <c r="F578">
        <v>60.05</v>
      </c>
      <c r="G578">
        <v>46.07</v>
      </c>
      <c r="H578">
        <v>44.01</v>
      </c>
      <c r="I578" s="11">
        <f t="shared" si="230"/>
        <v>33562.679716082239</v>
      </c>
      <c r="J578" s="12">
        <f t="shared" si="231"/>
        <v>21815.741815453457</v>
      </c>
      <c r="L578" s="10">
        <f t="shared" si="224"/>
        <v>28098.364578409779</v>
      </c>
      <c r="M578" s="13"/>
      <c r="N578" s="13">
        <f t="shared" si="232"/>
        <v>15566.493976439018</v>
      </c>
      <c r="O578">
        <v>0.2</v>
      </c>
      <c r="P578" s="10">
        <f t="shared" si="225"/>
        <v>11901.877390198903</v>
      </c>
      <c r="Q578" s="13">
        <f t="shared" si="233"/>
        <v>11794.760493687112</v>
      </c>
      <c r="R578">
        <v>0.56999999999999995</v>
      </c>
      <c r="S578" s="14">
        <v>2.04</v>
      </c>
      <c r="T578" s="14">
        <v>0.41</v>
      </c>
      <c r="U578" s="15">
        <v>6200</v>
      </c>
      <c r="V578" s="15">
        <v>1300</v>
      </c>
      <c r="W578" s="16">
        <f t="shared" si="234"/>
        <v>26266.077044446494</v>
      </c>
      <c r="X578" s="16">
        <f t="shared" si="235"/>
        <v>5332.8880334426776</v>
      </c>
      <c r="Z578" s="10">
        <v>51529</v>
      </c>
      <c r="AA578" s="10">
        <f t="shared" si="226"/>
        <v>28098.364578409779</v>
      </c>
      <c r="AB578" s="10">
        <f t="shared" si="227"/>
        <v>11901.877390198903</v>
      </c>
      <c r="AC578" s="10">
        <v>4348.5231596346594</v>
      </c>
      <c r="AD578">
        <v>90.08</v>
      </c>
      <c r="AE578">
        <v>60.05</v>
      </c>
      <c r="AF578">
        <v>46.07</v>
      </c>
      <c r="AG578" s="15"/>
      <c r="AH578" s="15">
        <f t="shared" si="236"/>
        <v>15566.493976439018</v>
      </c>
      <c r="AI578" s="15">
        <f t="shared" si="237"/>
        <v>11794.760493687112</v>
      </c>
      <c r="AJ578" s="15">
        <f t="shared" si="238"/>
        <v>4361.5687291135628</v>
      </c>
      <c r="AK578" s="15">
        <f t="shared" si="239"/>
        <v>4637.6099999999997</v>
      </c>
      <c r="AL578" s="11">
        <f t="shared" si="240"/>
        <v>4192.4863441726638</v>
      </c>
      <c r="AM578" s="16">
        <f t="shared" si="241"/>
        <v>2725.1161237122315</v>
      </c>
      <c r="AN578" s="11">
        <f t="shared" si="242"/>
        <v>41458.292875962485</v>
      </c>
      <c r="AO578" s="16">
        <f t="shared" si="250"/>
        <v>6180</v>
      </c>
      <c r="AP578" s="10">
        <v>33332.215254891169</v>
      </c>
      <c r="AQ578" s="11">
        <f t="shared" si="243"/>
        <v>-67249.501579136966</v>
      </c>
      <c r="AR578" s="16">
        <f t="shared" si="244"/>
        <v>3827.5439773888747</v>
      </c>
      <c r="AS578" s="11">
        <f t="shared" si="245"/>
        <v>64362.180625627065</v>
      </c>
      <c r="AT578" s="15">
        <f t="shared" si="246"/>
        <v>2611.3573157254796</v>
      </c>
      <c r="AU578" s="17">
        <f t="shared" si="247"/>
        <v>7.8343347291995213</v>
      </c>
      <c r="AV578" s="15">
        <f t="shared" si="248"/>
        <v>30720.857939165689</v>
      </c>
      <c r="AW578" s="13">
        <v>70000</v>
      </c>
      <c r="AX578" s="15">
        <f t="shared" si="249"/>
        <v>2611.3573157254796</v>
      </c>
    </row>
    <row r="579" spans="1:50" ht="30" x14ac:dyDescent="0.25">
      <c r="A579" s="2" t="s">
        <v>70</v>
      </c>
      <c r="B579" s="9">
        <f t="shared" si="228"/>
        <v>59755.652761899408</v>
      </c>
      <c r="C579" s="9">
        <f t="shared" si="229"/>
        <v>49487.175123939232</v>
      </c>
      <c r="D579" s="10">
        <v>11996.021674409882</v>
      </c>
      <c r="E579" s="10">
        <v>3477.5884037763326</v>
      </c>
      <c r="F579">
        <v>60.05</v>
      </c>
      <c r="G579">
        <v>46.07</v>
      </c>
      <c r="H579">
        <v>44.01</v>
      </c>
      <c r="I579" s="11">
        <f t="shared" si="230"/>
        <v>13713.844987090193</v>
      </c>
      <c r="J579" s="12">
        <f t="shared" si="231"/>
        <v>8913.9992416086261</v>
      </c>
      <c r="L579" s="10">
        <f t="shared" si="224"/>
        <v>11996.021674409882</v>
      </c>
      <c r="M579" s="13"/>
      <c r="N579" s="13">
        <f t="shared" si="232"/>
        <v>6645.7960076230747</v>
      </c>
      <c r="O579">
        <v>0.2</v>
      </c>
      <c r="P579" s="10">
        <f t="shared" si="225"/>
        <v>3477.5884037763326</v>
      </c>
      <c r="Q579" s="13">
        <f t="shared" si="233"/>
        <v>3446.2901081423456</v>
      </c>
      <c r="R579">
        <v>0.56999999999999995</v>
      </c>
      <c r="S579" s="14">
        <v>2.04</v>
      </c>
      <c r="T579" s="14">
        <v>0.41</v>
      </c>
      <c r="U579" s="15">
        <v>6200</v>
      </c>
      <c r="V579" s="15">
        <v>1300</v>
      </c>
      <c r="W579" s="16">
        <f t="shared" si="234"/>
        <v>12918.830908858134</v>
      </c>
      <c r="X579" s="16">
        <f t="shared" si="235"/>
        <v>2650.3532708979583</v>
      </c>
      <c r="Z579" s="10">
        <v>91809</v>
      </c>
      <c r="AA579" s="10">
        <f t="shared" si="226"/>
        <v>11996.021674409882</v>
      </c>
      <c r="AB579" s="10">
        <f t="shared" si="227"/>
        <v>3477.5884037763326</v>
      </c>
      <c r="AC579" s="10">
        <v>513.84412601368149</v>
      </c>
      <c r="AD579">
        <v>90.08</v>
      </c>
      <c r="AE579">
        <v>60.05</v>
      </c>
      <c r="AF579">
        <v>46.07</v>
      </c>
      <c r="AG579" s="15"/>
      <c r="AH579" s="15">
        <f t="shared" si="236"/>
        <v>6645.7960076230747</v>
      </c>
      <c r="AI579" s="15">
        <f t="shared" si="237"/>
        <v>3446.2901081423456</v>
      </c>
      <c r="AJ579" s="15">
        <f t="shared" si="238"/>
        <v>515.38565839172247</v>
      </c>
      <c r="AK579" s="15">
        <f t="shared" si="239"/>
        <v>8262.81</v>
      </c>
      <c r="AL579" s="11">
        <f t="shared" si="240"/>
        <v>4180.9384537058368</v>
      </c>
      <c r="AM579" s="16">
        <f t="shared" si="241"/>
        <v>2717.6099949087939</v>
      </c>
      <c r="AN579" s="11">
        <f t="shared" si="242"/>
        <v>14190.536465814279</v>
      </c>
      <c r="AO579" s="16">
        <f t="shared" si="250"/>
        <v>6180</v>
      </c>
      <c r="AP579" s="10">
        <v>43684.60791252007</v>
      </c>
      <c r="AQ579" s="11">
        <f t="shared" si="243"/>
        <v>17001.420939855081</v>
      </c>
      <c r="AR579" s="16">
        <f t="shared" si="244"/>
        <v>37922.822611432646</v>
      </c>
      <c r="AS579" s="11">
        <f t="shared" si="245"/>
        <v>98457.459259670839</v>
      </c>
      <c r="AT579" s="15">
        <f t="shared" si="246"/>
        <v>25872.998676002651</v>
      </c>
      <c r="AU579" s="17">
        <f t="shared" si="247"/>
        <v>59.226807592766363</v>
      </c>
      <c r="AV579" s="15">
        <f t="shared" si="248"/>
        <v>17811.609236517419</v>
      </c>
      <c r="AW579" s="13">
        <v>70000</v>
      </c>
      <c r="AX579" s="15">
        <f t="shared" si="249"/>
        <v>25872.998676002651</v>
      </c>
    </row>
    <row r="580" spans="1:50" ht="30" x14ac:dyDescent="0.25">
      <c r="A580" s="2" t="s">
        <v>70</v>
      </c>
      <c r="B580" s="9">
        <f t="shared" si="228"/>
        <v>138603.79564036825</v>
      </c>
      <c r="C580" s="9">
        <f t="shared" si="229"/>
        <v>103461.92513929257</v>
      </c>
      <c r="D580" s="10">
        <v>8744.6669708487734</v>
      </c>
      <c r="E580" s="10">
        <v>31129.969170899411</v>
      </c>
      <c r="F580">
        <v>60.05</v>
      </c>
      <c r="G580">
        <v>46.07</v>
      </c>
      <c r="H580">
        <v>44.01</v>
      </c>
      <c r="I580" s="11">
        <f t="shared" si="230"/>
        <v>37746.878643449803</v>
      </c>
      <c r="J580" s="12">
        <f t="shared" si="231"/>
        <v>24535.471118242374</v>
      </c>
      <c r="L580" s="10">
        <f t="shared" si="224"/>
        <v>8744.6669708487734</v>
      </c>
      <c r="M580" s="13"/>
      <c r="N580" s="13">
        <f t="shared" si="232"/>
        <v>4844.5455018502207</v>
      </c>
      <c r="O580">
        <v>0.2</v>
      </c>
      <c r="P580" s="10">
        <f t="shared" si="225"/>
        <v>31129.969170899411</v>
      </c>
      <c r="Q580" s="13">
        <f t="shared" si="233"/>
        <v>30849.799448361315</v>
      </c>
      <c r="R580">
        <v>0.56999999999999995</v>
      </c>
      <c r="S580" s="14">
        <v>2.04</v>
      </c>
      <c r="T580" s="14">
        <v>0.41</v>
      </c>
      <c r="U580" s="15">
        <v>6200</v>
      </c>
      <c r="V580" s="15">
        <v>1300</v>
      </c>
      <c r="W580" s="16">
        <f t="shared" si="234"/>
        <v>44048.721363309422</v>
      </c>
      <c r="X580" s="16">
        <f t="shared" si="235"/>
        <v>8906.8508622337558</v>
      </c>
      <c r="Z580" s="10">
        <v>28899.999999999996</v>
      </c>
      <c r="AA580" s="10">
        <f t="shared" si="226"/>
        <v>8744.6669708487734</v>
      </c>
      <c r="AB580" s="10">
        <f t="shared" si="227"/>
        <v>31129.969170899411</v>
      </c>
      <c r="AC580" s="10">
        <v>1755.7279959033353</v>
      </c>
      <c r="AD580">
        <v>90.08</v>
      </c>
      <c r="AE580">
        <v>60.05</v>
      </c>
      <c r="AF580">
        <v>46.07</v>
      </c>
      <c r="AG580" s="15"/>
      <c r="AH580" s="15">
        <f t="shared" si="236"/>
        <v>4844.5455018502207</v>
      </c>
      <c r="AI580" s="15">
        <f t="shared" si="237"/>
        <v>30849.799448361315</v>
      </c>
      <c r="AJ580" s="15">
        <f t="shared" si="238"/>
        <v>1760.9951798910452</v>
      </c>
      <c r="AK580" s="15">
        <f t="shared" si="239"/>
        <v>2600.9999999999995</v>
      </c>
      <c r="AL580" s="11">
        <f t="shared" si="240"/>
        <v>3724.0777050422794</v>
      </c>
      <c r="AM580" s="16">
        <f t="shared" si="241"/>
        <v>2420.6505082774815</v>
      </c>
      <c r="AN580" s="11">
        <f t="shared" si="242"/>
        <v>50357.297318788085</v>
      </c>
      <c r="AO580" s="16">
        <f t="shared" si="250"/>
        <v>6180</v>
      </c>
      <c r="AP580" s="10">
        <v>80907.278282884829</v>
      </c>
      <c r="AQ580" s="11">
        <f t="shared" si="243"/>
        <v>-16007.197983988503</v>
      </c>
      <c r="AR580" s="16">
        <f t="shared" si="244"/>
        <v>70019.603158816433</v>
      </c>
      <c r="AS580" s="11">
        <f t="shared" si="245"/>
        <v>130554.23980705462</v>
      </c>
      <c r="AT580" s="15">
        <f t="shared" si="246"/>
        <v>47771.156656364969</v>
      </c>
      <c r="AU580" s="17">
        <f t="shared" si="247"/>
        <v>59.04432539349245</v>
      </c>
      <c r="AV580" s="15">
        <f t="shared" si="248"/>
        <v>33136.12162651986</v>
      </c>
      <c r="AW580" s="13">
        <v>70000</v>
      </c>
      <c r="AX580" s="15">
        <f t="shared" si="249"/>
        <v>47771.156656364969</v>
      </c>
    </row>
    <row r="581" spans="1:50" ht="30" x14ac:dyDescent="0.25">
      <c r="A581" s="2" t="s">
        <v>70</v>
      </c>
      <c r="B581" s="9">
        <f t="shared" si="228"/>
        <v>172408.01170151925</v>
      </c>
      <c r="C581" s="9">
        <f t="shared" si="229"/>
        <v>161183.32972115852</v>
      </c>
      <c r="D581" s="10">
        <v>9216.9326382941927</v>
      </c>
      <c r="E581" s="10">
        <v>5061.2297657219178</v>
      </c>
      <c r="F581">
        <v>60.05</v>
      </c>
      <c r="G581">
        <v>46.07</v>
      </c>
      <c r="H581">
        <v>44.01</v>
      </c>
      <c r="I581" s="11">
        <f t="shared" si="230"/>
        <v>13189.910010511325</v>
      </c>
      <c r="J581" s="12">
        <f t="shared" si="231"/>
        <v>8573.4415068323615</v>
      </c>
      <c r="L581" s="10">
        <f t="shared" si="224"/>
        <v>9216.9326382941927</v>
      </c>
      <c r="M581" s="13"/>
      <c r="N581" s="13">
        <f t="shared" si="232"/>
        <v>5106.1806816149829</v>
      </c>
      <c r="O581">
        <v>0.2</v>
      </c>
      <c r="P581" s="10">
        <f t="shared" si="225"/>
        <v>5061.2297657219178</v>
      </c>
      <c r="Q581" s="13">
        <f t="shared" si="233"/>
        <v>5015.6786978304208</v>
      </c>
      <c r="R581">
        <v>0.56999999999999995</v>
      </c>
      <c r="S581" s="14">
        <v>2.04</v>
      </c>
      <c r="T581" s="14">
        <v>0.41</v>
      </c>
      <c r="U581" s="15">
        <v>6200</v>
      </c>
      <c r="V581" s="15">
        <v>1300</v>
      </c>
      <c r="W581" s="16">
        <f t="shared" si="234"/>
        <v>14115.552907936126</v>
      </c>
      <c r="X581" s="16">
        <f t="shared" si="235"/>
        <v>2890.8709275753977</v>
      </c>
      <c r="Z581" s="10">
        <v>79523.999999999985</v>
      </c>
      <c r="AA581" s="10">
        <f t="shared" si="226"/>
        <v>9216.9326382941927</v>
      </c>
      <c r="AB581" s="10">
        <f t="shared" si="227"/>
        <v>5061.2297657219178</v>
      </c>
      <c r="AC581" s="10">
        <v>946.89897008084927</v>
      </c>
      <c r="AD581">
        <v>90.08</v>
      </c>
      <c r="AE581">
        <v>60.05</v>
      </c>
      <c r="AF581">
        <v>46.07</v>
      </c>
      <c r="AG581" s="15"/>
      <c r="AH581" s="15">
        <f t="shared" si="236"/>
        <v>5106.1806816149829</v>
      </c>
      <c r="AI581" s="15">
        <f t="shared" si="237"/>
        <v>5015.6786978304208</v>
      </c>
      <c r="AJ581" s="15">
        <f t="shared" si="238"/>
        <v>949.73966699109167</v>
      </c>
      <c r="AK581" s="15">
        <f t="shared" si="239"/>
        <v>7157.159999999998</v>
      </c>
      <c r="AL581" s="11">
        <f t="shared" si="240"/>
        <v>3736.0874081077818</v>
      </c>
      <c r="AM581" s="16">
        <f t="shared" si="241"/>
        <v>2428.4568152700581</v>
      </c>
      <c r="AN581" s="11">
        <f t="shared" si="242"/>
        <v>14683.070484433001</v>
      </c>
      <c r="AO581" s="16">
        <f t="shared" si="250"/>
        <v>6180</v>
      </c>
      <c r="AP581" s="10">
        <v>119328.30170887765</v>
      </c>
      <c r="AQ581" s="11">
        <f t="shared" si="243"/>
        <v>128572.68633165864</v>
      </c>
      <c r="AR581" s="16">
        <f t="shared" si="244"/>
        <v>149719.01728675075</v>
      </c>
      <c r="AS581" s="11">
        <f t="shared" si="245"/>
        <v>210253.65393498895</v>
      </c>
      <c r="AT581" s="15">
        <f t="shared" si="246"/>
        <v>102146.40338677524</v>
      </c>
      <c r="AU581" s="17">
        <f t="shared" si="247"/>
        <v>85.601154063165438</v>
      </c>
      <c r="AV581" s="15">
        <f t="shared" si="248"/>
        <v>17181.898322102417</v>
      </c>
      <c r="AW581" s="13">
        <v>70000</v>
      </c>
      <c r="AX581" s="15">
        <f t="shared" si="249"/>
        <v>102146.40338677523</v>
      </c>
    </row>
    <row r="582" spans="1:50" ht="30" x14ac:dyDescent="0.25">
      <c r="A582" s="2" t="s">
        <v>70</v>
      </c>
      <c r="B582" s="9">
        <f t="shared" si="228"/>
        <v>-5490.4559894712947</v>
      </c>
      <c r="C582" s="9">
        <f t="shared" si="229"/>
        <v>-20051.029488008022</v>
      </c>
      <c r="D582" s="10">
        <v>16832.752285189639</v>
      </c>
      <c r="E582" s="10">
        <v>7190.4389585076769</v>
      </c>
      <c r="F582">
        <v>60.05</v>
      </c>
      <c r="G582">
        <v>46.07</v>
      </c>
      <c r="H582">
        <v>44.01</v>
      </c>
      <c r="I582" s="11">
        <f t="shared" si="230"/>
        <v>20805.464958205754</v>
      </c>
      <c r="J582" s="12">
        <f t="shared" si="231"/>
        <v>13523.55222283374</v>
      </c>
      <c r="L582" s="10">
        <f t="shared" si="224"/>
        <v>16832.752285189639</v>
      </c>
      <c r="M582" s="13"/>
      <c r="N582" s="13">
        <f t="shared" si="232"/>
        <v>9325.3447659950616</v>
      </c>
      <c r="O582">
        <v>0.2</v>
      </c>
      <c r="P582" s="10">
        <f t="shared" si="225"/>
        <v>7190.4389585076769</v>
      </c>
      <c r="Q582" s="13">
        <f t="shared" si="233"/>
        <v>7125.7250078811076</v>
      </c>
      <c r="R582">
        <v>0.56999999999999995</v>
      </c>
      <c r="S582" s="14">
        <v>2.04</v>
      </c>
      <c r="T582" s="14">
        <v>0.41</v>
      </c>
      <c r="U582" s="15">
        <v>6200</v>
      </c>
      <c r="V582" s="15">
        <v>1300</v>
      </c>
      <c r="W582" s="16">
        <f t="shared" si="234"/>
        <v>18290.533703690136</v>
      </c>
      <c r="X582" s="16">
        <f t="shared" si="235"/>
        <v>3729.9602051534098</v>
      </c>
      <c r="Z582" s="10">
        <v>27889</v>
      </c>
      <c r="AA582" s="10">
        <f t="shared" si="226"/>
        <v>16832.752285189639</v>
      </c>
      <c r="AB582" s="10">
        <f t="shared" si="227"/>
        <v>7190.4389585076769</v>
      </c>
      <c r="AC582" s="10">
        <v>665.68438917104515</v>
      </c>
      <c r="AD582">
        <v>90.08</v>
      </c>
      <c r="AE582">
        <v>60.05</v>
      </c>
      <c r="AF582">
        <v>46.07</v>
      </c>
      <c r="AG582" s="15"/>
      <c r="AH582" s="15">
        <f t="shared" si="236"/>
        <v>9325.3447659950616</v>
      </c>
      <c r="AI582" s="15">
        <f t="shared" si="237"/>
        <v>7125.7250078811076</v>
      </c>
      <c r="AJ582" s="15">
        <f t="shared" si="238"/>
        <v>667.68144233855821</v>
      </c>
      <c r="AK582" s="15">
        <f t="shared" si="239"/>
        <v>2510.0099999999998</v>
      </c>
      <c r="AL582" s="11">
        <f t="shared" si="240"/>
        <v>2535.5737086198124</v>
      </c>
      <c r="AM582" s="16">
        <f t="shared" si="241"/>
        <v>1648.1229106028782</v>
      </c>
      <c r="AN582" s="11">
        <f t="shared" si="242"/>
        <v>22978.508200974247</v>
      </c>
      <c r="AO582" s="16">
        <f t="shared" si="250"/>
        <v>6180</v>
      </c>
      <c r="AP582" s="10">
        <v>-4099.4990444700188</v>
      </c>
      <c r="AQ582" s="11">
        <f t="shared" si="243"/>
        <v>-73900.693085958672</v>
      </c>
      <c r="AR582" s="16">
        <f t="shared" si="244"/>
        <v>-37304.541915995171</v>
      </c>
      <c r="AS582" s="11">
        <f t="shared" si="245"/>
        <v>23230.094732243022</v>
      </c>
      <c r="AT582" s="15">
        <f t="shared" si="246"/>
        <v>-25451.174177906636</v>
      </c>
      <c r="AU582" s="17">
        <f t="shared" si="247"/>
        <v>620.83620222423917</v>
      </c>
      <c r="AV582" s="15">
        <f t="shared" si="248"/>
        <v>21351.67513343662</v>
      </c>
      <c r="AW582" s="13">
        <v>70000</v>
      </c>
      <c r="AX582" s="15">
        <f t="shared" si="249"/>
        <v>-25451.17417790664</v>
      </c>
    </row>
    <row r="583" spans="1:50" ht="30" x14ac:dyDescent="0.25">
      <c r="A583" s="2" t="s">
        <v>70</v>
      </c>
      <c r="B583" s="9">
        <f t="shared" si="228"/>
        <v>10979.393732456596</v>
      </c>
      <c r="C583" s="9">
        <f t="shared" si="229"/>
        <v>-3302.6685504941961</v>
      </c>
      <c r="D583" s="10">
        <v>15290.642389584153</v>
      </c>
      <c r="E583" s="10">
        <v>7190.4389585076769</v>
      </c>
      <c r="F583">
        <v>60.05</v>
      </c>
      <c r="G583">
        <v>46.07</v>
      </c>
      <c r="H583">
        <v>44.01</v>
      </c>
      <c r="I583" s="11">
        <f t="shared" si="230"/>
        <v>19675.269179594638</v>
      </c>
      <c r="J583" s="12">
        <f t="shared" si="231"/>
        <v>12788.924966736515</v>
      </c>
      <c r="L583" s="10">
        <f t="shared" si="224"/>
        <v>15290.642389584153</v>
      </c>
      <c r="M583" s="13"/>
      <c r="N583" s="13">
        <f t="shared" si="232"/>
        <v>8471.0158838296211</v>
      </c>
      <c r="O583">
        <v>0.2</v>
      </c>
      <c r="P583" s="10">
        <f t="shared" si="225"/>
        <v>7190.4389585076769</v>
      </c>
      <c r="Q583" s="13">
        <f t="shared" si="233"/>
        <v>7125.7250078811076</v>
      </c>
      <c r="R583">
        <v>0.56999999999999995</v>
      </c>
      <c r="S583" s="14">
        <v>2.04</v>
      </c>
      <c r="T583" s="14">
        <v>0.41</v>
      </c>
      <c r="U583" s="15">
        <v>6200</v>
      </c>
      <c r="V583" s="15">
        <v>1300</v>
      </c>
      <c r="W583" s="16">
        <f t="shared" si="234"/>
        <v>17941.967519766637</v>
      </c>
      <c r="X583" s="16">
        <f t="shared" si="235"/>
        <v>3659.9052368158432</v>
      </c>
      <c r="Z583" s="10">
        <v>36100</v>
      </c>
      <c r="AA583" s="10">
        <f t="shared" si="226"/>
        <v>15290.642389584153</v>
      </c>
      <c r="AB583" s="10">
        <f t="shared" si="227"/>
        <v>7190.4389585076769</v>
      </c>
      <c r="AC583" s="10">
        <v>2673.5738078253457</v>
      </c>
      <c r="AD583">
        <v>90.08</v>
      </c>
      <c r="AE583">
        <v>60.05</v>
      </c>
      <c r="AF583">
        <v>46.07</v>
      </c>
      <c r="AG583" s="15"/>
      <c r="AH583" s="15">
        <f t="shared" si="236"/>
        <v>8471.0158838296211</v>
      </c>
      <c r="AI583" s="15">
        <f t="shared" si="237"/>
        <v>7125.7250078811076</v>
      </c>
      <c r="AJ583" s="15">
        <f t="shared" si="238"/>
        <v>2681.5945292488213</v>
      </c>
      <c r="AK583" s="15">
        <f t="shared" si="239"/>
        <v>3249</v>
      </c>
      <c r="AL583" s="11">
        <f t="shared" si="240"/>
        <v>2731.9893420934668</v>
      </c>
      <c r="AM583" s="16">
        <f t="shared" si="241"/>
        <v>1775.7930723607535</v>
      </c>
      <c r="AN583" s="11">
        <f t="shared" si="242"/>
        <v>23832.199299823034</v>
      </c>
      <c r="AO583" s="16">
        <f t="shared" si="250"/>
        <v>6180</v>
      </c>
      <c r="AP583" s="10">
        <v>7269.1783529122667</v>
      </c>
      <c r="AQ583" s="11">
        <f t="shared" si="243"/>
        <v>-57119.896070506773</v>
      </c>
      <c r="AR583" s="16">
        <f t="shared" si="244"/>
        <v>-19751.498754046555</v>
      </c>
      <c r="AS583" s="11">
        <f t="shared" si="245"/>
        <v>40783.137894191634</v>
      </c>
      <c r="AT583" s="15">
        <f t="shared" si="246"/>
        <v>-13475.539686185002</v>
      </c>
      <c r="AU583" s="17">
        <f t="shared" si="247"/>
        <v>-185.37913134001269</v>
      </c>
      <c r="AV583" s="15">
        <f t="shared" si="248"/>
        <v>20744.718039097268</v>
      </c>
      <c r="AW583" s="13">
        <v>70000</v>
      </c>
      <c r="AX583" s="15">
        <f t="shared" si="249"/>
        <v>-13475.539686185002</v>
      </c>
    </row>
    <row r="584" spans="1:50" ht="30" x14ac:dyDescent="0.25">
      <c r="A584" s="2" t="s">
        <v>70</v>
      </c>
      <c r="B584" s="9">
        <f t="shared" si="228"/>
        <v>162684.61154644849</v>
      </c>
      <c r="C584" s="9">
        <f t="shared" si="229"/>
        <v>143089.44960137532</v>
      </c>
      <c r="D584" s="10">
        <v>6740.8696883711809</v>
      </c>
      <c r="E584" s="10">
        <v>14637.966991780362</v>
      </c>
      <c r="F584">
        <v>60.05</v>
      </c>
      <c r="G584">
        <v>46.07</v>
      </c>
      <c r="H584">
        <v>44.01</v>
      </c>
      <c r="I584" s="11">
        <f t="shared" si="230"/>
        <v>20523.74765888766</v>
      </c>
      <c r="J584" s="12">
        <f t="shared" si="231"/>
        <v>13340.435978276979</v>
      </c>
      <c r="L584" s="10">
        <f t="shared" si="224"/>
        <v>6740.8696883711809</v>
      </c>
      <c r="M584" s="13"/>
      <c r="N584" s="13">
        <f t="shared" si="232"/>
        <v>3734.4418073576344</v>
      </c>
      <c r="O584">
        <v>0.2</v>
      </c>
      <c r="P584" s="10">
        <f t="shared" si="225"/>
        <v>14637.966991780362</v>
      </c>
      <c r="Q584" s="13">
        <f t="shared" si="233"/>
        <v>14506.225288854339</v>
      </c>
      <c r="R584">
        <v>0.56999999999999995</v>
      </c>
      <c r="S584" s="14">
        <v>2.04</v>
      </c>
      <c r="T584" s="14">
        <v>0.41</v>
      </c>
      <c r="U584" s="15">
        <v>6200</v>
      </c>
      <c r="V584" s="15">
        <v>1300</v>
      </c>
      <c r="W584" s="16">
        <f t="shared" si="234"/>
        <v>24591.491023281738</v>
      </c>
      <c r="X584" s="16">
        <f t="shared" si="235"/>
        <v>4996.3290782085842</v>
      </c>
      <c r="Z584" s="10">
        <v>63504.000000000007</v>
      </c>
      <c r="AA584" s="10">
        <f t="shared" si="226"/>
        <v>6740.8696883711809</v>
      </c>
      <c r="AB584" s="10">
        <f t="shared" si="227"/>
        <v>14637.966991780362</v>
      </c>
      <c r="AC584" s="10">
        <v>800.71122547545428</v>
      </c>
      <c r="AD584">
        <v>90.08</v>
      </c>
      <c r="AE584">
        <v>60.05</v>
      </c>
      <c r="AF584">
        <v>46.07</v>
      </c>
      <c r="AG584" s="15"/>
      <c r="AH584" s="15">
        <f t="shared" si="236"/>
        <v>3734.4418073576344</v>
      </c>
      <c r="AI584" s="15">
        <f t="shared" si="237"/>
        <v>14506.225288854339</v>
      </c>
      <c r="AJ584" s="15">
        <f t="shared" si="238"/>
        <v>803.11335915188056</v>
      </c>
      <c r="AK584" s="15">
        <f t="shared" si="239"/>
        <v>5715.3600000000006</v>
      </c>
      <c r="AL584" s="11">
        <f t="shared" si="240"/>
        <v>3702.4824199837221</v>
      </c>
      <c r="AM584" s="16">
        <f t="shared" si="241"/>
        <v>2406.6135729894195</v>
      </c>
      <c r="AN584" s="11">
        <f t="shared" si="242"/>
        <v>25621.835513110887</v>
      </c>
      <c r="AO584" s="16">
        <f t="shared" si="250"/>
        <v>6180</v>
      </c>
      <c r="AP584" s="10">
        <v>107040.07173133593</v>
      </c>
      <c r="AQ584" s="11">
        <f t="shared" si="243"/>
        <v>83828.022053985056</v>
      </c>
      <c r="AR584" s="16">
        <f t="shared" si="244"/>
        <v>124752.68454488977</v>
      </c>
      <c r="AS584" s="11">
        <f t="shared" si="245"/>
        <v>185287.32119312795</v>
      </c>
      <c r="AT584" s="15">
        <f t="shared" si="246"/>
        <v>85113.022180069544</v>
      </c>
      <c r="AU584" s="17">
        <f t="shared" si="247"/>
        <v>79.515101964522273</v>
      </c>
      <c r="AV584" s="15">
        <f t="shared" si="248"/>
        <v>21927.049551266398</v>
      </c>
      <c r="AW584" s="13">
        <v>70000</v>
      </c>
      <c r="AX584" s="15">
        <f t="shared" si="249"/>
        <v>85113.022180069529</v>
      </c>
    </row>
    <row r="585" spans="1:50" ht="30" x14ac:dyDescent="0.25">
      <c r="A585" s="2" t="s">
        <v>70</v>
      </c>
      <c r="B585" s="9">
        <f t="shared" si="228"/>
        <v>-15340.165196717797</v>
      </c>
      <c r="C585" s="9">
        <f t="shared" si="229"/>
        <v>-39598.684891120138</v>
      </c>
      <c r="D585" s="10">
        <v>16051.882618189176</v>
      </c>
      <c r="E585" s="10">
        <v>17876.403166141274</v>
      </c>
      <c r="F585">
        <v>60.05</v>
      </c>
      <c r="G585">
        <v>46.07</v>
      </c>
      <c r="H585">
        <v>44.01</v>
      </c>
      <c r="I585" s="11">
        <f t="shared" si="230"/>
        <v>30441.319935319385</v>
      </c>
      <c r="J585" s="12">
        <f t="shared" si="231"/>
        <v>19786.8579579576</v>
      </c>
      <c r="L585" s="10">
        <f t="shared" ref="L585:L648" si="251">D585</f>
        <v>16051.882618189176</v>
      </c>
      <c r="M585" s="13"/>
      <c r="N585" s="13">
        <f t="shared" si="232"/>
        <v>8892.7429704768037</v>
      </c>
      <c r="O585">
        <v>0.2</v>
      </c>
      <c r="P585" s="10">
        <f t="shared" ref="P585:P648" si="252">E585</f>
        <v>17876.403166141274</v>
      </c>
      <c r="Q585" s="13">
        <f t="shared" si="233"/>
        <v>17715.515537646002</v>
      </c>
      <c r="R585">
        <v>0.56999999999999995</v>
      </c>
      <c r="S585" s="14">
        <v>2.04</v>
      </c>
      <c r="T585" s="14">
        <v>0.41</v>
      </c>
      <c r="U585" s="15">
        <v>6200</v>
      </c>
      <c r="V585" s="15">
        <v>1300</v>
      </c>
      <c r="W585" s="16">
        <f t="shared" si="234"/>
        <v>30427.840599129308</v>
      </c>
      <c r="X585" s="16">
        <f t="shared" si="235"/>
        <v>6169.3209047269684</v>
      </c>
      <c r="Z585" s="10">
        <v>24336.000000000004</v>
      </c>
      <c r="AA585" s="10">
        <f t="shared" ref="AA585:AA648" si="253">D585</f>
        <v>16051.882618189176</v>
      </c>
      <c r="AB585" s="10">
        <f t="shared" ref="AB585:AB648" si="254">E585</f>
        <v>17876.403166141274</v>
      </c>
      <c r="AC585" s="10">
        <v>3269.7058075266227</v>
      </c>
      <c r="AD585">
        <v>90.08</v>
      </c>
      <c r="AE585">
        <v>60.05</v>
      </c>
      <c r="AF585">
        <v>46.07</v>
      </c>
      <c r="AG585" s="15"/>
      <c r="AH585" s="15">
        <f t="shared" si="236"/>
        <v>8892.7429704768037</v>
      </c>
      <c r="AI585" s="15">
        <f t="shared" si="237"/>
        <v>17715.515537646002</v>
      </c>
      <c r="AJ585" s="15">
        <f t="shared" si="238"/>
        <v>3279.5149249492024</v>
      </c>
      <c r="AK585" s="15">
        <f t="shared" si="239"/>
        <v>2190.2400000000002</v>
      </c>
      <c r="AL585" s="11">
        <f t="shared" si="240"/>
        <v>3074.0863859357992</v>
      </c>
      <c r="AM585" s="16">
        <f t="shared" si="241"/>
        <v>1998.1561508582695</v>
      </c>
      <c r="AN585" s="11">
        <f t="shared" si="242"/>
        <v>39434.822238097644</v>
      </c>
      <c r="AO585" s="16">
        <f t="shared" si="250"/>
        <v>6180</v>
      </c>
      <c r="AP585" s="10">
        <v>-16760.056081407714</v>
      </c>
      <c r="AQ585" s="11">
        <f t="shared" si="243"/>
        <v>-131491.0286764761</v>
      </c>
      <c r="AR585" s="16">
        <f t="shared" si="244"/>
        <v>-65554.863753804704</v>
      </c>
      <c r="AS585" s="11">
        <f t="shared" si="245"/>
        <v>-5020.2271055665133</v>
      </c>
      <c r="AT585" s="15">
        <f t="shared" si="246"/>
        <v>-44725.070190223589</v>
      </c>
      <c r="AU585" s="17">
        <f t="shared" si="247"/>
        <v>266.8551344517162</v>
      </c>
      <c r="AV585" s="15">
        <f t="shared" si="248"/>
        <v>27965.014108815871</v>
      </c>
      <c r="AW585" s="13">
        <v>70000</v>
      </c>
      <c r="AX585" s="15">
        <f t="shared" si="249"/>
        <v>-44725.070190223589</v>
      </c>
    </row>
    <row r="586" spans="1:50" ht="30" x14ac:dyDescent="0.25">
      <c r="A586" s="2" t="s">
        <v>70</v>
      </c>
      <c r="B586" s="9">
        <f t="shared" ref="B586:B649" si="255">SUM(J586+W586+AR586)</f>
        <v>87182.579686799378</v>
      </c>
      <c r="C586" s="9">
        <f t="shared" ref="C586:C649" si="256">SUM(J586+X586+AR586)</f>
        <v>73618.550753566946</v>
      </c>
      <c r="D586" s="10">
        <v>13356.196313227185</v>
      </c>
      <c r="E586" s="10">
        <v>6790.0377471925576</v>
      </c>
      <c r="F586">
        <v>60.05</v>
      </c>
      <c r="G586">
        <v>46.07</v>
      </c>
      <c r="H586">
        <v>44.01</v>
      </c>
      <c r="I586" s="11">
        <f t="shared" ref="I586:I649" si="257">(D586/F586*H586)+(E586/G586*H586)+(1.6*10^3)</f>
        <v>17875.036982804264</v>
      </c>
      <c r="J586" s="12">
        <f t="shared" ref="J586:J649" si="258">I586*0.65</f>
        <v>11618.774038822772</v>
      </c>
      <c r="L586" s="10">
        <f t="shared" si="251"/>
        <v>13356.196313227185</v>
      </c>
      <c r="M586" s="13"/>
      <c r="N586" s="13">
        <f t="shared" ref="N586:N649" si="259">L586*0.554</f>
        <v>7399.3327575278608</v>
      </c>
      <c r="O586">
        <v>0.2</v>
      </c>
      <c r="P586" s="10">
        <f t="shared" si="252"/>
        <v>6790.0377471925576</v>
      </c>
      <c r="Q586" s="13">
        <f t="shared" ref="Q586:Q649" si="260">P586*0.991</f>
        <v>6728.9274074678242</v>
      </c>
      <c r="R586">
        <v>0.56999999999999995</v>
      </c>
      <c r="S586" s="14">
        <v>2.04</v>
      </c>
      <c r="T586" s="14">
        <v>0.41</v>
      </c>
      <c r="U586" s="15">
        <v>6200</v>
      </c>
      <c r="V586" s="15">
        <v>1300</v>
      </c>
      <c r="W586" s="16">
        <f t="shared" ref="W586:W649" si="261">U586+S586*(N586*O586+Q586*R586)</f>
        <v>17043.324554474952</v>
      </c>
      <c r="X586" s="16">
        <f t="shared" ref="X586:X649" si="262">V586+T586*(N586*O586+Q586*R586)</f>
        <v>3479.2956212425147</v>
      </c>
      <c r="Z586" s="10">
        <v>38416</v>
      </c>
      <c r="AA586" s="10">
        <f t="shared" si="253"/>
        <v>13356.196313227185</v>
      </c>
      <c r="AB586" s="10">
        <f t="shared" si="254"/>
        <v>6790.0377471925576</v>
      </c>
      <c r="AC586" s="10">
        <v>3295.6856210343476</v>
      </c>
      <c r="AD586">
        <v>90.08</v>
      </c>
      <c r="AE586">
        <v>60.05</v>
      </c>
      <c r="AF586">
        <v>46.07</v>
      </c>
      <c r="AG586" s="15"/>
      <c r="AH586" s="15">
        <f t="shared" ref="AH586:AH649" si="263">AA586*0.554</f>
        <v>7399.3327575278608</v>
      </c>
      <c r="AI586" s="15">
        <f t="shared" ref="AI586:AI649" si="264">AB586*0.991</f>
        <v>6728.9274074678242</v>
      </c>
      <c r="AJ586" s="15">
        <f t="shared" ref="AJ586:AJ649" si="265">AC586*1.003</f>
        <v>3305.5726778974504</v>
      </c>
      <c r="AK586" s="15">
        <f t="shared" ref="AK586:AK649" si="266">Z586*0.09</f>
        <v>3457.44</v>
      </c>
      <c r="AL586" s="11">
        <f t="shared" ref="AL586:AL649" si="267">3*((Z586/AD586)+(AA586/AE586)+(AB586/AF586)+99.2)</f>
        <v>2686.4055663094659</v>
      </c>
      <c r="AM586" s="16">
        <f t="shared" ref="AM586:AM649" si="268">AL586*0.65</f>
        <v>1746.1636181011529</v>
      </c>
      <c r="AN586" s="11">
        <f t="shared" ref="AN586:AN649" si="269">1.351*(AH586+AB586)+AC586</f>
        <v>22465.525172911632</v>
      </c>
      <c r="AO586" s="16">
        <f t="shared" si="250"/>
        <v>6180</v>
      </c>
      <c r="AP586" s="10">
        <v>59470.771906264556</v>
      </c>
      <c r="AQ586" s="11">
        <f t="shared" ref="AQ586:AQ649" si="270">6*44.01*(AP586-AL586-I586-AN586)/180.156</f>
        <v>24102.17218904839</v>
      </c>
      <c r="AR586" s="16">
        <f t="shared" ref="AR586:AR649" si="271">6*44.01*(AP586-AM586-J586-AO586)/180.156</f>
        <v>58520.481093501658</v>
      </c>
      <c r="AS586" s="11">
        <f t="shared" ref="AS586:AS649" si="272">6*44.01*(AP586-AM586-J586-AO586+(4.13*10^4))/180.156</f>
        <v>119055.11774173986</v>
      </c>
      <c r="AT586" s="15">
        <f t="shared" ref="AT586:AT649" si="273">AP586-AM586-AO586-J586</f>
        <v>39925.834249340624</v>
      </c>
      <c r="AU586" s="17">
        <f t="shared" ref="AU586:AU649" si="274">AT586/AP586*100</f>
        <v>67.135221167584845</v>
      </c>
      <c r="AV586" s="15">
        <f t="shared" ref="AV586:AV649" si="275">SUM(AM586+J586+AO586)</f>
        <v>19544.937656923925</v>
      </c>
      <c r="AW586" s="13">
        <v>70000</v>
      </c>
      <c r="AX586" s="15">
        <f t="shared" ref="AX586:AX649" si="276">AP586-AV586</f>
        <v>39925.834249340631</v>
      </c>
    </row>
    <row r="587" spans="1:50" ht="30" x14ac:dyDescent="0.25">
      <c r="A587" s="2" t="s">
        <v>70</v>
      </c>
      <c r="B587" s="9">
        <f t="shared" si="255"/>
        <v>-74771.346426800286</v>
      </c>
      <c r="C587" s="9">
        <f t="shared" si="256"/>
        <v>-86445.559096777564</v>
      </c>
      <c r="D587" s="10">
        <v>25240.334448910467</v>
      </c>
      <c r="E587" s="10">
        <v>2406.4468573270219</v>
      </c>
      <c r="F587">
        <v>60.05</v>
      </c>
      <c r="G587">
        <v>46.07</v>
      </c>
      <c r="H587">
        <v>44.01</v>
      </c>
      <c r="I587" s="11">
        <f t="shared" si="257"/>
        <v>22397.213643339084</v>
      </c>
      <c r="J587" s="12">
        <f t="shared" si="258"/>
        <v>14558.188868170406</v>
      </c>
      <c r="L587" s="10">
        <f t="shared" si="251"/>
        <v>25240.334448910467</v>
      </c>
      <c r="M587" s="13"/>
      <c r="N587" s="13">
        <f t="shared" si="259"/>
        <v>13983.1452846964</v>
      </c>
      <c r="O587">
        <v>0.2</v>
      </c>
      <c r="P587" s="10">
        <f t="shared" si="252"/>
        <v>2406.4468573270219</v>
      </c>
      <c r="Q587" s="13">
        <f t="shared" si="260"/>
        <v>2384.7888356110789</v>
      </c>
      <c r="R587">
        <v>0.56999999999999995</v>
      </c>
      <c r="S587" s="14">
        <v>2.04</v>
      </c>
      <c r="T587" s="14">
        <v>0.41</v>
      </c>
      <c r="U587" s="15">
        <v>6200</v>
      </c>
      <c r="V587" s="15">
        <v>1300</v>
      </c>
      <c r="W587" s="16">
        <f t="shared" si="261"/>
        <v>14678.155734204694</v>
      </c>
      <c r="X587" s="16">
        <f t="shared" si="262"/>
        <v>3003.9430642274137</v>
      </c>
      <c r="Z587" s="10">
        <v>106275.99999999999</v>
      </c>
      <c r="AA587" s="10">
        <f t="shared" si="253"/>
        <v>25240.334448910467</v>
      </c>
      <c r="AB587" s="10">
        <f t="shared" si="254"/>
        <v>2406.4468573270219</v>
      </c>
      <c r="AC587" s="10">
        <v>1084.8775766911704</v>
      </c>
      <c r="AD587">
        <v>90.08</v>
      </c>
      <c r="AE587">
        <v>60.05</v>
      </c>
      <c r="AF587">
        <v>46.07</v>
      </c>
      <c r="AG587" s="15"/>
      <c r="AH587" s="15">
        <f t="shared" si="263"/>
        <v>13983.1452846964</v>
      </c>
      <c r="AI587" s="15">
        <f t="shared" si="264"/>
        <v>2384.7888356110789</v>
      </c>
      <c r="AJ587" s="15">
        <f t="shared" si="265"/>
        <v>1088.1322094212437</v>
      </c>
      <c r="AK587" s="15">
        <f t="shared" si="266"/>
        <v>9564.8399999999983</v>
      </c>
      <c r="AL587" s="11">
        <f t="shared" si="267"/>
        <v>5254.6568530404111</v>
      </c>
      <c r="AM587" s="16">
        <f t="shared" si="268"/>
        <v>3415.5269544762673</v>
      </c>
      <c r="AN587" s="11">
        <f t="shared" si="269"/>
        <v>23227.216560564815</v>
      </c>
      <c r="AO587" s="16">
        <f t="shared" ref="AO587:AO650" si="277">(6.18*10^3)</f>
        <v>6180</v>
      </c>
      <c r="AP587" s="10">
        <v>-46805.950863152459</v>
      </c>
      <c r="AQ587" s="11">
        <f t="shared" si="270"/>
        <v>-143179.86141555515</v>
      </c>
      <c r="AR587" s="16">
        <f t="shared" si="271"/>
        <v>-104007.69102917539</v>
      </c>
      <c r="AS587" s="11">
        <f t="shared" si="272"/>
        <v>-43473.054380937188</v>
      </c>
      <c r="AT587" s="15">
        <f t="shared" si="273"/>
        <v>-70959.666685799137</v>
      </c>
      <c r="AU587" s="17">
        <f t="shared" si="274"/>
        <v>151.60394218518368</v>
      </c>
      <c r="AV587" s="15">
        <f t="shared" si="275"/>
        <v>24153.715822646674</v>
      </c>
      <c r="AW587" s="13">
        <v>70000</v>
      </c>
      <c r="AX587" s="15">
        <f t="shared" si="276"/>
        <v>-70959.666685799137</v>
      </c>
    </row>
    <row r="588" spans="1:50" ht="30" x14ac:dyDescent="0.25">
      <c r="A588" s="2" t="s">
        <v>70</v>
      </c>
      <c r="B588" s="9">
        <f t="shared" si="255"/>
        <v>52354.323292392473</v>
      </c>
      <c r="C588" s="9">
        <f t="shared" si="256"/>
        <v>29986.653063364618</v>
      </c>
      <c r="D588" s="10">
        <v>10609.551378328397</v>
      </c>
      <c r="E588" s="10">
        <v>16890.300088479275</v>
      </c>
      <c r="F588">
        <v>60.05</v>
      </c>
      <c r="G588">
        <v>46.07</v>
      </c>
      <c r="H588">
        <v>44.01</v>
      </c>
      <c r="I588" s="11">
        <f t="shared" si="257"/>
        <v>25510.683918269031</v>
      </c>
      <c r="J588" s="12">
        <f t="shared" si="258"/>
        <v>16581.944546874871</v>
      </c>
      <c r="L588" s="10">
        <f t="shared" si="251"/>
        <v>10609.551378328397</v>
      </c>
      <c r="M588" s="13"/>
      <c r="N588" s="13">
        <f t="shared" si="259"/>
        <v>5877.691463593932</v>
      </c>
      <c r="O588">
        <v>0.2</v>
      </c>
      <c r="P588" s="10">
        <f t="shared" si="252"/>
        <v>16890.300088479275</v>
      </c>
      <c r="Q588" s="13">
        <f t="shared" si="260"/>
        <v>16738.287387682962</v>
      </c>
      <c r="R588">
        <v>0.56999999999999995</v>
      </c>
      <c r="S588" s="14">
        <v>2.04</v>
      </c>
      <c r="T588" s="14">
        <v>0.41</v>
      </c>
      <c r="U588" s="15">
        <v>6200</v>
      </c>
      <c r="V588" s="15">
        <v>1300</v>
      </c>
      <c r="W588" s="16">
        <f t="shared" si="261"/>
        <v>28061.378691544069</v>
      </c>
      <c r="X588" s="16">
        <f t="shared" si="262"/>
        <v>5693.7084625162097</v>
      </c>
      <c r="Z588" s="10">
        <v>72361</v>
      </c>
      <c r="AA588" s="10">
        <f t="shared" si="253"/>
        <v>10609.551378328397</v>
      </c>
      <c r="AB588" s="10">
        <f t="shared" si="254"/>
        <v>16890.300088479275</v>
      </c>
      <c r="AC588" s="10">
        <v>1367.2491203589393</v>
      </c>
      <c r="AD588">
        <v>90.08</v>
      </c>
      <c r="AE588">
        <v>60.05</v>
      </c>
      <c r="AF588">
        <v>46.07</v>
      </c>
      <c r="AG588" s="15"/>
      <c r="AH588" s="15">
        <f t="shared" si="263"/>
        <v>5877.691463593932</v>
      </c>
      <c r="AI588" s="15">
        <f t="shared" si="264"/>
        <v>16738.287387682962</v>
      </c>
      <c r="AJ588" s="15">
        <f t="shared" si="265"/>
        <v>1371.3508677200159</v>
      </c>
      <c r="AK588" s="15">
        <f t="shared" si="266"/>
        <v>6512.49</v>
      </c>
      <c r="AL588" s="11">
        <f t="shared" si="267"/>
        <v>4337.3946787265941</v>
      </c>
      <c r="AM588" s="16">
        <f t="shared" si="268"/>
        <v>2819.3065411722864</v>
      </c>
      <c r="AN588" s="11">
        <f t="shared" si="269"/>
        <v>32126.805707209838</v>
      </c>
      <c r="AO588" s="16">
        <f t="shared" si="277"/>
        <v>6180</v>
      </c>
      <c r="AP588" s="10">
        <v>30842.111974677682</v>
      </c>
      <c r="AQ588" s="11">
        <f t="shared" si="270"/>
        <v>-45632.229075551775</v>
      </c>
      <c r="AR588" s="16">
        <f t="shared" si="271"/>
        <v>7711.0000539735365</v>
      </c>
      <c r="AS588" s="11">
        <f t="shared" si="272"/>
        <v>68245.636702211734</v>
      </c>
      <c r="AT588" s="15">
        <f t="shared" si="273"/>
        <v>5260.8608866305258</v>
      </c>
      <c r="AU588" s="17">
        <f t="shared" si="274"/>
        <v>17.057395067334731</v>
      </c>
      <c r="AV588" s="15">
        <f t="shared" si="275"/>
        <v>25581.251088047156</v>
      </c>
      <c r="AW588" s="13">
        <v>70000</v>
      </c>
      <c r="AX588" s="15">
        <f t="shared" si="276"/>
        <v>5260.8608866305258</v>
      </c>
    </row>
    <row r="589" spans="1:50" ht="30" x14ac:dyDescent="0.25">
      <c r="A589" s="2" t="s">
        <v>70</v>
      </c>
      <c r="B589" s="9">
        <f t="shared" si="255"/>
        <v>46372.180076110708</v>
      </c>
      <c r="C589" s="9">
        <f t="shared" si="256"/>
        <v>36803.933060448035</v>
      </c>
      <c r="D589" s="10">
        <v>10404.243378189833</v>
      </c>
      <c r="E589" s="10">
        <v>3029.307731034568</v>
      </c>
      <c r="F589">
        <v>60.05</v>
      </c>
      <c r="G589">
        <v>46.07</v>
      </c>
      <c r="H589">
        <v>44.01</v>
      </c>
      <c r="I589" s="11">
        <f t="shared" si="257"/>
        <v>12119.011773604263</v>
      </c>
      <c r="J589" s="12">
        <f t="shared" si="258"/>
        <v>7877.3576528427711</v>
      </c>
      <c r="L589" s="10">
        <f t="shared" si="251"/>
        <v>10404.243378189833</v>
      </c>
      <c r="M589" s="13"/>
      <c r="N589" s="13">
        <f t="shared" si="259"/>
        <v>5763.9508315171679</v>
      </c>
      <c r="O589">
        <v>0.2</v>
      </c>
      <c r="P589" s="10">
        <f t="shared" si="252"/>
        <v>3029.307731034568</v>
      </c>
      <c r="Q589" s="13">
        <f t="shared" si="260"/>
        <v>3002.043961455257</v>
      </c>
      <c r="R589">
        <v>0.56999999999999995</v>
      </c>
      <c r="S589" s="14">
        <v>2.04</v>
      </c>
      <c r="T589" s="14">
        <v>0.41</v>
      </c>
      <c r="U589" s="15">
        <v>6200</v>
      </c>
      <c r="V589" s="15">
        <v>1300</v>
      </c>
      <c r="W589" s="16">
        <f t="shared" si="261"/>
        <v>12042.468657639176</v>
      </c>
      <c r="X589" s="16">
        <f t="shared" si="262"/>
        <v>2474.2216419765009</v>
      </c>
      <c r="Z589" s="10">
        <v>26244.000000000004</v>
      </c>
      <c r="AA589" s="10">
        <f t="shared" si="253"/>
        <v>10404.243378189833</v>
      </c>
      <c r="AB589" s="10">
        <f t="shared" si="254"/>
        <v>3029.307731034568</v>
      </c>
      <c r="AC589" s="10">
        <v>1583.9324277959813</v>
      </c>
      <c r="AD589">
        <v>90.08</v>
      </c>
      <c r="AE589">
        <v>60.05</v>
      </c>
      <c r="AF589">
        <v>46.07</v>
      </c>
      <c r="AG589" s="15"/>
      <c r="AH589" s="15">
        <f t="shared" si="263"/>
        <v>5763.9508315171679</v>
      </c>
      <c r="AI589" s="15">
        <f t="shared" si="264"/>
        <v>3002.043961455257</v>
      </c>
      <c r="AJ589" s="15">
        <f t="shared" si="265"/>
        <v>1588.6842250793691</v>
      </c>
      <c r="AK589" s="15">
        <f t="shared" si="266"/>
        <v>2361.96</v>
      </c>
      <c r="AL589" s="11">
        <f t="shared" si="267"/>
        <v>1888.6654746082497</v>
      </c>
      <c r="AM589" s="16">
        <f t="shared" si="268"/>
        <v>1227.6325584953624</v>
      </c>
      <c r="AN589" s="11">
        <f t="shared" si="269"/>
        <v>13463.624745803376</v>
      </c>
      <c r="AO589" s="16">
        <f t="shared" si="277"/>
        <v>6180</v>
      </c>
      <c r="AP589" s="10">
        <v>33332.215254891169</v>
      </c>
      <c r="AQ589" s="11">
        <f t="shared" si="270"/>
        <v>8590.5146410151574</v>
      </c>
      <c r="AR589" s="16">
        <f t="shared" si="271"/>
        <v>26452.353765628759</v>
      </c>
      <c r="AS589" s="11">
        <f t="shared" si="272"/>
        <v>86986.990413866952</v>
      </c>
      <c r="AT589" s="15">
        <f t="shared" si="273"/>
        <v>18047.225043553037</v>
      </c>
      <c r="AU589" s="17">
        <f t="shared" si="274"/>
        <v>54.143491230768973</v>
      </c>
      <c r="AV589" s="15">
        <f t="shared" si="275"/>
        <v>15284.990211338134</v>
      </c>
      <c r="AW589" s="13">
        <v>70000</v>
      </c>
      <c r="AX589" s="15">
        <f t="shared" si="276"/>
        <v>18047.225043553037</v>
      </c>
    </row>
    <row r="590" spans="1:50" ht="30" x14ac:dyDescent="0.25">
      <c r="A590" s="2" t="s">
        <v>70</v>
      </c>
      <c r="B590" s="9">
        <f t="shared" si="255"/>
        <v>33148.697602785032</v>
      </c>
      <c r="C590" s="9">
        <f t="shared" si="256"/>
        <v>23670.085039247395</v>
      </c>
      <c r="D590" s="10">
        <v>12440.815233970059</v>
      </c>
      <c r="E590" s="10">
        <v>2532.4808097131045</v>
      </c>
      <c r="F590">
        <v>60.05</v>
      </c>
      <c r="G590">
        <v>46.07</v>
      </c>
      <c r="H590">
        <v>44.01</v>
      </c>
      <c r="I590" s="11">
        <f t="shared" si="257"/>
        <v>13136.981890029965</v>
      </c>
      <c r="J590" s="12">
        <f t="shared" si="258"/>
        <v>8539.0382285194773</v>
      </c>
      <c r="L590" s="10">
        <f t="shared" si="251"/>
        <v>12440.815233970059</v>
      </c>
      <c r="M590" s="13"/>
      <c r="N590" s="13">
        <f t="shared" si="259"/>
        <v>6892.2116396194133</v>
      </c>
      <c r="O590">
        <v>0.2</v>
      </c>
      <c r="P590" s="10">
        <f t="shared" si="252"/>
        <v>2532.4808097131045</v>
      </c>
      <c r="Q590" s="13">
        <f t="shared" si="260"/>
        <v>2509.6884824256863</v>
      </c>
      <c r="R590">
        <v>0.56999999999999995</v>
      </c>
      <c r="S590" s="14">
        <v>2.04</v>
      </c>
      <c r="T590" s="14">
        <v>0.41</v>
      </c>
      <c r="U590" s="15">
        <v>6200</v>
      </c>
      <c r="V590" s="15">
        <v>1300</v>
      </c>
      <c r="W590" s="16">
        <f t="shared" si="261"/>
        <v>11930.28811632931</v>
      </c>
      <c r="X590" s="16">
        <f t="shared" si="262"/>
        <v>2451.6755527916748</v>
      </c>
      <c r="Z590" s="10">
        <v>51075.999999999985</v>
      </c>
      <c r="AA590" s="10">
        <f t="shared" si="253"/>
        <v>12440.815233970059</v>
      </c>
      <c r="AB590" s="10">
        <f t="shared" si="254"/>
        <v>2532.4808097131045</v>
      </c>
      <c r="AC590" s="10">
        <v>434.14339301186288</v>
      </c>
      <c r="AD590">
        <v>90.08</v>
      </c>
      <c r="AE590">
        <v>60.05</v>
      </c>
      <c r="AF590">
        <v>46.07</v>
      </c>
      <c r="AG590" s="15"/>
      <c r="AH590" s="15">
        <f t="shared" si="263"/>
        <v>6892.2116396194133</v>
      </c>
      <c r="AI590" s="15">
        <f t="shared" si="264"/>
        <v>2509.6884824256863</v>
      </c>
      <c r="AJ590" s="15">
        <f t="shared" si="265"/>
        <v>435.44582319089841</v>
      </c>
      <c r="AK590" s="15">
        <f t="shared" si="266"/>
        <v>4596.8399999999983</v>
      </c>
      <c r="AL590" s="11">
        <f t="shared" si="267"/>
        <v>2785.0549810559205</v>
      </c>
      <c r="AM590" s="16">
        <f t="shared" si="268"/>
        <v>1810.2857376863483</v>
      </c>
      <c r="AN590" s="11">
        <f t="shared" si="269"/>
        <v>13166.902892060094</v>
      </c>
      <c r="AO590" s="16">
        <f t="shared" si="277"/>
        <v>6180</v>
      </c>
      <c r="AP590" s="10">
        <v>25179.876145046852</v>
      </c>
      <c r="AQ590" s="11">
        <f t="shared" si="270"/>
        <v>-5729.6306478566112</v>
      </c>
      <c r="AR590" s="16">
        <f t="shared" si="271"/>
        <v>12679.371257936244</v>
      </c>
      <c r="AS590" s="11">
        <f t="shared" si="272"/>
        <v>73214.007906174433</v>
      </c>
      <c r="AT590" s="15">
        <f t="shared" si="273"/>
        <v>8650.5521788410279</v>
      </c>
      <c r="AU590" s="17">
        <f t="shared" si="274"/>
        <v>34.35502275313091</v>
      </c>
      <c r="AV590" s="15">
        <f t="shared" si="275"/>
        <v>16529.323966205826</v>
      </c>
      <c r="AW590" s="13">
        <v>70000</v>
      </c>
      <c r="AX590" s="15">
        <f t="shared" si="276"/>
        <v>8650.552178841026</v>
      </c>
    </row>
    <row r="591" spans="1:50" ht="30" x14ac:dyDescent="0.25">
      <c r="A591" s="2" t="s">
        <v>70</v>
      </c>
      <c r="B591" s="9">
        <f t="shared" si="255"/>
        <v>-48314.697422913436</v>
      </c>
      <c r="C591" s="9">
        <f t="shared" si="256"/>
        <v>-57441.9839931225</v>
      </c>
      <c r="D591" s="10">
        <v>14917.365502374165</v>
      </c>
      <c r="E591" s="10">
        <v>1665.1322357772333</v>
      </c>
      <c r="F591">
        <v>60.05</v>
      </c>
      <c r="G591">
        <v>46.07</v>
      </c>
      <c r="H591">
        <v>44.01</v>
      </c>
      <c r="I591" s="11">
        <f t="shared" si="257"/>
        <v>14123.453521066485</v>
      </c>
      <c r="J591" s="12">
        <f t="shared" si="258"/>
        <v>9180.244788693215</v>
      </c>
      <c r="L591" s="10">
        <f t="shared" si="251"/>
        <v>14917.365502374165</v>
      </c>
      <c r="M591" s="13"/>
      <c r="N591" s="13">
        <f t="shared" si="259"/>
        <v>8264.2204883152881</v>
      </c>
      <c r="O591">
        <v>0.2</v>
      </c>
      <c r="P591" s="10">
        <f t="shared" si="252"/>
        <v>1665.1322357772333</v>
      </c>
      <c r="Q591" s="13">
        <f t="shared" si="260"/>
        <v>1650.1460456552381</v>
      </c>
      <c r="R591">
        <v>0.56999999999999995</v>
      </c>
      <c r="S591" s="14">
        <v>2.04</v>
      </c>
      <c r="T591" s="14">
        <v>0.41</v>
      </c>
      <c r="U591" s="15">
        <v>6200</v>
      </c>
      <c r="V591" s="15">
        <v>1300</v>
      </c>
      <c r="W591" s="16">
        <f t="shared" si="261"/>
        <v>11490.591781120547</v>
      </c>
      <c r="X591" s="16">
        <f t="shared" si="262"/>
        <v>2363.3052109114824</v>
      </c>
      <c r="Z591" s="10">
        <v>43680.999999999993</v>
      </c>
      <c r="AA591" s="10">
        <f t="shared" si="253"/>
        <v>14917.365502374165</v>
      </c>
      <c r="AB591" s="10">
        <f t="shared" si="254"/>
        <v>1665.1322357772333</v>
      </c>
      <c r="AC591" s="10">
        <v>1531.2360245467546</v>
      </c>
      <c r="AD591">
        <v>90.08</v>
      </c>
      <c r="AE591">
        <v>60.05</v>
      </c>
      <c r="AF591">
        <v>46.07</v>
      </c>
      <c r="AG591" s="15"/>
      <c r="AH591" s="15">
        <f t="shared" si="263"/>
        <v>8264.2204883152881</v>
      </c>
      <c r="AI591" s="15">
        <f t="shared" si="264"/>
        <v>1650.1460456552381</v>
      </c>
      <c r="AJ591" s="15">
        <f t="shared" si="265"/>
        <v>1535.8297326203947</v>
      </c>
      <c r="AK591" s="15">
        <f t="shared" si="266"/>
        <v>3931.2899999999991</v>
      </c>
      <c r="AL591" s="11">
        <f t="shared" si="267"/>
        <v>2606.0180442028268</v>
      </c>
      <c r="AM591" s="16">
        <f t="shared" si="268"/>
        <v>1693.9117287318375</v>
      </c>
      <c r="AN591" s="11">
        <f t="shared" si="269"/>
        <v>14945.791554795751</v>
      </c>
      <c r="AO591" s="16">
        <f t="shared" si="277"/>
        <v>6180</v>
      </c>
      <c r="AP591" s="10">
        <v>-30011.502279794371</v>
      </c>
      <c r="AQ591" s="11">
        <f t="shared" si="270"/>
        <v>-90416.124200619917</v>
      </c>
      <c r="AR591" s="16">
        <f t="shared" si="271"/>
        <v>-68985.5339927272</v>
      </c>
      <c r="AS591" s="11">
        <f t="shared" si="272"/>
        <v>-8450.8973444890053</v>
      </c>
      <c r="AT591" s="15">
        <f t="shared" si="273"/>
        <v>-47065.658797219417</v>
      </c>
      <c r="AU591" s="17">
        <f t="shared" si="274"/>
        <v>156.82540100269148</v>
      </c>
      <c r="AV591" s="15">
        <f t="shared" si="275"/>
        <v>17054.15651742505</v>
      </c>
      <c r="AW591" s="13">
        <v>70000</v>
      </c>
      <c r="AX591" s="15">
        <f t="shared" si="276"/>
        <v>-47065.658797219425</v>
      </c>
    </row>
    <row r="592" spans="1:50" ht="30" x14ac:dyDescent="0.25">
      <c r="A592" s="2" t="s">
        <v>70</v>
      </c>
      <c r="B592" s="9">
        <f t="shared" si="255"/>
        <v>191653.82226245583</v>
      </c>
      <c r="C592" s="9">
        <f t="shared" si="256"/>
        <v>170730.90106946771</v>
      </c>
      <c r="D592" s="10">
        <v>17904.543207228828</v>
      </c>
      <c r="E592" s="10">
        <v>13890.257252947129</v>
      </c>
      <c r="F592">
        <v>60.05</v>
      </c>
      <c r="G592">
        <v>46.07</v>
      </c>
      <c r="H592">
        <v>44.01</v>
      </c>
      <c r="I592" s="11">
        <f t="shared" si="257"/>
        <v>27991.207848022706</v>
      </c>
      <c r="J592" s="12">
        <f t="shared" si="258"/>
        <v>18194.285101214758</v>
      </c>
      <c r="L592" s="10">
        <f t="shared" si="251"/>
        <v>17904.543207228828</v>
      </c>
      <c r="M592" s="13"/>
      <c r="N592" s="13">
        <f t="shared" si="259"/>
        <v>9919.1169368047722</v>
      </c>
      <c r="O592">
        <v>0.2</v>
      </c>
      <c r="P592" s="10">
        <f t="shared" si="252"/>
        <v>13890.257252947129</v>
      </c>
      <c r="Q592" s="13">
        <f t="shared" si="260"/>
        <v>13765.244937670604</v>
      </c>
      <c r="R592">
        <v>0.56999999999999995</v>
      </c>
      <c r="S592" s="14">
        <v>2.04</v>
      </c>
      <c r="T592" s="14">
        <v>0.41</v>
      </c>
      <c r="U592" s="15">
        <v>6200</v>
      </c>
      <c r="V592" s="15">
        <v>1300</v>
      </c>
      <c r="W592" s="16">
        <f t="shared" si="261"/>
        <v>26253.226523739726</v>
      </c>
      <c r="X592" s="16">
        <f t="shared" si="262"/>
        <v>5330.3053307516111</v>
      </c>
      <c r="Z592" s="10">
        <v>37636</v>
      </c>
      <c r="AA592" s="10">
        <f t="shared" si="253"/>
        <v>17904.543207228828</v>
      </c>
      <c r="AB592" s="10">
        <f t="shared" si="254"/>
        <v>13890.257252947129</v>
      </c>
      <c r="AC592" s="10">
        <v>1071.3708025713672</v>
      </c>
      <c r="AD592">
        <v>90.08</v>
      </c>
      <c r="AE592">
        <v>60.05</v>
      </c>
      <c r="AF592">
        <v>46.07</v>
      </c>
      <c r="AG592" s="15"/>
      <c r="AH592" s="15">
        <f t="shared" si="263"/>
        <v>9919.1169368047722</v>
      </c>
      <c r="AI592" s="15">
        <f t="shared" si="264"/>
        <v>13765.244937670604</v>
      </c>
      <c r="AJ592" s="15">
        <f t="shared" si="265"/>
        <v>1074.5849149790813</v>
      </c>
      <c r="AK592" s="15">
        <f t="shared" si="266"/>
        <v>3387.24</v>
      </c>
      <c r="AL592" s="11">
        <f t="shared" si="267"/>
        <v>3350.0108562970045</v>
      </c>
      <c r="AM592" s="16">
        <f t="shared" si="268"/>
        <v>2177.5070565930528</v>
      </c>
      <c r="AN592" s="11">
        <f t="shared" si="269"/>
        <v>33237.835332926181</v>
      </c>
      <c r="AO592" s="16">
        <f t="shared" si="277"/>
        <v>6180</v>
      </c>
      <c r="AP592" s="10">
        <v>126983.89129894882</v>
      </c>
      <c r="AQ592" s="11">
        <f t="shared" si="270"/>
        <v>91468.623455923065</v>
      </c>
      <c r="AR592" s="16">
        <f t="shared" si="271"/>
        <v>147206.31063750136</v>
      </c>
      <c r="AS592" s="11">
        <f t="shared" si="272"/>
        <v>207740.9472857395</v>
      </c>
      <c r="AT592" s="15">
        <f t="shared" si="273"/>
        <v>100432.09914114101</v>
      </c>
      <c r="AU592" s="17">
        <f t="shared" si="274"/>
        <v>79.090424867120447</v>
      </c>
      <c r="AV592" s="15">
        <f t="shared" si="275"/>
        <v>26551.792157807809</v>
      </c>
      <c r="AW592" s="13">
        <v>70000</v>
      </c>
      <c r="AX592" s="15">
        <f t="shared" si="276"/>
        <v>100432.09914114101</v>
      </c>
    </row>
    <row r="593" spans="1:50" ht="30" x14ac:dyDescent="0.25">
      <c r="A593" s="2" t="s">
        <v>70</v>
      </c>
      <c r="B593" s="9">
        <f t="shared" si="255"/>
        <v>38815.278055436662</v>
      </c>
      <c r="C593" s="9">
        <f t="shared" si="256"/>
        <v>6681.0410507794732</v>
      </c>
      <c r="D593" s="10">
        <v>11886.163566852938</v>
      </c>
      <c r="E593" s="10">
        <v>27247.214294520119</v>
      </c>
      <c r="F593">
        <v>60.05</v>
      </c>
      <c r="G593">
        <v>46.07</v>
      </c>
      <c r="H593">
        <v>44.01</v>
      </c>
      <c r="I593" s="11">
        <f t="shared" si="257"/>
        <v>36340.108573806763</v>
      </c>
      <c r="J593" s="12">
        <f t="shared" si="258"/>
        <v>23621.070572974397</v>
      </c>
      <c r="L593" s="10">
        <f t="shared" si="251"/>
        <v>11886.163566852938</v>
      </c>
      <c r="M593" s="13"/>
      <c r="N593" s="13">
        <f t="shared" si="259"/>
        <v>6584.9346160365285</v>
      </c>
      <c r="O593">
        <v>0.2</v>
      </c>
      <c r="P593" s="10">
        <f t="shared" si="252"/>
        <v>27247.214294520119</v>
      </c>
      <c r="Q593" s="13">
        <f t="shared" si="260"/>
        <v>27001.989365869438</v>
      </c>
      <c r="R593">
        <v>0.56999999999999995</v>
      </c>
      <c r="S593" s="14">
        <v>2.04</v>
      </c>
      <c r="T593" s="14">
        <v>0.41</v>
      </c>
      <c r="U593" s="15">
        <v>6200</v>
      </c>
      <c r="V593" s="15">
        <v>1300</v>
      </c>
      <c r="W593" s="16">
        <f t="shared" si="261"/>
        <v>40284.566557975879</v>
      </c>
      <c r="X593" s="16">
        <f t="shared" si="262"/>
        <v>8150.329553318682</v>
      </c>
      <c r="Z593" s="10">
        <v>36100</v>
      </c>
      <c r="AA593" s="10">
        <f t="shared" si="253"/>
        <v>11886.163566852938</v>
      </c>
      <c r="AB593" s="10">
        <f t="shared" si="254"/>
        <v>27247.214294520119</v>
      </c>
      <c r="AC593" s="10">
        <v>2517.2226327678982</v>
      </c>
      <c r="AD593">
        <v>90.08</v>
      </c>
      <c r="AE593">
        <v>60.05</v>
      </c>
      <c r="AF593">
        <v>46.07</v>
      </c>
      <c r="AG593" s="15"/>
      <c r="AH593" s="15">
        <f t="shared" si="263"/>
        <v>6584.9346160365285</v>
      </c>
      <c r="AI593" s="15">
        <f t="shared" si="264"/>
        <v>27001.989365869438</v>
      </c>
      <c r="AJ593" s="15">
        <f t="shared" si="265"/>
        <v>2524.7743006662017</v>
      </c>
      <c r="AK593" s="15">
        <f t="shared" si="266"/>
        <v>3249</v>
      </c>
      <c r="AL593" s="11">
        <f t="shared" si="267"/>
        <v>3867.9702142278993</v>
      </c>
      <c r="AM593" s="16">
        <f t="shared" si="268"/>
        <v>2514.1806392481344</v>
      </c>
      <c r="AN593" s="11">
        <f t="shared" si="269"/>
        <v>48224.45581092994</v>
      </c>
      <c r="AO593" s="16">
        <f t="shared" si="277"/>
        <v>6180</v>
      </c>
      <c r="AP593" s="10">
        <v>15197.252539162509</v>
      </c>
      <c r="AQ593" s="11">
        <f t="shared" si="270"/>
        <v>-107343.12807073502</v>
      </c>
      <c r="AR593" s="16">
        <f t="shared" si="271"/>
        <v>-25090.359075513607</v>
      </c>
      <c r="AS593" s="11">
        <f t="shared" si="272"/>
        <v>35444.277572724583</v>
      </c>
      <c r="AT593" s="15">
        <f t="shared" si="273"/>
        <v>-17117.998673060021</v>
      </c>
      <c r="AU593" s="17">
        <f t="shared" si="274"/>
        <v>-112.63877223167708</v>
      </c>
      <c r="AV593" s="15">
        <f t="shared" si="275"/>
        <v>32315.251212222531</v>
      </c>
      <c r="AW593" s="13">
        <v>70000</v>
      </c>
      <c r="AX593" s="15">
        <f t="shared" si="276"/>
        <v>-17117.998673060021</v>
      </c>
    </row>
    <row r="594" spans="1:50" ht="30" x14ac:dyDescent="0.25">
      <c r="A594" s="2" t="s">
        <v>70</v>
      </c>
      <c r="B594" s="9">
        <f t="shared" si="255"/>
        <v>-53361.623095247778</v>
      </c>
      <c r="C594" s="9">
        <f t="shared" si="256"/>
        <v>-61066.434452260793</v>
      </c>
      <c r="D594" s="10">
        <v>9604.2365939940028</v>
      </c>
      <c r="E594" s="10">
        <v>1162.3802807674865</v>
      </c>
      <c r="F594">
        <v>60.05</v>
      </c>
      <c r="G594">
        <v>46.07</v>
      </c>
      <c r="H594">
        <v>44.01</v>
      </c>
      <c r="I594" s="11">
        <f t="shared" si="257"/>
        <v>9749.246792550477</v>
      </c>
      <c r="J594" s="12">
        <f t="shared" si="258"/>
        <v>6337.0104151578107</v>
      </c>
      <c r="L594" s="10">
        <f t="shared" si="251"/>
        <v>9604.2365939940028</v>
      </c>
      <c r="M594" s="13"/>
      <c r="N594" s="13">
        <f t="shared" si="259"/>
        <v>5320.7470730726782</v>
      </c>
      <c r="O594">
        <v>0.2</v>
      </c>
      <c r="P594" s="10">
        <f t="shared" si="252"/>
        <v>1162.3802807674865</v>
      </c>
      <c r="Q594" s="13">
        <f t="shared" si="260"/>
        <v>1151.9188582405791</v>
      </c>
      <c r="R594">
        <v>0.56999999999999995</v>
      </c>
      <c r="S594" s="14">
        <v>2.04</v>
      </c>
      <c r="T594" s="14">
        <v>0.41</v>
      </c>
      <c r="U594" s="15">
        <v>6200</v>
      </c>
      <c r="V594" s="15">
        <v>1300</v>
      </c>
      <c r="W594" s="16">
        <f t="shared" si="261"/>
        <v>9710.3160541757989</v>
      </c>
      <c r="X594" s="16">
        <f t="shared" si="262"/>
        <v>2005.504697162783</v>
      </c>
      <c r="Z594" s="10">
        <v>63000.999999999985</v>
      </c>
      <c r="AA594" s="10">
        <f t="shared" si="253"/>
        <v>9604.2365939940028</v>
      </c>
      <c r="AB594" s="10">
        <f t="shared" si="254"/>
        <v>1162.3802807674865</v>
      </c>
      <c r="AC594" s="10">
        <v>372.63690768492097</v>
      </c>
      <c r="AD594">
        <v>90.08</v>
      </c>
      <c r="AE594">
        <v>60.05</v>
      </c>
      <c r="AF594">
        <v>46.07</v>
      </c>
      <c r="AG594" s="15"/>
      <c r="AH594" s="15">
        <f t="shared" si="263"/>
        <v>5320.7470730726782</v>
      </c>
      <c r="AI594" s="15">
        <f t="shared" si="264"/>
        <v>1151.9188582405791</v>
      </c>
      <c r="AJ594" s="15">
        <f t="shared" si="265"/>
        <v>373.75481840797568</v>
      </c>
      <c r="AK594" s="15">
        <f t="shared" si="266"/>
        <v>5670.0899999999983</v>
      </c>
      <c r="AL594" s="11">
        <f t="shared" si="267"/>
        <v>2951.2725070201527</v>
      </c>
      <c r="AM594" s="16">
        <f t="shared" si="268"/>
        <v>1918.3271295630993</v>
      </c>
      <c r="AN594" s="11">
        <f t="shared" si="269"/>
        <v>9131.3419627229832</v>
      </c>
      <c r="AO594" s="16">
        <f t="shared" si="277"/>
        <v>6180</v>
      </c>
      <c r="AP594" s="10">
        <v>-32919.198234104828</v>
      </c>
      <c r="AQ594" s="11">
        <f t="shared" si="270"/>
        <v>-80250.254061030282</v>
      </c>
      <c r="AR594" s="16">
        <f t="shared" si="271"/>
        <v>-69408.949564581388</v>
      </c>
      <c r="AS594" s="11">
        <f t="shared" si="272"/>
        <v>-8874.312916343195</v>
      </c>
      <c r="AT594" s="15">
        <f t="shared" si="273"/>
        <v>-47354.535778825739</v>
      </c>
      <c r="AU594" s="17">
        <f t="shared" si="274"/>
        <v>143.85081751403553</v>
      </c>
      <c r="AV594" s="15">
        <f t="shared" si="275"/>
        <v>14435.337544720911</v>
      </c>
      <c r="AW594" s="13">
        <v>70000</v>
      </c>
      <c r="AX594" s="15">
        <f t="shared" si="276"/>
        <v>-47354.535778825739</v>
      </c>
    </row>
    <row r="595" spans="1:50" ht="30" x14ac:dyDescent="0.25">
      <c r="A595" s="2" t="s">
        <v>70</v>
      </c>
      <c r="B595" s="9">
        <f t="shared" si="255"/>
        <v>-9464.3582881211842</v>
      </c>
      <c r="C595" s="9">
        <f t="shared" si="256"/>
        <v>-18766.258711737086</v>
      </c>
      <c r="D595" s="10">
        <v>21331.176416118557</v>
      </c>
      <c r="E595" s="10">
        <v>596.70023230191589</v>
      </c>
      <c r="F595">
        <v>60.05</v>
      </c>
      <c r="G595">
        <v>46.07</v>
      </c>
      <c r="H595">
        <v>44.01</v>
      </c>
      <c r="I595" s="11">
        <f t="shared" si="257"/>
        <v>17803.409117262323</v>
      </c>
      <c r="J595" s="12">
        <f t="shared" si="258"/>
        <v>11572.21592622051</v>
      </c>
      <c r="L595" s="10">
        <f t="shared" si="251"/>
        <v>21331.176416118557</v>
      </c>
      <c r="M595" s="13"/>
      <c r="N595" s="13">
        <f t="shared" si="259"/>
        <v>11817.471734529681</v>
      </c>
      <c r="O595">
        <v>0.2</v>
      </c>
      <c r="P595" s="10">
        <f t="shared" si="252"/>
        <v>596.70023230191589</v>
      </c>
      <c r="Q595" s="13">
        <f t="shared" si="260"/>
        <v>591.32993021119864</v>
      </c>
      <c r="R595">
        <v>0.56999999999999995</v>
      </c>
      <c r="S595" s="14">
        <v>2.04</v>
      </c>
      <c r="T595" s="14">
        <v>0.41</v>
      </c>
      <c r="U595" s="15">
        <v>6200</v>
      </c>
      <c r="V595" s="15">
        <v>1300</v>
      </c>
      <c r="W595" s="16">
        <f t="shared" si="261"/>
        <v>11709.126910537692</v>
      </c>
      <c r="X595" s="16">
        <f t="shared" si="262"/>
        <v>2407.2264869217906</v>
      </c>
      <c r="Z595" s="10">
        <v>69696</v>
      </c>
      <c r="AA595" s="10">
        <f t="shared" si="253"/>
        <v>21331.176416118557</v>
      </c>
      <c r="AB595" s="10">
        <f t="shared" si="254"/>
        <v>596.70023230191589</v>
      </c>
      <c r="AC595" s="10">
        <v>1950.5913084244783</v>
      </c>
      <c r="AD595">
        <v>90.08</v>
      </c>
      <c r="AE595">
        <v>60.05</v>
      </c>
      <c r="AF595">
        <v>46.07</v>
      </c>
      <c r="AG595" s="15"/>
      <c r="AH595" s="15">
        <f t="shared" si="263"/>
        <v>11817.471734529681</v>
      </c>
      <c r="AI595" s="15">
        <f t="shared" si="264"/>
        <v>591.32993021119864</v>
      </c>
      <c r="AJ595" s="15">
        <f t="shared" si="265"/>
        <v>1956.4430823497514</v>
      </c>
      <c r="AK595" s="15">
        <f t="shared" si="266"/>
        <v>6272.6399999999994</v>
      </c>
      <c r="AL595" s="11">
        <f t="shared" si="267"/>
        <v>3723.2636328436602</v>
      </c>
      <c r="AM595" s="16">
        <f t="shared" si="268"/>
        <v>2420.1213613483792</v>
      </c>
      <c r="AN595" s="11">
        <f t="shared" si="269"/>
        <v>18722.137635613966</v>
      </c>
      <c r="AO595" s="16">
        <f t="shared" si="277"/>
        <v>6180</v>
      </c>
      <c r="AP595" s="10">
        <v>-2168.5493739995818</v>
      </c>
      <c r="AQ595" s="11">
        <f t="shared" si="270"/>
        <v>-62172.3840346785</v>
      </c>
      <c r="AR595" s="16">
        <f t="shared" si="271"/>
        <v>-32745.701124879386</v>
      </c>
      <c r="AS595" s="11">
        <f t="shared" si="272"/>
        <v>27788.935523358807</v>
      </c>
      <c r="AT595" s="15">
        <f t="shared" si="273"/>
        <v>-22340.886661568471</v>
      </c>
      <c r="AU595" s="17">
        <f t="shared" si="274"/>
        <v>1030.2226423539471</v>
      </c>
      <c r="AV595" s="15">
        <f t="shared" si="275"/>
        <v>20172.337287568887</v>
      </c>
      <c r="AW595" s="13">
        <v>70000</v>
      </c>
      <c r="AX595" s="15">
        <f t="shared" si="276"/>
        <v>-22340.886661568467</v>
      </c>
    </row>
    <row r="596" spans="1:50" ht="30" x14ac:dyDescent="0.25">
      <c r="A596" s="2" t="s">
        <v>70</v>
      </c>
      <c r="B596" s="9">
        <f t="shared" si="255"/>
        <v>-11828.305038000384</v>
      </c>
      <c r="C596" s="9">
        <f t="shared" si="256"/>
        <v>-24508.495774313938</v>
      </c>
      <c r="D596" s="10">
        <v>10816.986916562568</v>
      </c>
      <c r="E596" s="10">
        <v>6328.1834771849744</v>
      </c>
      <c r="F596">
        <v>60.05</v>
      </c>
      <c r="G596">
        <v>46.07</v>
      </c>
      <c r="H596">
        <v>44.01</v>
      </c>
      <c r="I596" s="11">
        <f t="shared" si="257"/>
        <v>15572.875032435095</v>
      </c>
      <c r="J596" s="12">
        <f t="shared" si="258"/>
        <v>10122.368771082813</v>
      </c>
      <c r="L596" s="10">
        <f t="shared" si="251"/>
        <v>10816.986916562568</v>
      </c>
      <c r="M596" s="13"/>
      <c r="N596" s="13">
        <f t="shared" si="259"/>
        <v>5992.6107517756627</v>
      </c>
      <c r="O596">
        <v>0.2</v>
      </c>
      <c r="P596" s="10">
        <f t="shared" si="252"/>
        <v>6328.1834771849744</v>
      </c>
      <c r="Q596" s="13">
        <f t="shared" si="260"/>
        <v>6271.2298258903093</v>
      </c>
      <c r="R596">
        <v>0.56999999999999995</v>
      </c>
      <c r="S596" s="14">
        <v>2.04</v>
      </c>
      <c r="T596" s="14">
        <v>0.41</v>
      </c>
      <c r="U596" s="15">
        <v>6200</v>
      </c>
      <c r="V596" s="15">
        <v>1300</v>
      </c>
      <c r="W596" s="16">
        <f t="shared" si="261"/>
        <v>15937.171228269723</v>
      </c>
      <c r="X596" s="16">
        <f t="shared" si="262"/>
        <v>3256.9804919561693</v>
      </c>
      <c r="Z596" s="10">
        <v>68644</v>
      </c>
      <c r="AA596" s="10">
        <f t="shared" si="253"/>
        <v>10816.986916562568</v>
      </c>
      <c r="AB596" s="10">
        <f t="shared" si="254"/>
        <v>6328.1834771849744</v>
      </c>
      <c r="AC596" s="10">
        <v>557.25732487691891</v>
      </c>
      <c r="AD596">
        <v>90.08</v>
      </c>
      <c r="AE596">
        <v>60.05</v>
      </c>
      <c r="AF596">
        <v>46.07</v>
      </c>
      <c r="AG596" s="15"/>
      <c r="AH596" s="15">
        <f t="shared" si="263"/>
        <v>5992.6107517756627</v>
      </c>
      <c r="AI596" s="15">
        <f t="shared" si="264"/>
        <v>6271.2298258903093</v>
      </c>
      <c r="AJ596" s="15">
        <f t="shared" si="265"/>
        <v>558.92909685154962</v>
      </c>
      <c r="AK596" s="15">
        <f t="shared" si="266"/>
        <v>6177.96</v>
      </c>
      <c r="AL596" s="11">
        <f t="shared" si="267"/>
        <v>3536.1807956524844</v>
      </c>
      <c r="AM596" s="16">
        <f t="shared" si="268"/>
        <v>2298.5175171741148</v>
      </c>
      <c r="AN596" s="11">
        <f t="shared" si="269"/>
        <v>17202.650328202737</v>
      </c>
      <c r="AO596" s="16">
        <f t="shared" si="277"/>
        <v>6180</v>
      </c>
      <c r="AP596" s="10">
        <v>-7248.2487967591778</v>
      </c>
      <c r="AQ596" s="11">
        <f t="shared" si="270"/>
        <v>-63847.119745677359</v>
      </c>
      <c r="AR596" s="16">
        <f t="shared" si="271"/>
        <v>-37887.845037352919</v>
      </c>
      <c r="AS596" s="11">
        <f t="shared" si="272"/>
        <v>22646.791610885277</v>
      </c>
      <c r="AT596" s="15">
        <f t="shared" si="273"/>
        <v>-25849.135085016103</v>
      </c>
      <c r="AU596" s="17">
        <f t="shared" si="274"/>
        <v>356.62593558562332</v>
      </c>
      <c r="AV596" s="15">
        <f t="shared" si="275"/>
        <v>18600.886288256926</v>
      </c>
      <c r="AW596" s="13">
        <v>70000</v>
      </c>
      <c r="AX596" s="15">
        <f t="shared" si="276"/>
        <v>-25849.135085016103</v>
      </c>
    </row>
    <row r="597" spans="1:50" ht="30" x14ac:dyDescent="0.25">
      <c r="A597" s="2" t="s">
        <v>70</v>
      </c>
      <c r="B597" s="9">
        <f t="shared" si="255"/>
        <v>-158.77925203352788</v>
      </c>
      <c r="C597" s="9">
        <f t="shared" si="256"/>
        <v>-11494.55927368069</v>
      </c>
      <c r="D597" s="10">
        <v>12106.415600867591</v>
      </c>
      <c r="E597" s="10">
        <v>4615.1157842475186</v>
      </c>
      <c r="F597">
        <v>60.05</v>
      </c>
      <c r="G597">
        <v>46.07</v>
      </c>
      <c r="H597">
        <v>44.01</v>
      </c>
      <c r="I597" s="11">
        <f t="shared" si="257"/>
        <v>14881.414848758091</v>
      </c>
      <c r="J597" s="12">
        <f t="shared" si="258"/>
        <v>9672.9196516927605</v>
      </c>
      <c r="L597" s="10">
        <f t="shared" si="251"/>
        <v>12106.415600867591</v>
      </c>
      <c r="M597" s="13"/>
      <c r="N597" s="13">
        <f t="shared" si="259"/>
        <v>6706.9542428806462</v>
      </c>
      <c r="O597">
        <v>0.2</v>
      </c>
      <c r="P597" s="10">
        <f t="shared" si="252"/>
        <v>4615.1157842475186</v>
      </c>
      <c r="Q597" s="13">
        <f t="shared" si="260"/>
        <v>4573.5797421892912</v>
      </c>
      <c r="R597">
        <v>0.56999999999999995</v>
      </c>
      <c r="S597" s="14">
        <v>2.04</v>
      </c>
      <c r="T597" s="14">
        <v>0.41</v>
      </c>
      <c r="U597" s="15">
        <v>6200</v>
      </c>
      <c r="V597" s="15">
        <v>1300</v>
      </c>
      <c r="W597" s="16">
        <f t="shared" si="261"/>
        <v>14254.595855313011</v>
      </c>
      <c r="X597" s="16">
        <f t="shared" si="262"/>
        <v>2918.8158336658503</v>
      </c>
      <c r="Z597" s="10">
        <v>42436</v>
      </c>
      <c r="AA597" s="10">
        <f t="shared" si="253"/>
        <v>12106.415600867591</v>
      </c>
      <c r="AB597" s="10">
        <f t="shared" si="254"/>
        <v>4615.1157842475186</v>
      </c>
      <c r="AC597" s="10">
        <v>304.7346454945332</v>
      </c>
      <c r="AD597">
        <v>90.08</v>
      </c>
      <c r="AE597">
        <v>60.05</v>
      </c>
      <c r="AF597">
        <v>46.07</v>
      </c>
      <c r="AG597" s="15"/>
      <c r="AH597" s="15">
        <f t="shared" si="263"/>
        <v>6706.9542428806462</v>
      </c>
      <c r="AI597" s="15">
        <f t="shared" si="264"/>
        <v>4573.5797421892912</v>
      </c>
      <c r="AJ597" s="15">
        <f t="shared" si="265"/>
        <v>305.64884943101674</v>
      </c>
      <c r="AK597" s="15">
        <f t="shared" si="266"/>
        <v>3819.24</v>
      </c>
      <c r="AL597" s="11">
        <f t="shared" si="267"/>
        <v>2616.2223391644975</v>
      </c>
      <c r="AM597" s="16">
        <f t="shared" si="268"/>
        <v>1700.5445204569235</v>
      </c>
      <c r="AN597" s="11">
        <f t="shared" si="269"/>
        <v>15600.851252144683</v>
      </c>
      <c r="AO597" s="16">
        <f t="shared" si="277"/>
        <v>6180</v>
      </c>
      <c r="AP597" s="10">
        <v>1120.492428570632</v>
      </c>
      <c r="AQ597" s="11">
        <f t="shared" si="270"/>
        <v>-46871.098530139447</v>
      </c>
      <c r="AR597" s="16">
        <f t="shared" si="271"/>
        <v>-24086.294759039301</v>
      </c>
      <c r="AS597" s="11">
        <f t="shared" si="272"/>
        <v>36448.341889198891</v>
      </c>
      <c r="AT597" s="15">
        <f t="shared" si="273"/>
        <v>-16432.971743579052</v>
      </c>
      <c r="AU597" s="17">
        <f t="shared" si="274"/>
        <v>-1466.5848090149029</v>
      </c>
      <c r="AV597" s="15">
        <f t="shared" si="275"/>
        <v>17553.464172149685</v>
      </c>
      <c r="AW597" s="13">
        <v>70000</v>
      </c>
      <c r="AX597" s="15">
        <f t="shared" si="276"/>
        <v>-16432.971743579052</v>
      </c>
    </row>
    <row r="598" spans="1:50" ht="30" x14ac:dyDescent="0.25">
      <c r="A598" s="2" t="s">
        <v>70</v>
      </c>
      <c r="B598" s="9">
        <f t="shared" si="255"/>
        <v>9539.1289548469249</v>
      </c>
      <c r="C598" s="9">
        <f t="shared" si="256"/>
        <v>-4376.223921007022</v>
      </c>
      <c r="D598" s="10">
        <v>7153.0329616067647</v>
      </c>
      <c r="E598" s="10">
        <v>8388.3641948301211</v>
      </c>
      <c r="F598">
        <v>60.05</v>
      </c>
      <c r="G598">
        <v>46.07</v>
      </c>
      <c r="H598">
        <v>44.01</v>
      </c>
      <c r="I598" s="11">
        <f t="shared" si="257"/>
        <v>14855.663167018727</v>
      </c>
      <c r="J598" s="12">
        <f t="shared" si="258"/>
        <v>9656.1810585621733</v>
      </c>
      <c r="L598" s="10">
        <f t="shared" si="251"/>
        <v>7153.0329616067647</v>
      </c>
      <c r="M598" s="13"/>
      <c r="N598" s="13">
        <f t="shared" si="259"/>
        <v>3962.7802607301478</v>
      </c>
      <c r="O598">
        <v>0.2</v>
      </c>
      <c r="P598" s="10">
        <f t="shared" si="252"/>
        <v>8388.3641948301211</v>
      </c>
      <c r="Q598" s="13">
        <f t="shared" si="260"/>
        <v>8312.8689170766502</v>
      </c>
      <c r="R598">
        <v>0.56999999999999995</v>
      </c>
      <c r="S598" s="14">
        <v>2.04</v>
      </c>
      <c r="T598" s="14">
        <v>0.41</v>
      </c>
      <c r="U598" s="15">
        <v>6200</v>
      </c>
      <c r="V598" s="15">
        <v>1300</v>
      </c>
      <c r="W598" s="16">
        <f t="shared" si="261"/>
        <v>17483.018323154629</v>
      </c>
      <c r="X598" s="16">
        <f t="shared" si="262"/>
        <v>3567.6654473006847</v>
      </c>
      <c r="Z598" s="10">
        <v>58564</v>
      </c>
      <c r="AA598" s="10">
        <f t="shared" si="253"/>
        <v>7153.0329616067647</v>
      </c>
      <c r="AB598" s="10">
        <f t="shared" si="254"/>
        <v>8388.3641948301211</v>
      </c>
      <c r="AC598" s="10">
        <v>618.80282434655146</v>
      </c>
      <c r="AD598">
        <v>90.08</v>
      </c>
      <c r="AE598">
        <v>60.05</v>
      </c>
      <c r="AF598">
        <v>46.07</v>
      </c>
      <c r="AG598" s="15"/>
      <c r="AH598" s="15">
        <f t="shared" si="263"/>
        <v>3962.7802607301478</v>
      </c>
      <c r="AI598" s="15">
        <f t="shared" si="264"/>
        <v>8312.8689170766502</v>
      </c>
      <c r="AJ598" s="15">
        <f t="shared" si="265"/>
        <v>620.65923281959101</v>
      </c>
      <c r="AK598" s="15">
        <f t="shared" si="266"/>
        <v>5270.76</v>
      </c>
      <c r="AL598" s="11">
        <f t="shared" si="267"/>
        <v>3151.5894993627167</v>
      </c>
      <c r="AM598" s="16">
        <f t="shared" si="268"/>
        <v>2048.5331745857661</v>
      </c>
      <c r="AN598" s="11">
        <f t="shared" si="269"/>
        <v>17305.198983808474</v>
      </c>
      <c r="AO598" s="16">
        <f t="shared" si="277"/>
        <v>6180</v>
      </c>
      <c r="AP598" s="10">
        <v>5876.9952002646169</v>
      </c>
      <c r="AQ598" s="11">
        <f t="shared" si="270"/>
        <v>-43144.422778965316</v>
      </c>
      <c r="AR598" s="16">
        <f t="shared" si="271"/>
        <v>-17600.070426869879</v>
      </c>
      <c r="AS598" s="11">
        <f t="shared" si="272"/>
        <v>42934.56622136831</v>
      </c>
      <c r="AT598" s="15">
        <f t="shared" si="273"/>
        <v>-12007.719032883322</v>
      </c>
      <c r="AU598" s="17">
        <f t="shared" si="274"/>
        <v>-204.31731903307772</v>
      </c>
      <c r="AV598" s="15">
        <f t="shared" si="275"/>
        <v>17884.714233147941</v>
      </c>
      <c r="AW598" s="13">
        <v>70000</v>
      </c>
      <c r="AX598" s="15">
        <f t="shared" si="276"/>
        <v>-12007.719032883324</v>
      </c>
    </row>
    <row r="599" spans="1:50" ht="30" x14ac:dyDescent="0.25">
      <c r="A599" s="2" t="s">
        <v>70</v>
      </c>
      <c r="B599" s="9">
        <f t="shared" si="255"/>
        <v>26711.844131187805</v>
      </c>
      <c r="C599" s="9">
        <f t="shared" si="256"/>
        <v>12153.546417463</v>
      </c>
      <c r="D599" s="10">
        <v>10713.003050147767</v>
      </c>
      <c r="E599" s="10">
        <v>8388.3641948301211</v>
      </c>
      <c r="F599">
        <v>60.05</v>
      </c>
      <c r="G599">
        <v>46.07</v>
      </c>
      <c r="H599">
        <v>44.01</v>
      </c>
      <c r="I599" s="11">
        <f t="shared" si="257"/>
        <v>17464.727007096819</v>
      </c>
      <c r="J599" s="12">
        <f t="shared" si="258"/>
        <v>11352.072554612932</v>
      </c>
      <c r="L599" s="10">
        <f t="shared" si="251"/>
        <v>10713.003050147767</v>
      </c>
      <c r="M599" s="13"/>
      <c r="N599" s="13">
        <f t="shared" si="259"/>
        <v>5935.0036897818636</v>
      </c>
      <c r="O599">
        <v>0.2</v>
      </c>
      <c r="P599" s="10">
        <f t="shared" si="252"/>
        <v>8388.3641948301211</v>
      </c>
      <c r="Q599" s="13">
        <f t="shared" si="260"/>
        <v>8312.8689170766502</v>
      </c>
      <c r="R599">
        <v>0.56999999999999995</v>
      </c>
      <c r="S599" s="14">
        <v>2.04</v>
      </c>
      <c r="T599" s="14">
        <v>0.41</v>
      </c>
      <c r="U599" s="15">
        <v>6200</v>
      </c>
      <c r="V599" s="15">
        <v>1300</v>
      </c>
      <c r="W599" s="16">
        <f t="shared" si="261"/>
        <v>18287.685482207729</v>
      </c>
      <c r="X599" s="16">
        <f t="shared" si="262"/>
        <v>3729.3877684829258</v>
      </c>
      <c r="Z599" s="10">
        <v>46656.000000000007</v>
      </c>
      <c r="AA599" s="10">
        <f t="shared" si="253"/>
        <v>10713.003050147767</v>
      </c>
      <c r="AB599" s="10">
        <f t="shared" si="254"/>
        <v>8388.3641948301211</v>
      </c>
      <c r="AC599" s="10">
        <v>643.53136059920541</v>
      </c>
      <c r="AD599">
        <v>90.08</v>
      </c>
      <c r="AE599">
        <v>60.05</v>
      </c>
      <c r="AF599">
        <v>46.07</v>
      </c>
      <c r="AG599" s="15"/>
      <c r="AH599" s="15">
        <f t="shared" si="263"/>
        <v>5935.0036897818636</v>
      </c>
      <c r="AI599" s="15">
        <f t="shared" si="264"/>
        <v>8312.8689170766502</v>
      </c>
      <c r="AJ599" s="15">
        <f t="shared" si="265"/>
        <v>645.46195468100291</v>
      </c>
      <c r="AK599" s="15">
        <f t="shared" si="266"/>
        <v>4199.0400000000009</v>
      </c>
      <c r="AL599" s="11">
        <f t="shared" si="267"/>
        <v>2932.8589781583846</v>
      </c>
      <c r="AM599" s="16">
        <f t="shared" si="268"/>
        <v>1906.35833580295</v>
      </c>
      <c r="AN599" s="11">
        <f t="shared" si="269"/>
        <v>19994.401372709995</v>
      </c>
      <c r="AO599" s="16">
        <f t="shared" si="277"/>
        <v>6180</v>
      </c>
      <c r="AP599" s="10">
        <v>17440.849819510811</v>
      </c>
      <c r="AQ599" s="11">
        <f t="shared" si="270"/>
        <v>-33640.163960147125</v>
      </c>
      <c r="AR599" s="16">
        <f t="shared" si="271"/>
        <v>-2927.9139056328577</v>
      </c>
      <c r="AS599" s="11">
        <f t="shared" si="272"/>
        <v>57606.722742605329</v>
      </c>
      <c r="AT599" s="15">
        <f t="shared" si="273"/>
        <v>-1997.5810709050711</v>
      </c>
      <c r="AU599" s="17">
        <f t="shared" si="274"/>
        <v>-11.453461795596724</v>
      </c>
      <c r="AV599" s="15">
        <f t="shared" si="275"/>
        <v>19438.430890415882</v>
      </c>
      <c r="AW599" s="13">
        <v>70000</v>
      </c>
      <c r="AX599" s="15">
        <f t="shared" si="276"/>
        <v>-1997.5810709050711</v>
      </c>
    </row>
    <row r="600" spans="1:50" ht="30" x14ac:dyDescent="0.25">
      <c r="A600" s="2" t="s">
        <v>70</v>
      </c>
      <c r="B600" s="9">
        <f t="shared" si="255"/>
        <v>-26341.511364817703</v>
      </c>
      <c r="C600" s="9">
        <f t="shared" si="256"/>
        <v>-33632.463627590143</v>
      </c>
      <c r="D600" s="10">
        <v>11996.021674409882</v>
      </c>
      <c r="E600" s="10">
        <v>243.74223711098691</v>
      </c>
      <c r="F600">
        <v>60.05</v>
      </c>
      <c r="G600">
        <v>46.07</v>
      </c>
      <c r="H600">
        <v>44.01</v>
      </c>
      <c r="I600" s="11">
        <f t="shared" si="257"/>
        <v>10624.598844373852</v>
      </c>
      <c r="J600" s="12">
        <f t="shared" si="258"/>
        <v>6905.9892488430041</v>
      </c>
      <c r="L600" s="10">
        <f t="shared" si="251"/>
        <v>11996.021674409882</v>
      </c>
      <c r="M600" s="13"/>
      <c r="N600" s="13">
        <f t="shared" si="259"/>
        <v>6645.7960076230747</v>
      </c>
      <c r="O600">
        <v>0.2</v>
      </c>
      <c r="P600" s="10">
        <f t="shared" si="252"/>
        <v>243.74223711098691</v>
      </c>
      <c r="Q600" s="13">
        <f t="shared" si="260"/>
        <v>241.54855697698801</v>
      </c>
      <c r="R600">
        <v>0.56999999999999995</v>
      </c>
      <c r="S600" s="14">
        <v>2.04</v>
      </c>
      <c r="T600" s="14">
        <v>0.41</v>
      </c>
      <c r="U600" s="15">
        <v>6200</v>
      </c>
      <c r="V600" s="15">
        <v>1300</v>
      </c>
      <c r="W600" s="16">
        <f t="shared" si="261"/>
        <v>9192.3574331630571</v>
      </c>
      <c r="X600" s="16">
        <f t="shared" si="262"/>
        <v>1901.4051703906143</v>
      </c>
      <c r="Z600" s="10">
        <v>37636</v>
      </c>
      <c r="AA600" s="10">
        <f t="shared" si="253"/>
        <v>11996.021674409882</v>
      </c>
      <c r="AB600" s="10">
        <f t="shared" si="254"/>
        <v>243.74223711098691</v>
      </c>
      <c r="AC600" s="10">
        <v>554.22834806048616</v>
      </c>
      <c r="AD600">
        <v>90.08</v>
      </c>
      <c r="AE600">
        <v>60.05</v>
      </c>
      <c r="AF600">
        <v>46.07</v>
      </c>
      <c r="AG600" s="15"/>
      <c r="AH600" s="15">
        <f t="shared" si="263"/>
        <v>6645.7960076230747</v>
      </c>
      <c r="AI600" s="15">
        <f t="shared" si="264"/>
        <v>241.54855697698801</v>
      </c>
      <c r="AJ600" s="15">
        <f t="shared" si="265"/>
        <v>555.8910331046676</v>
      </c>
      <c r="AK600" s="15">
        <f t="shared" si="266"/>
        <v>3387.24</v>
      </c>
      <c r="AL600" s="11">
        <f t="shared" si="267"/>
        <v>2166.1929283045811</v>
      </c>
      <c r="AM600" s="16">
        <f t="shared" si="268"/>
        <v>1408.0254033979777</v>
      </c>
      <c r="AN600" s="11">
        <f t="shared" si="269"/>
        <v>9861.9945166962025</v>
      </c>
      <c r="AO600" s="16">
        <f t="shared" si="277"/>
        <v>6180</v>
      </c>
      <c r="AP600" s="10">
        <v>-14460.749667548391</v>
      </c>
      <c r="AQ600" s="11">
        <f t="shared" si="270"/>
        <v>-54398.411958442091</v>
      </c>
      <c r="AR600" s="16">
        <f t="shared" si="271"/>
        <v>-42439.858046823763</v>
      </c>
      <c r="AS600" s="11">
        <f t="shared" si="272"/>
        <v>18094.778601414429</v>
      </c>
      <c r="AT600" s="15">
        <f t="shared" si="273"/>
        <v>-28954.764319789374</v>
      </c>
      <c r="AU600" s="17">
        <f t="shared" si="274"/>
        <v>200.2300363774863</v>
      </c>
      <c r="AV600" s="15">
        <f t="shared" si="275"/>
        <v>14494.014652240981</v>
      </c>
      <c r="AW600" s="13">
        <v>70000</v>
      </c>
      <c r="AX600" s="15">
        <f t="shared" si="276"/>
        <v>-28954.76431978937</v>
      </c>
    </row>
    <row r="601" spans="1:50" ht="30" x14ac:dyDescent="0.25">
      <c r="A601" s="2" t="s">
        <v>70</v>
      </c>
      <c r="B601" s="9">
        <f t="shared" si="255"/>
        <v>47727.392207537428</v>
      </c>
      <c r="C601" s="9">
        <f t="shared" si="256"/>
        <v>36398.347678100828</v>
      </c>
      <c r="D601" s="10">
        <v>23951.470876083193</v>
      </c>
      <c r="E601" s="10">
        <v>2284.3771571226093</v>
      </c>
      <c r="F601">
        <v>60.05</v>
      </c>
      <c r="G601">
        <v>46.07</v>
      </c>
      <c r="H601">
        <v>44.01</v>
      </c>
      <c r="I601" s="11">
        <f t="shared" si="257"/>
        <v>21336.007967875532</v>
      </c>
      <c r="J601" s="12">
        <f t="shared" si="258"/>
        <v>13868.405179119096</v>
      </c>
      <c r="L601" s="10">
        <f t="shared" si="251"/>
        <v>23951.470876083193</v>
      </c>
      <c r="M601" s="13"/>
      <c r="N601" s="13">
        <f t="shared" si="259"/>
        <v>13269.11486535009</v>
      </c>
      <c r="O601">
        <v>0.2</v>
      </c>
      <c r="P601" s="10">
        <f t="shared" si="252"/>
        <v>2284.3771571226093</v>
      </c>
      <c r="Q601" s="13">
        <f t="shared" si="260"/>
        <v>2263.8177627085061</v>
      </c>
      <c r="R601">
        <v>0.56999999999999995</v>
      </c>
      <c r="S601" s="14">
        <v>2.04</v>
      </c>
      <c r="T601" s="14">
        <v>0.41</v>
      </c>
      <c r="U601" s="15">
        <v>6200</v>
      </c>
      <c r="V601" s="15">
        <v>1300</v>
      </c>
      <c r="W601" s="16">
        <f t="shared" si="261"/>
        <v>14246.166159540287</v>
      </c>
      <c r="X601" s="16">
        <f t="shared" si="262"/>
        <v>2917.1216301036852</v>
      </c>
      <c r="Z601" s="10">
        <v>63000.999999999985</v>
      </c>
      <c r="AA601" s="10">
        <f t="shared" si="253"/>
        <v>23951.470876083193</v>
      </c>
      <c r="AB601" s="10">
        <f t="shared" si="254"/>
        <v>2284.3771571226093</v>
      </c>
      <c r="AC601" s="10">
        <v>1013.0508468486959</v>
      </c>
      <c r="AD601">
        <v>90.08</v>
      </c>
      <c r="AE601">
        <v>60.05</v>
      </c>
      <c r="AF601">
        <v>46.07</v>
      </c>
      <c r="AG601" s="15"/>
      <c r="AH601" s="15">
        <f t="shared" si="263"/>
        <v>13269.11486535009</v>
      </c>
      <c r="AI601" s="15">
        <f t="shared" si="264"/>
        <v>2263.8177627085061</v>
      </c>
      <c r="AJ601" s="15">
        <f t="shared" si="265"/>
        <v>1016.0899993892418</v>
      </c>
      <c r="AK601" s="15">
        <f t="shared" si="266"/>
        <v>5670.0899999999983</v>
      </c>
      <c r="AL601" s="11">
        <f t="shared" si="267"/>
        <v>3741.0994446701216</v>
      </c>
      <c r="AM601" s="16">
        <f t="shared" si="268"/>
        <v>2431.7146390355792</v>
      </c>
      <c r="AN601" s="11">
        <f t="shared" si="269"/>
        <v>22025.81856920931</v>
      </c>
      <c r="AO601" s="16">
        <f t="shared" si="277"/>
        <v>6180</v>
      </c>
      <c r="AP601" s="10">
        <v>35861.045957871378</v>
      </c>
      <c r="AQ601" s="11">
        <f t="shared" si="270"/>
        <v>-16477.557445251336</v>
      </c>
      <c r="AR601" s="16">
        <f t="shared" si="271"/>
        <v>19612.820868878047</v>
      </c>
      <c r="AS601" s="11">
        <f t="shared" si="272"/>
        <v>80147.457517116243</v>
      </c>
      <c r="AT601" s="15">
        <f t="shared" si="273"/>
        <v>13380.926139716705</v>
      </c>
      <c r="AU601" s="17">
        <f t="shared" si="274"/>
        <v>37.313262294235003</v>
      </c>
      <c r="AV601" s="15">
        <f t="shared" si="275"/>
        <v>22480.119818154675</v>
      </c>
      <c r="AW601" s="13">
        <v>70000</v>
      </c>
      <c r="AX601" s="15">
        <f t="shared" si="276"/>
        <v>13380.926139716703</v>
      </c>
    </row>
    <row r="602" spans="1:50" ht="30" x14ac:dyDescent="0.25">
      <c r="A602" s="2" t="s">
        <v>70</v>
      </c>
      <c r="B602" s="9">
        <f t="shared" si="255"/>
        <v>23975.030047978507</v>
      </c>
      <c r="C602" s="9">
        <f t="shared" si="256"/>
        <v>9931.6967027212704</v>
      </c>
      <c r="D602" s="10">
        <v>14794.025976001767</v>
      </c>
      <c r="E602" s="10">
        <v>7028.5709670181041</v>
      </c>
      <c r="F602">
        <v>60.05</v>
      </c>
      <c r="G602">
        <v>46.07</v>
      </c>
      <c r="H602">
        <v>44.01</v>
      </c>
      <c r="I602" s="11">
        <f t="shared" si="257"/>
        <v>19156.674209565157</v>
      </c>
      <c r="J602" s="12">
        <f t="shared" si="258"/>
        <v>12451.838236217352</v>
      </c>
      <c r="L602" s="10">
        <f t="shared" si="251"/>
        <v>14794.025976001767</v>
      </c>
      <c r="M602" s="13"/>
      <c r="N602" s="13">
        <f t="shared" si="259"/>
        <v>8195.8903907049789</v>
      </c>
      <c r="O602">
        <v>0.2</v>
      </c>
      <c r="P602" s="10">
        <f t="shared" si="252"/>
        <v>7028.5709670181041</v>
      </c>
      <c r="Q602" s="13">
        <f t="shared" si="260"/>
        <v>6965.313828314941</v>
      </c>
      <c r="R602">
        <v>0.56999999999999995</v>
      </c>
      <c r="S602" s="14">
        <v>2.04</v>
      </c>
      <c r="T602" s="14">
        <v>0.41</v>
      </c>
      <c r="U602" s="15">
        <v>6200</v>
      </c>
      <c r="V602" s="15">
        <v>1300</v>
      </c>
      <c r="W602" s="16">
        <f t="shared" si="261"/>
        <v>17643.190198972246</v>
      </c>
      <c r="X602" s="16">
        <f t="shared" si="262"/>
        <v>3599.8568537150099</v>
      </c>
      <c r="Z602" s="10">
        <v>23716</v>
      </c>
      <c r="AA602" s="10">
        <f t="shared" si="253"/>
        <v>14794.025976001767</v>
      </c>
      <c r="AB602" s="10">
        <f t="shared" si="254"/>
        <v>7028.5709670181041</v>
      </c>
      <c r="AC602" s="10">
        <v>3456.9189691564175</v>
      </c>
      <c r="AD602">
        <v>90.08</v>
      </c>
      <c r="AE602">
        <v>60.05</v>
      </c>
      <c r="AF602">
        <v>46.07</v>
      </c>
      <c r="AG602" s="15"/>
      <c r="AH602" s="15">
        <f t="shared" si="263"/>
        <v>8195.8903907049789</v>
      </c>
      <c r="AI602" s="15">
        <f t="shared" si="264"/>
        <v>6965.313828314941</v>
      </c>
      <c r="AJ602" s="15">
        <f t="shared" si="265"/>
        <v>3467.2897260638865</v>
      </c>
      <c r="AK602" s="15">
        <f t="shared" si="266"/>
        <v>2134.44</v>
      </c>
      <c r="AL602" s="11">
        <f t="shared" si="267"/>
        <v>2284.2052358500609</v>
      </c>
      <c r="AM602" s="16">
        <f t="shared" si="268"/>
        <v>1484.7334033025397</v>
      </c>
      <c r="AN602" s="11">
        <f t="shared" si="269"/>
        <v>24025.1662634403</v>
      </c>
      <c r="AO602" s="16">
        <f t="shared" si="277"/>
        <v>6180</v>
      </c>
      <c r="AP602" s="10">
        <v>15941.178056825045</v>
      </c>
      <c r="AQ602" s="11">
        <f t="shared" si="270"/>
        <v>-43275.475433486346</v>
      </c>
      <c r="AR602" s="16">
        <f t="shared" si="271"/>
        <v>-6119.9983872110906</v>
      </c>
      <c r="AS602" s="11">
        <f t="shared" si="272"/>
        <v>54414.638261027103</v>
      </c>
      <c r="AT602" s="15">
        <f t="shared" si="273"/>
        <v>-4175.3935826948473</v>
      </c>
      <c r="AU602" s="17">
        <f t="shared" si="274"/>
        <v>-26.192503263001925</v>
      </c>
      <c r="AV602" s="15">
        <f t="shared" si="275"/>
        <v>20116.571639519891</v>
      </c>
      <c r="AW602" s="13">
        <v>70000</v>
      </c>
      <c r="AX602" s="15">
        <f t="shared" si="276"/>
        <v>-4175.3935826948455</v>
      </c>
    </row>
    <row r="603" spans="1:50" ht="30" x14ac:dyDescent="0.25">
      <c r="A603" s="2" t="s">
        <v>70</v>
      </c>
      <c r="B603" s="9">
        <f t="shared" si="255"/>
        <v>73639.759195070626</v>
      </c>
      <c r="C603" s="9">
        <f t="shared" si="256"/>
        <v>54675.882046840539</v>
      </c>
      <c r="D603" s="10">
        <v>16051.882618189176</v>
      </c>
      <c r="E603" s="10">
        <v>12125.970392508638</v>
      </c>
      <c r="F603">
        <v>60.05</v>
      </c>
      <c r="G603">
        <v>46.07</v>
      </c>
      <c r="H603">
        <v>44.01</v>
      </c>
      <c r="I603" s="11">
        <f t="shared" si="257"/>
        <v>24948.01526052945</v>
      </c>
      <c r="J603" s="12">
        <f t="shared" si="258"/>
        <v>16216.209919344143</v>
      </c>
      <c r="L603" s="10">
        <f t="shared" si="251"/>
        <v>16051.882618189176</v>
      </c>
      <c r="M603" s="13"/>
      <c r="N603" s="13">
        <f t="shared" si="259"/>
        <v>8892.7429704768037</v>
      </c>
      <c r="O603">
        <v>0.2</v>
      </c>
      <c r="P603" s="10">
        <f t="shared" si="252"/>
        <v>12125.970392508638</v>
      </c>
      <c r="Q603" s="13">
        <f t="shared" si="260"/>
        <v>12016.836658976061</v>
      </c>
      <c r="R603">
        <v>0.56999999999999995</v>
      </c>
      <c r="S603" s="14">
        <v>2.04</v>
      </c>
      <c r="T603" s="14">
        <v>0.41</v>
      </c>
      <c r="U603" s="15">
        <v>6200</v>
      </c>
      <c r="V603" s="15">
        <v>1300</v>
      </c>
      <c r="W603" s="16">
        <f t="shared" si="261"/>
        <v>23801.416799011899</v>
      </c>
      <c r="X603" s="16">
        <f t="shared" si="262"/>
        <v>4837.5396507818023</v>
      </c>
      <c r="Z603" s="10">
        <v>75076.000000000015</v>
      </c>
      <c r="AA603" s="10">
        <f t="shared" si="253"/>
        <v>16051.882618189176</v>
      </c>
      <c r="AB603" s="10">
        <f t="shared" si="254"/>
        <v>12125.970392508638</v>
      </c>
      <c r="AC603" s="10">
        <v>6104.7422052794427</v>
      </c>
      <c r="AD603">
        <v>90.08</v>
      </c>
      <c r="AE603">
        <v>60.05</v>
      </c>
      <c r="AF603">
        <v>46.07</v>
      </c>
      <c r="AG603" s="15"/>
      <c r="AH603" s="15">
        <f t="shared" si="263"/>
        <v>8892.7429704768037</v>
      </c>
      <c r="AI603" s="15">
        <f t="shared" si="264"/>
        <v>12016.836658976061</v>
      </c>
      <c r="AJ603" s="15">
        <f t="shared" si="265"/>
        <v>6123.0564318952802</v>
      </c>
      <c r="AK603" s="15">
        <f t="shared" si="266"/>
        <v>6756.8400000000011</v>
      </c>
      <c r="AL603" s="11">
        <f t="shared" si="267"/>
        <v>4389.4592506641784</v>
      </c>
      <c r="AM603" s="16">
        <f t="shared" si="268"/>
        <v>2853.1485129317161</v>
      </c>
      <c r="AN603" s="11">
        <f t="shared" si="269"/>
        <v>34501.023958672777</v>
      </c>
      <c r="AO603" s="16">
        <f t="shared" si="277"/>
        <v>6180</v>
      </c>
      <c r="AP603" s="10">
        <v>48188.193918434285</v>
      </c>
      <c r="AQ603" s="11">
        <f t="shared" si="270"/>
        <v>-22939.116209569293</v>
      </c>
      <c r="AR603" s="16">
        <f t="shared" si="271"/>
        <v>33622.132476714592</v>
      </c>
      <c r="AS603" s="11">
        <f t="shared" si="272"/>
        <v>94156.769124952785</v>
      </c>
      <c r="AT603" s="15">
        <f t="shared" si="273"/>
        <v>22938.835486158427</v>
      </c>
      <c r="AU603" s="17">
        <f t="shared" si="274"/>
        <v>47.602604747930229</v>
      </c>
      <c r="AV603" s="15">
        <f t="shared" si="275"/>
        <v>25249.358432275858</v>
      </c>
      <c r="AW603" s="13">
        <v>70000</v>
      </c>
      <c r="AX603" s="15">
        <f t="shared" si="276"/>
        <v>22938.835486158427</v>
      </c>
    </row>
    <row r="604" spans="1:50" ht="30" x14ac:dyDescent="0.25">
      <c r="A604" s="2" t="s">
        <v>70</v>
      </c>
      <c r="B604" s="9">
        <f t="shared" si="255"/>
        <v>-33659.833230080934</v>
      </c>
      <c r="C604" s="9">
        <f t="shared" si="256"/>
        <v>-48406.8832360995</v>
      </c>
      <c r="D604" s="10">
        <v>12666.432788673481</v>
      </c>
      <c r="E604" s="10">
        <v>8210.1974260139559</v>
      </c>
      <c r="F604">
        <v>60.05</v>
      </c>
      <c r="G604">
        <v>46.07</v>
      </c>
      <c r="H604">
        <v>44.01</v>
      </c>
      <c r="I604" s="11">
        <f t="shared" si="257"/>
        <v>18726.174561289503</v>
      </c>
      <c r="J604" s="12">
        <f t="shared" si="258"/>
        <v>12172.013464838177</v>
      </c>
      <c r="L604" s="10">
        <f t="shared" si="251"/>
        <v>12666.432788673481</v>
      </c>
      <c r="M604" s="13"/>
      <c r="N604" s="13">
        <f t="shared" si="259"/>
        <v>7017.2037649251088</v>
      </c>
      <c r="O604">
        <v>0.2</v>
      </c>
      <c r="P604" s="10">
        <f t="shared" si="252"/>
        <v>8210.1974260139559</v>
      </c>
      <c r="Q604" s="13">
        <f t="shared" si="260"/>
        <v>8136.3056491798307</v>
      </c>
      <c r="R604">
        <v>0.56999999999999995</v>
      </c>
      <c r="S604" s="14">
        <v>2.04</v>
      </c>
      <c r="T604" s="14">
        <v>0.41</v>
      </c>
      <c r="U604" s="15">
        <v>6200</v>
      </c>
      <c r="V604" s="15">
        <v>1300</v>
      </c>
      <c r="W604" s="16">
        <f t="shared" si="261"/>
        <v>18523.915344955749</v>
      </c>
      <c r="X604" s="16">
        <f t="shared" si="262"/>
        <v>3776.8653389371848</v>
      </c>
      <c r="Z604" s="10">
        <v>33124</v>
      </c>
      <c r="AA604" s="10">
        <f t="shared" si="253"/>
        <v>12666.432788673481</v>
      </c>
      <c r="AB604" s="10">
        <f t="shared" si="254"/>
        <v>8210.1974260139559</v>
      </c>
      <c r="AC604" s="10">
        <v>7546.4155632595057</v>
      </c>
      <c r="AD604">
        <v>90.08</v>
      </c>
      <c r="AE604">
        <v>60.05</v>
      </c>
      <c r="AF604">
        <v>46.07</v>
      </c>
      <c r="AG604" s="15"/>
      <c r="AH604" s="15">
        <f t="shared" si="263"/>
        <v>7017.2037649251088</v>
      </c>
      <c r="AI604" s="15">
        <f t="shared" si="264"/>
        <v>8136.3056491798307</v>
      </c>
      <c r="AJ604" s="15">
        <f t="shared" si="265"/>
        <v>7569.0548099492835</v>
      </c>
      <c r="AK604" s="15">
        <f t="shared" si="266"/>
        <v>2981.16</v>
      </c>
      <c r="AL604" s="11">
        <f t="shared" si="267"/>
        <v>2568.1811485609392</v>
      </c>
      <c r="AM604" s="16">
        <f t="shared" si="268"/>
        <v>1669.3177465646106</v>
      </c>
      <c r="AN604" s="11">
        <f t="shared" si="269"/>
        <v>28118.634572218183</v>
      </c>
      <c r="AO604" s="16">
        <f t="shared" si="277"/>
        <v>6180</v>
      </c>
      <c r="AP604" s="10">
        <v>-23885.646998305976</v>
      </c>
      <c r="AQ604" s="11">
        <f t="shared" si="270"/>
        <v>-107435.98969923687</v>
      </c>
      <c r="AR604" s="16">
        <f t="shared" si="271"/>
        <v>-64355.762039874862</v>
      </c>
      <c r="AS604" s="11">
        <f t="shared" si="272"/>
        <v>-3821.1253916366754</v>
      </c>
      <c r="AT604" s="15">
        <f t="shared" si="273"/>
        <v>-43906.978209708766</v>
      </c>
      <c r="AU604" s="17">
        <f t="shared" si="274"/>
        <v>183.82159885735038</v>
      </c>
      <c r="AV604" s="15">
        <f t="shared" si="275"/>
        <v>20021.331211402787</v>
      </c>
      <c r="AW604" s="13">
        <v>70000</v>
      </c>
      <c r="AX604" s="15">
        <f t="shared" si="276"/>
        <v>-43906.978209708759</v>
      </c>
    </row>
    <row r="605" spans="1:50" ht="30" x14ac:dyDescent="0.25">
      <c r="A605" s="2" t="s">
        <v>70</v>
      </c>
      <c r="B605" s="9">
        <f t="shared" si="255"/>
        <v>10129.181242802937</v>
      </c>
      <c r="C605" s="9">
        <f t="shared" si="256"/>
        <v>241.29144203811666</v>
      </c>
      <c r="D605" s="10">
        <v>16964.809597266685</v>
      </c>
      <c r="E605" s="10">
        <v>2089.6032522821283</v>
      </c>
      <c r="F605">
        <v>60.05</v>
      </c>
      <c r="G605">
        <v>46.07</v>
      </c>
      <c r="H605">
        <v>44.01</v>
      </c>
      <c r="I605" s="11">
        <f t="shared" si="257"/>
        <v>16029.49428625037</v>
      </c>
      <c r="J605" s="12">
        <f t="shared" si="258"/>
        <v>10419.171286062741</v>
      </c>
      <c r="L605" s="10">
        <f t="shared" si="251"/>
        <v>16964.809597266685</v>
      </c>
      <c r="M605" s="13"/>
      <c r="N605" s="13">
        <f t="shared" si="259"/>
        <v>9398.504516885745</v>
      </c>
      <c r="O605">
        <v>0.2</v>
      </c>
      <c r="P605" s="10">
        <f t="shared" si="252"/>
        <v>2089.6032522821283</v>
      </c>
      <c r="Q605" s="13">
        <f t="shared" si="260"/>
        <v>2070.7968230115894</v>
      </c>
      <c r="R605">
        <v>0.56999999999999995</v>
      </c>
      <c r="S605" s="14">
        <v>2.04</v>
      </c>
      <c r="T605" s="14">
        <v>0.41</v>
      </c>
      <c r="U605" s="15">
        <v>6200</v>
      </c>
      <c r="V605" s="15">
        <v>1300</v>
      </c>
      <c r="W605" s="16">
        <f t="shared" si="261"/>
        <v>12442.512388687261</v>
      </c>
      <c r="X605" s="16">
        <f t="shared" si="262"/>
        <v>2554.6225879224394</v>
      </c>
      <c r="Z605" s="10">
        <v>29583.999999999996</v>
      </c>
      <c r="AA605" s="10">
        <f t="shared" si="253"/>
        <v>16964.809597266685</v>
      </c>
      <c r="AB605" s="10">
        <f t="shared" si="254"/>
        <v>2089.6032522821283</v>
      </c>
      <c r="AC605" s="10">
        <v>1013.0508468486959</v>
      </c>
      <c r="AD605">
        <v>90.08</v>
      </c>
      <c r="AE605">
        <v>60.05</v>
      </c>
      <c r="AF605">
        <v>46.07</v>
      </c>
      <c r="AG605" s="15"/>
      <c r="AH605" s="15">
        <f t="shared" si="263"/>
        <v>9398.504516885745</v>
      </c>
      <c r="AI605" s="15">
        <f t="shared" si="264"/>
        <v>2070.7968230115894</v>
      </c>
      <c r="AJ605" s="15">
        <f t="shared" si="265"/>
        <v>1016.0899993892418</v>
      </c>
      <c r="AK605" s="15">
        <f t="shared" si="266"/>
        <v>2662.5599999999995</v>
      </c>
      <c r="AL605" s="11">
        <f t="shared" si="267"/>
        <v>2266.463157996825</v>
      </c>
      <c r="AM605" s="16">
        <f t="shared" si="268"/>
        <v>1473.2010526979363</v>
      </c>
      <c r="AN605" s="11">
        <f t="shared" si="269"/>
        <v>16533.484442994493</v>
      </c>
      <c r="AO605" s="16">
        <f t="shared" si="277"/>
        <v>6180</v>
      </c>
      <c r="AP605" s="10">
        <v>9385.5712021634827</v>
      </c>
      <c r="AQ605" s="11">
        <f t="shared" si="270"/>
        <v>-37293.836969636039</v>
      </c>
      <c r="AR605" s="16">
        <f t="shared" si="271"/>
        <v>-12732.502431947065</v>
      </c>
      <c r="AS605" s="11">
        <f t="shared" si="272"/>
        <v>47802.134216291131</v>
      </c>
      <c r="AT605" s="15">
        <f t="shared" si="273"/>
        <v>-8686.8011365971943</v>
      </c>
      <c r="AU605" s="17">
        <f t="shared" si="274"/>
        <v>-92.554847749647735</v>
      </c>
      <c r="AV605" s="15">
        <f t="shared" si="275"/>
        <v>18072.372338760677</v>
      </c>
      <c r="AW605" s="13">
        <v>70000</v>
      </c>
      <c r="AX605" s="15">
        <f t="shared" si="276"/>
        <v>-8686.8011365971943</v>
      </c>
    </row>
    <row r="606" spans="1:50" ht="30" x14ac:dyDescent="0.25">
      <c r="A606" s="2" t="s">
        <v>70</v>
      </c>
      <c r="B606" s="9">
        <f t="shared" si="255"/>
        <v>41087.396361202809</v>
      </c>
      <c r="C606" s="9">
        <f t="shared" si="256"/>
        <v>17030.045044132788</v>
      </c>
      <c r="D606" s="10">
        <v>11238.250480685138</v>
      </c>
      <c r="E606" s="10">
        <v>18602.117504702328</v>
      </c>
      <c r="F606">
        <v>60.05</v>
      </c>
      <c r="G606">
        <v>46.07</v>
      </c>
      <c r="H606">
        <v>44.01</v>
      </c>
      <c r="I606" s="11">
        <f t="shared" si="257"/>
        <v>27606.724982950407</v>
      </c>
      <c r="J606" s="12">
        <f t="shared" si="258"/>
        <v>17944.371238917764</v>
      </c>
      <c r="L606" s="10">
        <f t="shared" si="251"/>
        <v>11238.250480685138</v>
      </c>
      <c r="M606" s="13"/>
      <c r="N606" s="13">
        <f t="shared" si="259"/>
        <v>6225.9907662995665</v>
      </c>
      <c r="O606">
        <v>0.2</v>
      </c>
      <c r="P606" s="10">
        <f t="shared" si="252"/>
        <v>18602.117504702328</v>
      </c>
      <c r="Q606" s="13">
        <f t="shared" si="260"/>
        <v>18434.698447160008</v>
      </c>
      <c r="R606">
        <v>0.56999999999999995</v>
      </c>
      <c r="S606" s="14">
        <v>2.04</v>
      </c>
      <c r="T606" s="14">
        <v>0.41</v>
      </c>
      <c r="U606" s="15">
        <v>6200</v>
      </c>
      <c r="V606" s="15">
        <v>1300</v>
      </c>
      <c r="W606" s="16">
        <f t="shared" si="261"/>
        <v>30176.071587007878</v>
      </c>
      <c r="X606" s="16">
        <f t="shared" si="262"/>
        <v>6118.7202699378577</v>
      </c>
      <c r="Z606" s="10">
        <v>63000.999999999985</v>
      </c>
      <c r="AA606" s="10">
        <f t="shared" si="253"/>
        <v>11238.250480685138</v>
      </c>
      <c r="AB606" s="10">
        <f t="shared" si="254"/>
        <v>18602.117504702328</v>
      </c>
      <c r="AC606" s="10">
        <v>3295.6856210343476</v>
      </c>
      <c r="AD606">
        <v>90.08</v>
      </c>
      <c r="AE606">
        <v>60.05</v>
      </c>
      <c r="AF606">
        <v>46.07</v>
      </c>
      <c r="AG606" s="15"/>
      <c r="AH606" s="15">
        <f t="shared" si="263"/>
        <v>6225.9907662995665</v>
      </c>
      <c r="AI606" s="15">
        <f t="shared" si="264"/>
        <v>18434.698447160008</v>
      </c>
      <c r="AJ606" s="15">
        <f t="shared" si="265"/>
        <v>3305.5726778974504</v>
      </c>
      <c r="AK606" s="15">
        <f t="shared" si="266"/>
        <v>5670.0899999999983</v>
      </c>
      <c r="AL606" s="11">
        <f t="shared" si="267"/>
        <v>4168.5511839390301</v>
      </c>
      <c r="AM606" s="16">
        <f t="shared" si="268"/>
        <v>2709.5582695603698</v>
      </c>
      <c r="AN606" s="11">
        <f t="shared" si="269"/>
        <v>36838.45989515791</v>
      </c>
      <c r="AO606" s="16">
        <f t="shared" si="277"/>
        <v>6180</v>
      </c>
      <c r="AP606" s="10">
        <v>22035.60519241888</v>
      </c>
      <c r="AQ606" s="11">
        <f t="shared" si="270"/>
        <v>-68270.949829226302</v>
      </c>
      <c r="AR606" s="16">
        <f t="shared" si="271"/>
        <v>-7033.0464647228318</v>
      </c>
      <c r="AS606" s="11">
        <f t="shared" si="272"/>
        <v>53501.590183515364</v>
      </c>
      <c r="AT606" s="15">
        <f t="shared" si="273"/>
        <v>-4798.3243160592538</v>
      </c>
      <c r="AU606" s="17">
        <f t="shared" si="274"/>
        <v>-21.775323501031263</v>
      </c>
      <c r="AV606" s="15">
        <f t="shared" si="275"/>
        <v>26833.929508478133</v>
      </c>
      <c r="AW606" s="13">
        <v>70000</v>
      </c>
      <c r="AX606" s="15">
        <f t="shared" si="276"/>
        <v>-4798.3243160592538</v>
      </c>
    </row>
    <row r="607" spans="1:50" ht="30" x14ac:dyDescent="0.25">
      <c r="A607" s="2" t="s">
        <v>70</v>
      </c>
      <c r="B607" s="9">
        <f t="shared" si="255"/>
        <v>48017.203962831045</v>
      </c>
      <c r="C607" s="9">
        <f t="shared" si="256"/>
        <v>33687.74879119503</v>
      </c>
      <c r="D607" s="10">
        <v>27071.092893688787</v>
      </c>
      <c r="E607" s="10">
        <v>4931.1606749674456</v>
      </c>
      <c r="F607">
        <v>60.05</v>
      </c>
      <c r="G607">
        <v>46.07</v>
      </c>
      <c r="H607">
        <v>44.01</v>
      </c>
      <c r="I607" s="11">
        <f t="shared" si="257"/>
        <v>26150.779181309219</v>
      </c>
      <c r="J607" s="12">
        <f t="shared" si="258"/>
        <v>16998.006467850992</v>
      </c>
      <c r="L607" s="10">
        <f t="shared" si="251"/>
        <v>27071.092893688787</v>
      </c>
      <c r="M607" s="13"/>
      <c r="N607" s="13">
        <f t="shared" si="259"/>
        <v>14997.385463103588</v>
      </c>
      <c r="O607">
        <v>0.2</v>
      </c>
      <c r="P607" s="10">
        <f t="shared" si="252"/>
        <v>4931.1606749674456</v>
      </c>
      <c r="Q607" s="13">
        <f t="shared" si="260"/>
        <v>4886.7802288927387</v>
      </c>
      <c r="R607">
        <v>0.56999999999999995</v>
      </c>
      <c r="S607" s="14">
        <v>2.04</v>
      </c>
      <c r="T607" s="14">
        <v>0.41</v>
      </c>
      <c r="U607" s="15">
        <v>6200</v>
      </c>
      <c r="V607" s="15">
        <v>1300</v>
      </c>
      <c r="W607" s="16">
        <f t="shared" si="261"/>
        <v>18001.281319102742</v>
      </c>
      <c r="X607" s="16">
        <f t="shared" si="262"/>
        <v>3671.8261474667274</v>
      </c>
      <c r="Z607" s="10">
        <v>77283.999999999985</v>
      </c>
      <c r="AA607" s="10">
        <f t="shared" si="253"/>
        <v>27071.092893688787</v>
      </c>
      <c r="AB607" s="10">
        <f t="shared" si="254"/>
        <v>4931.1606749674456</v>
      </c>
      <c r="AC607" s="10">
        <v>7200.6737320709226</v>
      </c>
      <c r="AD607">
        <v>90.08</v>
      </c>
      <c r="AE607">
        <v>60.05</v>
      </c>
      <c r="AF607">
        <v>46.07</v>
      </c>
      <c r="AG607" s="15"/>
      <c r="AH607" s="15">
        <f t="shared" si="263"/>
        <v>14997.385463103588</v>
      </c>
      <c r="AI607" s="15">
        <f t="shared" si="264"/>
        <v>4886.7802288927387</v>
      </c>
      <c r="AJ607" s="15">
        <f t="shared" si="265"/>
        <v>7222.2757532671349</v>
      </c>
      <c r="AK607" s="15">
        <f t="shared" si="266"/>
        <v>6955.5599999999986</v>
      </c>
      <c r="AL607" s="11">
        <f t="shared" si="267"/>
        <v>4544.9818838698966</v>
      </c>
      <c r="AM607" s="16">
        <f t="shared" si="268"/>
        <v>2954.2382245154331</v>
      </c>
      <c r="AN607" s="11">
        <f t="shared" si="269"/>
        <v>34124.139564604891</v>
      </c>
      <c r="AO607" s="16">
        <f t="shared" si="277"/>
        <v>6180</v>
      </c>
      <c r="AP607" s="10">
        <v>35013.770506883404</v>
      </c>
      <c r="AQ607" s="11">
        <f t="shared" si="270"/>
        <v>-43687.730190796494</v>
      </c>
      <c r="AR607" s="16">
        <f t="shared" si="271"/>
        <v>13017.916175877315</v>
      </c>
      <c r="AS607" s="11">
        <f t="shared" si="272"/>
        <v>73552.552824115512</v>
      </c>
      <c r="AT607" s="15">
        <f t="shared" si="273"/>
        <v>8881.5258145169792</v>
      </c>
      <c r="AU607" s="17">
        <f t="shared" si="274"/>
        <v>25.365808040499232</v>
      </c>
      <c r="AV607" s="15">
        <f t="shared" si="275"/>
        <v>26132.244692366425</v>
      </c>
      <c r="AW607" s="13">
        <v>70000</v>
      </c>
      <c r="AX607" s="15">
        <f t="shared" si="276"/>
        <v>8881.5258145169792</v>
      </c>
    </row>
    <row r="608" spans="1:50" ht="30" x14ac:dyDescent="0.25">
      <c r="A608" s="2" t="s">
        <v>70</v>
      </c>
      <c r="B608" s="9">
        <f t="shared" si="255"/>
        <v>-24204.105593005137</v>
      </c>
      <c r="C608" s="9">
        <f t="shared" si="256"/>
        <v>-40757.397697640627</v>
      </c>
      <c r="D608" s="10">
        <v>8285.5450128353659</v>
      </c>
      <c r="E608" s="10">
        <v>11031.247140894218</v>
      </c>
      <c r="F608">
        <v>60.05</v>
      </c>
      <c r="G608">
        <v>46.07</v>
      </c>
      <c r="H608">
        <v>44.01</v>
      </c>
      <c r="I608" s="11">
        <f t="shared" si="257"/>
        <v>18210.376670329366</v>
      </c>
      <c r="J608" s="12">
        <f t="shared" si="258"/>
        <v>11836.744835714087</v>
      </c>
      <c r="L608" s="10">
        <f t="shared" si="251"/>
        <v>8285.5450128353659</v>
      </c>
      <c r="M608" s="13"/>
      <c r="N608" s="13">
        <f t="shared" si="259"/>
        <v>4590.1919371107933</v>
      </c>
      <c r="O608">
        <v>0.2</v>
      </c>
      <c r="P608" s="10">
        <f t="shared" si="252"/>
        <v>11031.247140894218</v>
      </c>
      <c r="Q608" s="13">
        <f t="shared" si="260"/>
        <v>10931.96591662617</v>
      </c>
      <c r="R608">
        <v>0.56999999999999995</v>
      </c>
      <c r="S608" s="14">
        <v>2.04</v>
      </c>
      <c r="T608" s="14">
        <v>0.41</v>
      </c>
      <c r="U608" s="15">
        <v>6200</v>
      </c>
      <c r="V608" s="15">
        <v>1300</v>
      </c>
      <c r="W608" s="16">
        <f t="shared" si="261"/>
        <v>20784.488278194112</v>
      </c>
      <c r="X608" s="16">
        <f t="shared" si="262"/>
        <v>4231.196173558621</v>
      </c>
      <c r="Z608" s="10">
        <v>37636</v>
      </c>
      <c r="AA608" s="10">
        <f t="shared" si="253"/>
        <v>8285.5450128353659</v>
      </c>
      <c r="AB608" s="10">
        <f t="shared" si="254"/>
        <v>11031.247140894218</v>
      </c>
      <c r="AC608" s="10">
        <v>750.84847127260582</v>
      </c>
      <c r="AD608">
        <v>90.08</v>
      </c>
      <c r="AE608">
        <v>60.05</v>
      </c>
      <c r="AF608">
        <v>46.07</v>
      </c>
      <c r="AG608" s="15"/>
      <c r="AH608" s="15">
        <f t="shared" si="263"/>
        <v>4590.1919371107933</v>
      </c>
      <c r="AI608" s="15">
        <f t="shared" si="264"/>
        <v>10931.96591662617</v>
      </c>
      <c r="AJ608" s="15">
        <f t="shared" si="265"/>
        <v>753.10101668642358</v>
      </c>
      <c r="AK608" s="15">
        <f t="shared" si="266"/>
        <v>3387.24</v>
      </c>
      <c r="AL608" s="11">
        <f t="shared" si="267"/>
        <v>2683.2875313008672</v>
      </c>
      <c r="AM608" s="16">
        <f t="shared" si="268"/>
        <v>1744.1368953455637</v>
      </c>
      <c r="AN608" s="11">
        <f t="shared" si="269"/>
        <v>21855.412665657379</v>
      </c>
      <c r="AO608" s="16">
        <f t="shared" si="277"/>
        <v>6180</v>
      </c>
      <c r="AP608" s="10">
        <v>-19008.434788226419</v>
      </c>
      <c r="AQ608" s="11">
        <f t="shared" si="270"/>
        <v>-90519.819088762146</v>
      </c>
      <c r="AR608" s="16">
        <f t="shared" si="271"/>
        <v>-56825.338706913339</v>
      </c>
      <c r="AS608" s="11">
        <f t="shared" si="272"/>
        <v>3709.2979413248554</v>
      </c>
      <c r="AT608" s="15">
        <f t="shared" si="273"/>
        <v>-38769.316519286069</v>
      </c>
      <c r="AU608" s="17">
        <f t="shared" si="274"/>
        <v>203.95848975055685</v>
      </c>
      <c r="AV608" s="15">
        <f t="shared" si="275"/>
        <v>19760.88173105965</v>
      </c>
      <c r="AW608" s="13">
        <v>70000</v>
      </c>
      <c r="AX608" s="15">
        <f t="shared" si="276"/>
        <v>-38769.316519286069</v>
      </c>
    </row>
    <row r="609" spans="1:50" ht="30" x14ac:dyDescent="0.25">
      <c r="A609" s="2" t="s">
        <v>70</v>
      </c>
      <c r="B609" s="9">
        <f t="shared" si="255"/>
        <v>31807.114642057644</v>
      </c>
      <c r="C609" s="9">
        <f t="shared" si="256"/>
        <v>18779.149145809035</v>
      </c>
      <c r="D609" s="10">
        <v>19864.775894135051</v>
      </c>
      <c r="E609" s="10">
        <v>4931.1606749674456</v>
      </c>
      <c r="F609">
        <v>60.05</v>
      </c>
      <c r="G609">
        <v>46.07</v>
      </c>
      <c r="H609">
        <v>44.01</v>
      </c>
      <c r="I609" s="11">
        <f t="shared" si="257"/>
        <v>20869.346855741194</v>
      </c>
      <c r="J609" s="12">
        <f t="shared" si="258"/>
        <v>13565.075456231776</v>
      </c>
      <c r="L609" s="10">
        <f t="shared" si="251"/>
        <v>19864.775894135051</v>
      </c>
      <c r="M609" s="13"/>
      <c r="N609" s="13">
        <f t="shared" si="259"/>
        <v>11005.085845350819</v>
      </c>
      <c r="O609">
        <v>0.2</v>
      </c>
      <c r="P609" s="10">
        <f t="shared" si="252"/>
        <v>4931.1606749674456</v>
      </c>
      <c r="Q609" s="13">
        <f t="shared" si="260"/>
        <v>4886.7802288927387</v>
      </c>
      <c r="R609">
        <v>0.56999999999999995</v>
      </c>
      <c r="S609" s="14">
        <v>2.04</v>
      </c>
      <c r="T609" s="14">
        <v>0.41</v>
      </c>
      <c r="U609" s="15">
        <v>6200</v>
      </c>
      <c r="V609" s="15">
        <v>1300</v>
      </c>
      <c r="W609" s="16">
        <f t="shared" si="261"/>
        <v>16372.423075059611</v>
      </c>
      <c r="X609" s="16">
        <f t="shared" si="262"/>
        <v>3344.4575788110001</v>
      </c>
      <c r="Z609" s="10">
        <v>70756</v>
      </c>
      <c r="AA609" s="10">
        <f t="shared" si="253"/>
        <v>19864.775894135051</v>
      </c>
      <c r="AB609" s="10">
        <f t="shared" si="254"/>
        <v>4931.1606749674456</v>
      </c>
      <c r="AC609" s="10">
        <v>4940.4947754541572</v>
      </c>
      <c r="AD609">
        <v>90.08</v>
      </c>
      <c r="AE609">
        <v>60.05</v>
      </c>
      <c r="AF609">
        <v>46.07</v>
      </c>
      <c r="AG609" s="15"/>
      <c r="AH609" s="15">
        <f t="shared" si="263"/>
        <v>11005.085845350819</v>
      </c>
      <c r="AI609" s="15">
        <f t="shared" si="264"/>
        <v>4886.7802288927387</v>
      </c>
      <c r="AJ609" s="15">
        <f t="shared" si="265"/>
        <v>4955.3162597805194</v>
      </c>
      <c r="AK609" s="15">
        <f t="shared" si="266"/>
        <v>6368.04</v>
      </c>
      <c r="AL609" s="11">
        <f t="shared" si="267"/>
        <v>3967.5592975335776</v>
      </c>
      <c r="AM609" s="16">
        <f t="shared" si="268"/>
        <v>2578.9135433968254</v>
      </c>
      <c r="AN609" s="11">
        <f t="shared" si="269"/>
        <v>26470.363824404132</v>
      </c>
      <c r="AO609" s="16">
        <f t="shared" si="277"/>
        <v>6180</v>
      </c>
      <c r="AP609" s="10">
        <v>23599.542131686492</v>
      </c>
      <c r="AQ609" s="11">
        <f t="shared" si="270"/>
        <v>-40612.039649041697</v>
      </c>
      <c r="AR609" s="16">
        <f t="shared" si="271"/>
        <v>1869.6161107662608</v>
      </c>
      <c r="AS609" s="11">
        <f t="shared" si="272"/>
        <v>62404.252759004456</v>
      </c>
      <c r="AT609" s="15">
        <f t="shared" si="273"/>
        <v>1275.5531320578903</v>
      </c>
      <c r="AU609" s="17">
        <f t="shared" si="274"/>
        <v>5.4049910160978856</v>
      </c>
      <c r="AV609" s="15">
        <f t="shared" si="275"/>
        <v>22323.9889996286</v>
      </c>
      <c r="AW609" s="13">
        <v>70000</v>
      </c>
      <c r="AX609" s="15">
        <f t="shared" si="276"/>
        <v>1275.5531320578921</v>
      </c>
    </row>
    <row r="610" spans="1:50" ht="30" x14ac:dyDescent="0.25">
      <c r="A610" s="2" t="s">
        <v>70</v>
      </c>
      <c r="B610" s="9">
        <f t="shared" si="255"/>
        <v>18134.437991573195</v>
      </c>
      <c r="C610" s="9">
        <f t="shared" si="256"/>
        <v>1962.7178597862803</v>
      </c>
      <c r="D610" s="10">
        <v>10404.243378189833</v>
      </c>
      <c r="E610" s="10">
        <v>10201.241982614081</v>
      </c>
      <c r="F610">
        <v>60.05</v>
      </c>
      <c r="G610">
        <v>46.07</v>
      </c>
      <c r="H610">
        <v>44.01</v>
      </c>
      <c r="I610" s="11">
        <f t="shared" si="257"/>
        <v>18970.256106402492</v>
      </c>
      <c r="J610" s="12">
        <f t="shared" si="258"/>
        <v>12330.666469161621</v>
      </c>
      <c r="L610" s="10">
        <f t="shared" si="251"/>
        <v>10404.243378189833</v>
      </c>
      <c r="M610" s="13"/>
      <c r="N610" s="13">
        <f t="shared" si="259"/>
        <v>5763.9508315171679</v>
      </c>
      <c r="O610">
        <v>0.2</v>
      </c>
      <c r="P610" s="10">
        <f t="shared" si="252"/>
        <v>10201.241982614081</v>
      </c>
      <c r="Q610" s="13">
        <f t="shared" si="260"/>
        <v>10109.430804770554</v>
      </c>
      <c r="R610">
        <v>0.56999999999999995</v>
      </c>
      <c r="S610" s="14">
        <v>2.04</v>
      </c>
      <c r="T610" s="14">
        <v>0.41</v>
      </c>
      <c r="U610" s="15">
        <v>6200</v>
      </c>
      <c r="V610" s="15">
        <v>1300</v>
      </c>
      <c r="W610" s="16">
        <f t="shared" si="261"/>
        <v>20306.938079046202</v>
      </c>
      <c r="X610" s="16">
        <f t="shared" si="262"/>
        <v>4135.2179472592861</v>
      </c>
      <c r="Z610" s="10">
        <v>57121.000000000007</v>
      </c>
      <c r="AA610" s="10">
        <f t="shared" si="253"/>
        <v>10404.243378189833</v>
      </c>
      <c r="AB610" s="10">
        <f t="shared" si="254"/>
        <v>10201.241982614081</v>
      </c>
      <c r="AC610" s="10">
        <v>1256.036993176989</v>
      </c>
      <c r="AD610">
        <v>90.08</v>
      </c>
      <c r="AE610">
        <v>60.05</v>
      </c>
      <c r="AF610">
        <v>46.07</v>
      </c>
      <c r="AG610" s="15"/>
      <c r="AH610" s="15">
        <f t="shared" si="263"/>
        <v>5763.9508315171679</v>
      </c>
      <c r="AI610" s="15">
        <f t="shared" si="264"/>
        <v>10109.430804770554</v>
      </c>
      <c r="AJ610" s="15">
        <f t="shared" si="265"/>
        <v>1259.8051041565197</v>
      </c>
      <c r="AK610" s="15">
        <f t="shared" si="266"/>
        <v>5140.8900000000003</v>
      </c>
      <c r="AL610" s="11">
        <f t="shared" si="267"/>
        <v>3384.0088999316649</v>
      </c>
      <c r="AM610" s="16">
        <f t="shared" si="268"/>
        <v>2199.6057849555823</v>
      </c>
      <c r="AN610" s="11">
        <f t="shared" si="269"/>
        <v>22825.012485068306</v>
      </c>
      <c r="AO610" s="16">
        <f t="shared" si="277"/>
        <v>6180</v>
      </c>
      <c r="AP610" s="10">
        <v>10815.428377054914</v>
      </c>
      <c r="AQ610" s="11">
        <f t="shared" si="270"/>
        <v>-50368.114285034149</v>
      </c>
      <c r="AR610" s="16">
        <f t="shared" si="271"/>
        <v>-14503.166556634627</v>
      </c>
      <c r="AS610" s="11">
        <f t="shared" si="272"/>
        <v>46031.470091603565</v>
      </c>
      <c r="AT610" s="15">
        <f t="shared" si="273"/>
        <v>-9894.8438770622888</v>
      </c>
      <c r="AU610" s="17">
        <f t="shared" si="274"/>
        <v>-91.488228964229862</v>
      </c>
      <c r="AV610" s="15">
        <f t="shared" si="275"/>
        <v>20710.272254117204</v>
      </c>
      <c r="AW610" s="13">
        <v>70000</v>
      </c>
      <c r="AX610" s="15">
        <f t="shared" si="276"/>
        <v>-9894.8438770622906</v>
      </c>
    </row>
    <row r="611" spans="1:50" ht="30" x14ac:dyDescent="0.25">
      <c r="A611" s="2" t="s">
        <v>70</v>
      </c>
      <c r="B611" s="9">
        <f t="shared" si="255"/>
        <v>4917.3868851378356</v>
      </c>
      <c r="C611" s="9">
        <f t="shared" si="256"/>
        <v>-11617.694663251656</v>
      </c>
      <c r="D611" s="10">
        <v>20737.973600998808</v>
      </c>
      <c r="E611" s="10">
        <v>8568.9085356136511</v>
      </c>
      <c r="F611">
        <v>60.05</v>
      </c>
      <c r="G611">
        <v>46.07</v>
      </c>
      <c r="H611">
        <v>44.01</v>
      </c>
      <c r="I611" s="11">
        <f t="shared" si="257"/>
        <v>24984.391624273987</v>
      </c>
      <c r="J611" s="12">
        <f t="shared" si="258"/>
        <v>16239.854555778093</v>
      </c>
      <c r="L611" s="10">
        <f t="shared" si="251"/>
        <v>20737.973600998808</v>
      </c>
      <c r="M611" s="13"/>
      <c r="N611" s="13">
        <f t="shared" si="259"/>
        <v>11488.83737495334</v>
      </c>
      <c r="O611">
        <v>0.2</v>
      </c>
      <c r="P611" s="10">
        <f t="shared" si="252"/>
        <v>8568.9085356136511</v>
      </c>
      <c r="Q611" s="13">
        <f t="shared" si="260"/>
        <v>8491.7883587931283</v>
      </c>
      <c r="R611">
        <v>0.56999999999999995</v>
      </c>
      <c r="S611" s="14">
        <v>2.04</v>
      </c>
      <c r="T611" s="14">
        <v>0.41</v>
      </c>
      <c r="U611" s="15">
        <v>6200</v>
      </c>
      <c r="V611" s="15">
        <v>1300</v>
      </c>
      <c r="W611" s="16">
        <f t="shared" si="261"/>
        <v>20761.697152585613</v>
      </c>
      <c r="X611" s="16">
        <f t="shared" si="262"/>
        <v>4226.6156041961276</v>
      </c>
      <c r="Z611" s="10">
        <v>32400.000000000004</v>
      </c>
      <c r="AA611" s="10">
        <f t="shared" si="253"/>
        <v>20737.973600998808</v>
      </c>
      <c r="AB611" s="10">
        <f t="shared" si="254"/>
        <v>8568.9085356136511</v>
      </c>
      <c r="AC611" s="10">
        <v>625.74896171987018</v>
      </c>
      <c r="AD611">
        <v>90.08</v>
      </c>
      <c r="AE611">
        <v>60.05</v>
      </c>
      <c r="AF611">
        <v>46.07</v>
      </c>
      <c r="AG611" s="15"/>
      <c r="AH611" s="15">
        <f t="shared" si="263"/>
        <v>11488.83737495334</v>
      </c>
      <c r="AI611" s="15">
        <f t="shared" si="264"/>
        <v>8491.7883587931283</v>
      </c>
      <c r="AJ611" s="15">
        <f t="shared" si="265"/>
        <v>627.62620860502977</v>
      </c>
      <c r="AK611" s="15">
        <f t="shared" si="266"/>
        <v>2916</v>
      </c>
      <c r="AL611" s="11">
        <f t="shared" si="267"/>
        <v>2970.6689114898709</v>
      </c>
      <c r="AM611" s="16">
        <f t="shared" si="268"/>
        <v>1930.9347924684162</v>
      </c>
      <c r="AN611" s="11">
        <f t="shared" si="269"/>
        <v>27723.763686895876</v>
      </c>
      <c r="AO611" s="16">
        <f t="shared" si="277"/>
        <v>6180</v>
      </c>
      <c r="AP611" s="10">
        <v>2461.2384965723422</v>
      </c>
      <c r="AQ611" s="11">
        <f t="shared" si="270"/>
        <v>-78002.596010294612</v>
      </c>
      <c r="AR611" s="16">
        <f t="shared" si="271"/>
        <v>-32084.164823225874</v>
      </c>
      <c r="AS611" s="11">
        <f t="shared" si="272"/>
        <v>28450.471825012319</v>
      </c>
      <c r="AT611" s="15">
        <f t="shared" si="273"/>
        <v>-21889.550851674168</v>
      </c>
      <c r="AU611" s="17">
        <f t="shared" si="274"/>
        <v>-889.37138282855472</v>
      </c>
      <c r="AV611" s="15">
        <f t="shared" si="275"/>
        <v>24350.789348246508</v>
      </c>
      <c r="AW611" s="13">
        <v>70000</v>
      </c>
      <c r="AX611" s="15">
        <f t="shared" si="276"/>
        <v>-21889.550851674165</v>
      </c>
    </row>
    <row r="612" spans="1:50" ht="30" x14ac:dyDescent="0.25">
      <c r="A612" s="2" t="s">
        <v>70</v>
      </c>
      <c r="B612" s="9">
        <f t="shared" si="255"/>
        <v>-4613.175842586792</v>
      </c>
      <c r="C612" s="9">
        <f t="shared" si="256"/>
        <v>-17029.155226652074</v>
      </c>
      <c r="D612" s="10">
        <v>11238.250480685138</v>
      </c>
      <c r="E612" s="10">
        <v>5958.5960375177483</v>
      </c>
      <c r="F612">
        <v>60.05</v>
      </c>
      <c r="G612">
        <v>46.07</v>
      </c>
      <c r="H612">
        <v>44.01</v>
      </c>
      <c r="I612" s="11">
        <f t="shared" si="257"/>
        <v>15528.553075618234</v>
      </c>
      <c r="J612" s="12">
        <f t="shared" si="258"/>
        <v>10093.559499151852</v>
      </c>
      <c r="L612" s="10">
        <f t="shared" si="251"/>
        <v>11238.250480685138</v>
      </c>
      <c r="M612" s="13"/>
      <c r="N612" s="13">
        <f t="shared" si="259"/>
        <v>6225.9907662995665</v>
      </c>
      <c r="O612">
        <v>0.2</v>
      </c>
      <c r="P612" s="10">
        <f t="shared" si="252"/>
        <v>5958.5960375177483</v>
      </c>
      <c r="Q612" s="13">
        <f t="shared" si="260"/>
        <v>5904.9686731800884</v>
      </c>
      <c r="R612">
        <v>0.56999999999999995</v>
      </c>
      <c r="S612" s="14">
        <v>2.04</v>
      </c>
      <c r="T612" s="14">
        <v>0.41</v>
      </c>
      <c r="U612" s="15">
        <v>6200</v>
      </c>
      <c r="V612" s="15">
        <v>1300</v>
      </c>
      <c r="W612" s="16">
        <f t="shared" si="261"/>
        <v>15606.501805824029</v>
      </c>
      <c r="X612" s="16">
        <f t="shared" si="262"/>
        <v>3190.5224217587511</v>
      </c>
      <c r="Z612" s="10">
        <v>36100</v>
      </c>
      <c r="AA612" s="10">
        <f t="shared" si="253"/>
        <v>11238.250480685138</v>
      </c>
      <c r="AB612" s="10">
        <f t="shared" si="254"/>
        <v>5958.5960375177483</v>
      </c>
      <c r="AC612" s="10">
        <v>457.33091850066012</v>
      </c>
      <c r="AD612">
        <v>90.08</v>
      </c>
      <c r="AE612">
        <v>60.05</v>
      </c>
      <c r="AF612">
        <v>46.07</v>
      </c>
      <c r="AG612" s="15"/>
      <c r="AH612" s="15">
        <f t="shared" si="263"/>
        <v>6225.9907662995665</v>
      </c>
      <c r="AI612" s="15">
        <f t="shared" si="264"/>
        <v>5904.9686731800884</v>
      </c>
      <c r="AJ612" s="15">
        <f t="shared" si="265"/>
        <v>458.70291125616205</v>
      </c>
      <c r="AK612" s="15">
        <f t="shared" si="266"/>
        <v>3249</v>
      </c>
      <c r="AL612" s="11">
        <f t="shared" si="267"/>
        <v>2449.3229410044141</v>
      </c>
      <c r="AM612" s="16">
        <f t="shared" si="268"/>
        <v>1592.0599116528692</v>
      </c>
      <c r="AN612" s="11">
        <f t="shared" si="269"/>
        <v>16918.70769045785</v>
      </c>
      <c r="AO612" s="16">
        <f t="shared" si="277"/>
        <v>6180</v>
      </c>
      <c r="AP612" s="10">
        <v>-2815.7088916882776</v>
      </c>
      <c r="AQ612" s="11">
        <f t="shared" si="270"/>
        <v>-55276.027352022051</v>
      </c>
      <c r="AR612" s="16">
        <f t="shared" si="271"/>
        <v>-30313.237147562675</v>
      </c>
      <c r="AS612" s="11">
        <f t="shared" si="272"/>
        <v>30221.399500675518</v>
      </c>
      <c r="AT612" s="15">
        <f t="shared" si="273"/>
        <v>-20681.328302492999</v>
      </c>
      <c r="AU612" s="17">
        <f t="shared" si="274"/>
        <v>734.4980996985322</v>
      </c>
      <c r="AV612" s="15">
        <f t="shared" si="275"/>
        <v>17865.61941080472</v>
      </c>
      <c r="AW612" s="13">
        <v>70000</v>
      </c>
      <c r="AX612" s="15">
        <f t="shared" si="276"/>
        <v>-20681.328302492999</v>
      </c>
    </row>
    <row r="613" spans="1:50" ht="30" x14ac:dyDescent="0.25">
      <c r="A613" s="2" t="s">
        <v>70</v>
      </c>
      <c r="B613" s="9">
        <f t="shared" si="255"/>
        <v>74027.846145736956</v>
      </c>
      <c r="C613" s="9">
        <f t="shared" si="256"/>
        <v>61460.879309178403</v>
      </c>
      <c r="D613" s="10">
        <v>15290.642389584153</v>
      </c>
      <c r="E613" s="10">
        <v>5327.6992213421991</v>
      </c>
      <c r="F613">
        <v>60.05</v>
      </c>
      <c r="G613">
        <v>46.07</v>
      </c>
      <c r="H613">
        <v>44.01</v>
      </c>
      <c r="I613" s="11">
        <f t="shared" si="257"/>
        <v>17895.821039098595</v>
      </c>
      <c r="J613" s="12">
        <f t="shared" si="258"/>
        <v>11632.283675414088</v>
      </c>
      <c r="L613" s="10">
        <f t="shared" si="251"/>
        <v>15290.642389584153</v>
      </c>
      <c r="M613" s="13"/>
      <c r="N613" s="13">
        <f t="shared" si="259"/>
        <v>8471.0158838296211</v>
      </c>
      <c r="O613">
        <v>0.2</v>
      </c>
      <c r="P613" s="10">
        <f t="shared" si="252"/>
        <v>5327.6992213421991</v>
      </c>
      <c r="Q613" s="13">
        <f t="shared" si="260"/>
        <v>5279.7499283501193</v>
      </c>
      <c r="R613">
        <v>0.56999999999999995</v>
      </c>
      <c r="S613" s="14">
        <v>2.04</v>
      </c>
      <c r="T613" s="14">
        <v>0.41</v>
      </c>
      <c r="U613" s="15">
        <v>6200</v>
      </c>
      <c r="V613" s="15">
        <v>1300</v>
      </c>
      <c r="W613" s="16">
        <f t="shared" si="261"/>
        <v>15795.467697288004</v>
      </c>
      <c r="X613" s="16">
        <f t="shared" si="262"/>
        <v>3228.5008607294517</v>
      </c>
      <c r="Z613" s="10">
        <v>62500</v>
      </c>
      <c r="AA613" s="10">
        <f t="shared" si="253"/>
        <v>15290.642389584153</v>
      </c>
      <c r="AB613" s="10">
        <f t="shared" si="254"/>
        <v>5327.6992213421991</v>
      </c>
      <c r="AC613" s="10">
        <v>1843.5820275337451</v>
      </c>
      <c r="AD613">
        <v>90.08</v>
      </c>
      <c r="AE613">
        <v>60.05</v>
      </c>
      <c r="AF613">
        <v>46.07</v>
      </c>
      <c r="AG613" s="15"/>
      <c r="AH613" s="15">
        <f t="shared" si="263"/>
        <v>8471.0158838296211</v>
      </c>
      <c r="AI613" s="15">
        <f t="shared" si="264"/>
        <v>5279.7499283501193</v>
      </c>
      <c r="AJ613" s="15">
        <f t="shared" si="265"/>
        <v>1849.1127736163462</v>
      </c>
      <c r="AK613" s="15">
        <f t="shared" si="266"/>
        <v>5625</v>
      </c>
      <c r="AL613" s="11">
        <f t="shared" si="267"/>
        <v>3489.9093728107787</v>
      </c>
      <c r="AM613" s="16">
        <f t="shared" si="268"/>
        <v>2268.4410923270061</v>
      </c>
      <c r="AN613" s="11">
        <f t="shared" si="269"/>
        <v>20485.646134620878</v>
      </c>
      <c r="AO613" s="16">
        <f t="shared" si="277"/>
        <v>6180</v>
      </c>
      <c r="AP613" s="10">
        <v>51873.827372947744</v>
      </c>
      <c r="AQ613" s="11">
        <f t="shared" si="270"/>
        <v>14660.889258330579</v>
      </c>
      <c r="AR613" s="16">
        <f t="shared" si="271"/>
        <v>46600.094773034863</v>
      </c>
      <c r="AS613" s="11">
        <f t="shared" si="272"/>
        <v>107134.73142127307</v>
      </c>
      <c r="AT613" s="15">
        <f t="shared" si="273"/>
        <v>31793.102605206652</v>
      </c>
      <c r="AU613" s="17">
        <f t="shared" si="274"/>
        <v>61.289294072383768</v>
      </c>
      <c r="AV613" s="15">
        <f t="shared" si="275"/>
        <v>20080.724767741092</v>
      </c>
      <c r="AW613" s="13">
        <v>70000</v>
      </c>
      <c r="AX613" s="15">
        <f t="shared" si="276"/>
        <v>31793.102605206652</v>
      </c>
    </row>
    <row r="614" spans="1:50" ht="30" x14ac:dyDescent="0.25">
      <c r="A614" s="2" t="s">
        <v>70</v>
      </c>
      <c r="B614" s="9">
        <f t="shared" si="255"/>
        <v>-1570.8881829206402</v>
      </c>
      <c r="C614" s="9">
        <f t="shared" si="256"/>
        <v>-10008.915539749691</v>
      </c>
      <c r="D614" s="10">
        <v>9506.6183407446824</v>
      </c>
      <c r="E614" s="10">
        <v>1977.8632577680867</v>
      </c>
      <c r="F614">
        <v>60.05</v>
      </c>
      <c r="G614">
        <v>46.07</v>
      </c>
      <c r="H614">
        <v>44.01</v>
      </c>
      <c r="I614" s="11">
        <f t="shared" si="257"/>
        <v>10456.722433854662</v>
      </c>
      <c r="J614" s="12">
        <f t="shared" si="258"/>
        <v>6796.8695820055309</v>
      </c>
      <c r="L614" s="10">
        <f t="shared" si="251"/>
        <v>9506.6183407446824</v>
      </c>
      <c r="M614" s="13"/>
      <c r="N614" s="13">
        <f t="shared" si="259"/>
        <v>5266.6665607725545</v>
      </c>
      <c r="O614">
        <v>0.2</v>
      </c>
      <c r="P614" s="10">
        <f t="shared" si="252"/>
        <v>1977.8632577680867</v>
      </c>
      <c r="Q614" s="13">
        <f t="shared" si="260"/>
        <v>1960.0624884481738</v>
      </c>
      <c r="R614">
        <v>0.56999999999999995</v>
      </c>
      <c r="S614" s="14">
        <v>2.04</v>
      </c>
      <c r="T614" s="14">
        <v>0.41</v>
      </c>
      <c r="U614" s="15">
        <v>6200</v>
      </c>
      <c r="V614" s="15">
        <v>1300</v>
      </c>
      <c r="W614" s="16">
        <f t="shared" si="261"/>
        <v>10627.960618362738</v>
      </c>
      <c r="X614" s="16">
        <f t="shared" si="262"/>
        <v>2189.9332615336875</v>
      </c>
      <c r="Z614" s="10">
        <v>85849.000000000015</v>
      </c>
      <c r="AA614" s="10">
        <f t="shared" si="253"/>
        <v>9506.6183407446824</v>
      </c>
      <c r="AB614" s="10">
        <f t="shared" si="254"/>
        <v>1977.8632577680867</v>
      </c>
      <c r="AC614" s="10">
        <v>632.78966705293738</v>
      </c>
      <c r="AD614">
        <v>90.08</v>
      </c>
      <c r="AE614">
        <v>60.05</v>
      </c>
      <c r="AF614">
        <v>46.07</v>
      </c>
      <c r="AG614" s="15"/>
      <c r="AH614" s="15">
        <f t="shared" si="263"/>
        <v>5266.6665607725545</v>
      </c>
      <c r="AI614" s="15">
        <f t="shared" si="264"/>
        <v>1960.0624884481738</v>
      </c>
      <c r="AJ614" s="15">
        <f t="shared" si="265"/>
        <v>634.68803605409607</v>
      </c>
      <c r="AK614" s="15">
        <f t="shared" si="266"/>
        <v>7726.4100000000008</v>
      </c>
      <c r="AL614" s="11">
        <f t="shared" si="267"/>
        <v>3760.4221455514726</v>
      </c>
      <c r="AM614" s="16">
        <f t="shared" si="268"/>
        <v>2444.2743946084574</v>
      </c>
      <c r="AN614" s="11">
        <f t="shared" si="269"/>
        <v>10420.149451901343</v>
      </c>
      <c r="AO614" s="16">
        <f t="shared" si="277"/>
        <v>6180</v>
      </c>
      <c r="AP614" s="10">
        <v>2461.2384965723422</v>
      </c>
      <c r="AQ614" s="11">
        <f t="shared" si="270"/>
        <v>-32504.103246642688</v>
      </c>
      <c r="AR614" s="16">
        <f t="shared" si="271"/>
        <v>-18995.71838328891</v>
      </c>
      <c r="AS614" s="11">
        <f t="shared" si="272"/>
        <v>41538.918264949287</v>
      </c>
      <c r="AT614" s="15">
        <f t="shared" si="273"/>
        <v>-12959.905480041645</v>
      </c>
      <c r="AU614" s="17">
        <f t="shared" si="274"/>
        <v>-526.56032717228868</v>
      </c>
      <c r="AV614" s="15">
        <f t="shared" si="275"/>
        <v>15421.143976613988</v>
      </c>
      <c r="AW614" s="13">
        <v>70000</v>
      </c>
      <c r="AX614" s="15">
        <f t="shared" si="276"/>
        <v>-12959.905480041645</v>
      </c>
    </row>
    <row r="615" spans="1:50" ht="30" x14ac:dyDescent="0.25">
      <c r="A615" s="2" t="s">
        <v>70</v>
      </c>
      <c r="B615" s="9">
        <f t="shared" si="255"/>
        <v>-69507.075648529993</v>
      </c>
      <c r="C615" s="9">
        <f t="shared" si="256"/>
        <v>-89144.56182216882</v>
      </c>
      <c r="D615" s="10">
        <v>50101.481972022208</v>
      </c>
      <c r="E615" s="10">
        <v>6178.6930763088112</v>
      </c>
      <c r="F615">
        <v>60.05</v>
      </c>
      <c r="G615">
        <v>46.07</v>
      </c>
      <c r="H615">
        <v>44.01</v>
      </c>
      <c r="I615" s="11">
        <f t="shared" si="257"/>
        <v>44221.253499229897</v>
      </c>
      <c r="J615" s="12">
        <f t="shared" si="258"/>
        <v>28743.814774499435</v>
      </c>
      <c r="L615" s="10">
        <f t="shared" si="251"/>
        <v>50101.481972022208</v>
      </c>
      <c r="M615" s="13"/>
      <c r="N615" s="13">
        <f t="shared" si="259"/>
        <v>27756.221012500304</v>
      </c>
      <c r="O615">
        <v>0.2</v>
      </c>
      <c r="P615" s="10">
        <f t="shared" si="252"/>
        <v>6178.6930763088112</v>
      </c>
      <c r="Q615" s="13">
        <f t="shared" si="260"/>
        <v>6123.0848386220323</v>
      </c>
      <c r="R615">
        <v>0.56999999999999995</v>
      </c>
      <c r="S615" s="14">
        <v>2.04</v>
      </c>
      <c r="T615" s="14">
        <v>0.41</v>
      </c>
      <c r="U615" s="15">
        <v>6200</v>
      </c>
      <c r="V615" s="15">
        <v>1300</v>
      </c>
      <c r="W615" s="16">
        <f t="shared" si="261"/>
        <v>24644.461223449824</v>
      </c>
      <c r="X615" s="16">
        <f t="shared" si="262"/>
        <v>5006.9750498109934</v>
      </c>
      <c r="Z615" s="10">
        <v>56644</v>
      </c>
      <c r="AA615" s="10">
        <f t="shared" si="253"/>
        <v>50101.481972022208</v>
      </c>
      <c r="AB615" s="10">
        <f t="shared" si="254"/>
        <v>6178.6930763088112</v>
      </c>
      <c r="AC615" s="10">
        <v>2407.1812064935843</v>
      </c>
      <c r="AD615">
        <v>90.08</v>
      </c>
      <c r="AE615">
        <v>60.05</v>
      </c>
      <c r="AF615">
        <v>46.07</v>
      </c>
      <c r="AG615" s="15"/>
      <c r="AH615" s="15">
        <f t="shared" si="263"/>
        <v>27756.221012500304</v>
      </c>
      <c r="AI615" s="15">
        <f t="shared" si="264"/>
        <v>6123.0848386220323</v>
      </c>
      <c r="AJ615" s="15">
        <f t="shared" si="265"/>
        <v>2414.4027501130649</v>
      </c>
      <c r="AK615" s="15">
        <f t="shared" si="266"/>
        <v>5097.96</v>
      </c>
      <c r="AL615" s="11">
        <f t="shared" si="267"/>
        <v>5089.3907366523472</v>
      </c>
      <c r="AM615" s="16">
        <f t="shared" si="268"/>
        <v>3308.1039788240259</v>
      </c>
      <c r="AN615" s="11">
        <f t="shared" si="269"/>
        <v>48253.250140474702</v>
      </c>
      <c r="AO615" s="16">
        <f t="shared" si="277"/>
        <v>6180</v>
      </c>
      <c r="AP615" s="10">
        <v>-45613.930565858223</v>
      </c>
      <c r="AQ615" s="11">
        <f t="shared" si="270"/>
        <v>-209859.99053176877</v>
      </c>
      <c r="AR615" s="16">
        <f t="shared" si="271"/>
        <v>-122895.35164647925</v>
      </c>
      <c r="AS615" s="11">
        <f t="shared" si="272"/>
        <v>-62360.714998241048</v>
      </c>
      <c r="AT615" s="15">
        <f t="shared" si="273"/>
        <v>-83845.849319181681</v>
      </c>
      <c r="AU615" s="17">
        <f t="shared" si="274"/>
        <v>183.81632163473287</v>
      </c>
      <c r="AV615" s="15">
        <f t="shared" si="275"/>
        <v>38231.918753323465</v>
      </c>
      <c r="AW615" s="13">
        <v>70000</v>
      </c>
      <c r="AX615" s="15">
        <f t="shared" si="276"/>
        <v>-83845.849319181696</v>
      </c>
    </row>
    <row r="616" spans="1:50" ht="30" x14ac:dyDescent="0.25">
      <c r="A616" s="2" t="s">
        <v>70</v>
      </c>
      <c r="B616" s="9">
        <f t="shared" si="255"/>
        <v>-20166.954195791404</v>
      </c>
      <c r="C616" s="9">
        <f t="shared" si="256"/>
        <v>-40124.879359622581</v>
      </c>
      <c r="D616" s="10">
        <v>22698.352135868961</v>
      </c>
      <c r="E616" s="10">
        <v>11901.877390198903</v>
      </c>
      <c r="F616">
        <v>60.05</v>
      </c>
      <c r="G616">
        <v>46.07</v>
      </c>
      <c r="H616">
        <v>44.01</v>
      </c>
      <c r="I616" s="11">
        <f t="shared" si="257"/>
        <v>29605.068598743001</v>
      </c>
      <c r="J616" s="12">
        <f t="shared" si="258"/>
        <v>19243.294589182951</v>
      </c>
      <c r="L616" s="10">
        <f t="shared" si="251"/>
        <v>22698.352135868961</v>
      </c>
      <c r="M616" s="13"/>
      <c r="N616" s="13">
        <f t="shared" si="259"/>
        <v>12574.887083271406</v>
      </c>
      <c r="O616">
        <v>0.2</v>
      </c>
      <c r="P616" s="10">
        <f t="shared" si="252"/>
        <v>11901.877390198903</v>
      </c>
      <c r="Q616" s="13">
        <f t="shared" si="260"/>
        <v>11794.760493687112</v>
      </c>
      <c r="R616">
        <v>0.56999999999999995</v>
      </c>
      <c r="S616" s="14">
        <v>2.04</v>
      </c>
      <c r="T616" s="14">
        <v>0.41</v>
      </c>
      <c r="U616" s="15">
        <v>6200</v>
      </c>
      <c r="V616" s="15">
        <v>1300</v>
      </c>
      <c r="W616" s="16">
        <f t="shared" si="261"/>
        <v>25045.501432034107</v>
      </c>
      <c r="X616" s="16">
        <f t="shared" si="262"/>
        <v>5087.5762682029326</v>
      </c>
      <c r="Z616" s="10">
        <v>42848.999999999993</v>
      </c>
      <c r="AA616" s="10">
        <f t="shared" si="253"/>
        <v>22698.352135868961</v>
      </c>
      <c r="AB616" s="10">
        <f t="shared" si="254"/>
        <v>11901.877390198903</v>
      </c>
      <c r="AC616" s="10">
        <v>1672.8893969998301</v>
      </c>
      <c r="AD616">
        <v>90.08</v>
      </c>
      <c r="AE616">
        <v>60.05</v>
      </c>
      <c r="AF616">
        <v>46.07</v>
      </c>
      <c r="AG616" s="15"/>
      <c r="AH616" s="15">
        <f t="shared" si="263"/>
        <v>12574.887083271406</v>
      </c>
      <c r="AI616" s="15">
        <f t="shared" si="264"/>
        <v>11794.760493687112</v>
      </c>
      <c r="AJ616" s="15">
        <f t="shared" si="265"/>
        <v>1677.9080651908293</v>
      </c>
      <c r="AK616" s="15">
        <f t="shared" si="266"/>
        <v>3856.4099999999994</v>
      </c>
      <c r="AL616" s="11">
        <f t="shared" si="267"/>
        <v>3633.6341586655763</v>
      </c>
      <c r="AM616" s="16">
        <f t="shared" si="268"/>
        <v>2361.8622031326245</v>
      </c>
      <c r="AN616" s="11">
        <f t="shared" si="269"/>
        <v>34740.998200658214</v>
      </c>
      <c r="AO616" s="16">
        <f t="shared" si="277"/>
        <v>6180</v>
      </c>
      <c r="AP616" s="10">
        <v>-16190.038754512327</v>
      </c>
      <c r="AQ616" s="11">
        <f t="shared" si="270"/>
        <v>-123370.08741592643</v>
      </c>
      <c r="AR616" s="16">
        <f t="shared" si="271"/>
        <v>-64455.750217008463</v>
      </c>
      <c r="AS616" s="11">
        <f t="shared" si="272"/>
        <v>-3921.113568770269</v>
      </c>
      <c r="AT616" s="15">
        <f t="shared" si="273"/>
        <v>-43975.195546827905</v>
      </c>
      <c r="AU616" s="17">
        <f t="shared" si="274"/>
        <v>271.61884053286514</v>
      </c>
      <c r="AV616" s="15">
        <f t="shared" si="275"/>
        <v>27785.156792315574</v>
      </c>
      <c r="AW616" s="13">
        <v>70000</v>
      </c>
      <c r="AX616" s="15">
        <f t="shared" si="276"/>
        <v>-43975.195546827905</v>
      </c>
    </row>
    <row r="617" spans="1:50" ht="30" x14ac:dyDescent="0.25">
      <c r="A617" s="2" t="s">
        <v>70</v>
      </c>
      <c r="B617" s="9">
        <f t="shared" si="255"/>
        <v>20840.136829075782</v>
      </c>
      <c r="C617" s="9">
        <f t="shared" si="256"/>
        <v>-2172.4451782640172</v>
      </c>
      <c r="D617" s="10">
        <v>13473.042734938956</v>
      </c>
      <c r="E617" s="10">
        <v>17029.051580725169</v>
      </c>
      <c r="F617">
        <v>60.05</v>
      </c>
      <c r="G617">
        <v>46.07</v>
      </c>
      <c r="H617">
        <v>44.01</v>
      </c>
      <c r="I617" s="11">
        <f t="shared" si="257"/>
        <v>27741.853256283357</v>
      </c>
      <c r="J617" s="12">
        <f t="shared" si="258"/>
        <v>18032.204616584182</v>
      </c>
      <c r="L617" s="10">
        <f t="shared" si="251"/>
        <v>13473.042734938956</v>
      </c>
      <c r="M617" s="13"/>
      <c r="N617" s="13">
        <f t="shared" si="259"/>
        <v>7464.0656751561819</v>
      </c>
      <c r="O617">
        <v>0.2</v>
      </c>
      <c r="P617" s="10">
        <f t="shared" si="252"/>
        <v>17029.051580725169</v>
      </c>
      <c r="Q617" s="13">
        <f t="shared" si="260"/>
        <v>16875.790116498643</v>
      </c>
      <c r="R617">
        <v>0.56999999999999995</v>
      </c>
      <c r="S617" s="14">
        <v>2.04</v>
      </c>
      <c r="T617" s="14">
        <v>0.41</v>
      </c>
      <c r="U617" s="15">
        <v>6200</v>
      </c>
      <c r="V617" s="15">
        <v>1300</v>
      </c>
      <c r="W617" s="16">
        <f t="shared" si="261"/>
        <v>28868.507542928342</v>
      </c>
      <c r="X617" s="16">
        <f t="shared" si="262"/>
        <v>5855.9255355885389</v>
      </c>
      <c r="Z617" s="10">
        <v>73984.000000000015</v>
      </c>
      <c r="AA617" s="10">
        <f t="shared" si="253"/>
        <v>13473.042734938956</v>
      </c>
      <c r="AB617" s="10">
        <f t="shared" si="254"/>
        <v>17029.051580725169</v>
      </c>
      <c r="AC617" s="10">
        <v>1247.9442588823968</v>
      </c>
      <c r="AD617">
        <v>90.08</v>
      </c>
      <c r="AE617">
        <v>60.05</v>
      </c>
      <c r="AF617">
        <v>46.07</v>
      </c>
      <c r="AG617" s="15"/>
      <c r="AH617" s="15">
        <f t="shared" si="263"/>
        <v>7464.0656751561819</v>
      </c>
      <c r="AI617" s="15">
        <f t="shared" si="264"/>
        <v>16875.790116498643</v>
      </c>
      <c r="AJ617" s="15">
        <f t="shared" si="265"/>
        <v>1251.6880916590437</v>
      </c>
      <c r="AK617" s="15">
        <f t="shared" si="266"/>
        <v>6658.5600000000013</v>
      </c>
      <c r="AL617" s="11">
        <f t="shared" si="267"/>
        <v>4543.537248633651</v>
      </c>
      <c r="AM617" s="16">
        <f t="shared" si="268"/>
        <v>2953.299211611873</v>
      </c>
      <c r="AN617" s="11">
        <f t="shared" si="269"/>
        <v>34338.145671578095</v>
      </c>
      <c r="AO617" s="16">
        <f t="shared" si="277"/>
        <v>6180</v>
      </c>
      <c r="AP617" s="10">
        <v>9385.5712021634827</v>
      </c>
      <c r="AQ617" s="11">
        <f t="shared" si="270"/>
        <v>-83895.385283432173</v>
      </c>
      <c r="AR617" s="16">
        <f t="shared" si="271"/>
        <v>-26060.575330436739</v>
      </c>
      <c r="AS617" s="11">
        <f t="shared" si="272"/>
        <v>34474.061317801454</v>
      </c>
      <c r="AT617" s="15">
        <f t="shared" si="273"/>
        <v>-17779.932626032572</v>
      </c>
      <c r="AU617" s="17">
        <f t="shared" si="274"/>
        <v>-189.439004223143</v>
      </c>
      <c r="AV617" s="15">
        <f t="shared" si="275"/>
        <v>27165.503828196055</v>
      </c>
      <c r="AW617" s="13">
        <v>70000</v>
      </c>
      <c r="AX617" s="15">
        <f t="shared" si="276"/>
        <v>-17779.932626032572</v>
      </c>
    </row>
    <row r="618" spans="1:50" ht="30" x14ac:dyDescent="0.25">
      <c r="A618" s="2" t="s">
        <v>70</v>
      </c>
      <c r="B618" s="9">
        <f t="shared" si="255"/>
        <v>20923.826592426027</v>
      </c>
      <c r="C618" s="9">
        <f t="shared" si="256"/>
        <v>4638.8230802898761</v>
      </c>
      <c r="D618" s="10">
        <v>21182.044326167597</v>
      </c>
      <c r="E618" s="10">
        <v>8210.1974260139559</v>
      </c>
      <c r="F618">
        <v>60.05</v>
      </c>
      <c r="G618">
        <v>46.07</v>
      </c>
      <c r="H618">
        <v>44.01</v>
      </c>
      <c r="I618" s="11">
        <f t="shared" si="257"/>
        <v>24967.174790517085</v>
      </c>
      <c r="J618" s="12">
        <f t="shared" si="258"/>
        <v>16228.663613836106</v>
      </c>
      <c r="L618" s="10">
        <f t="shared" si="251"/>
        <v>21182.044326167597</v>
      </c>
      <c r="M618" s="13"/>
      <c r="N618" s="13">
        <f t="shared" si="259"/>
        <v>11734.852556696849</v>
      </c>
      <c r="O618">
        <v>0.2</v>
      </c>
      <c r="P618" s="10">
        <f t="shared" si="252"/>
        <v>8210.1974260139559</v>
      </c>
      <c r="Q618" s="13">
        <f t="shared" si="260"/>
        <v>8136.3056491798307</v>
      </c>
      <c r="R618">
        <v>0.56999999999999995</v>
      </c>
      <c r="S618" s="14">
        <v>2.04</v>
      </c>
      <c r="T618" s="14">
        <v>0.41</v>
      </c>
      <c r="U618" s="15">
        <v>6200</v>
      </c>
      <c r="V618" s="15">
        <v>1300</v>
      </c>
      <c r="W618" s="16">
        <f t="shared" si="261"/>
        <v>20448.716051998621</v>
      </c>
      <c r="X618" s="16">
        <f t="shared" si="262"/>
        <v>4163.7125398624685</v>
      </c>
      <c r="Z618" s="10">
        <v>38416</v>
      </c>
      <c r="AA618" s="10">
        <f t="shared" si="253"/>
        <v>21182.044326167597</v>
      </c>
      <c r="AB618" s="10">
        <f t="shared" si="254"/>
        <v>8210.1974260139559</v>
      </c>
      <c r="AC618" s="10">
        <v>1297.4663152232549</v>
      </c>
      <c r="AD618">
        <v>90.08</v>
      </c>
      <c r="AE618">
        <v>60.05</v>
      </c>
      <c r="AF618">
        <v>46.07</v>
      </c>
      <c r="AG618" s="15"/>
      <c r="AH618" s="15">
        <f t="shared" si="263"/>
        <v>11734.852556696849</v>
      </c>
      <c r="AI618" s="15">
        <f t="shared" si="264"/>
        <v>8136.3056491798307</v>
      </c>
      <c r="AJ618" s="15">
        <f t="shared" si="265"/>
        <v>1301.3587141689245</v>
      </c>
      <c r="AK618" s="15">
        <f t="shared" si="266"/>
        <v>3457.44</v>
      </c>
      <c r="AL618" s="11">
        <f t="shared" si="267"/>
        <v>3169.8505429770066</v>
      </c>
      <c r="AM618" s="16">
        <f t="shared" si="268"/>
        <v>2060.4028529350544</v>
      </c>
      <c r="AN618" s="11">
        <f t="shared" si="269"/>
        <v>28243.228841865552</v>
      </c>
      <c r="AO618" s="16">
        <f t="shared" si="277"/>
        <v>6180</v>
      </c>
      <c r="AP618" s="10">
        <v>13721.141345613023</v>
      </c>
      <c r="AQ618" s="11">
        <f t="shared" si="270"/>
        <v>-62526.728689707212</v>
      </c>
      <c r="AR618" s="16">
        <f t="shared" si="271"/>
        <v>-15753.553073408701</v>
      </c>
      <c r="AS618" s="11">
        <f t="shared" si="272"/>
        <v>44781.083574829499</v>
      </c>
      <c r="AT618" s="15">
        <f t="shared" si="273"/>
        <v>-10747.925121158138</v>
      </c>
      <c r="AU618" s="17">
        <f t="shared" si="274"/>
        <v>-78.33113040989484</v>
      </c>
      <c r="AV618" s="15">
        <f t="shared" si="275"/>
        <v>24469.066466771161</v>
      </c>
      <c r="AW618" s="13">
        <v>70000</v>
      </c>
      <c r="AX618" s="15">
        <f t="shared" si="276"/>
        <v>-10747.925121158138</v>
      </c>
    </row>
    <row r="619" spans="1:50" ht="30" x14ac:dyDescent="0.25">
      <c r="A619" s="2" t="s">
        <v>70</v>
      </c>
      <c r="B619" s="9">
        <f t="shared" si="255"/>
        <v>-30125.863555404532</v>
      </c>
      <c r="C619" s="9">
        <f t="shared" si="256"/>
        <v>-42661.201352345677</v>
      </c>
      <c r="D619" s="10">
        <v>13356.196313227185</v>
      </c>
      <c r="E619" s="10">
        <v>5672.7915549351819</v>
      </c>
      <c r="F619">
        <v>60.05</v>
      </c>
      <c r="G619">
        <v>46.07</v>
      </c>
      <c r="H619">
        <v>44.01</v>
      </c>
      <c r="I619" s="11">
        <f t="shared" si="257"/>
        <v>16807.747967799984</v>
      </c>
      <c r="J619" s="12">
        <f t="shared" si="258"/>
        <v>10925.03617906999</v>
      </c>
      <c r="L619" s="10">
        <f t="shared" si="251"/>
        <v>13356.196313227185</v>
      </c>
      <c r="M619" s="13"/>
      <c r="N619" s="13">
        <f t="shared" si="259"/>
        <v>7399.3327575278608</v>
      </c>
      <c r="O619">
        <v>0.2</v>
      </c>
      <c r="P619" s="10">
        <f t="shared" si="252"/>
        <v>5672.7915549351819</v>
      </c>
      <c r="Q619" s="13">
        <f t="shared" si="260"/>
        <v>5621.7364309407649</v>
      </c>
      <c r="R619">
        <v>0.56999999999999995</v>
      </c>
      <c r="S619" s="14">
        <v>2.04</v>
      </c>
      <c r="T619" s="14">
        <v>0.41</v>
      </c>
      <c r="U619" s="15">
        <v>6200</v>
      </c>
      <c r="V619" s="15">
        <v>1300</v>
      </c>
      <c r="W619" s="16">
        <f t="shared" si="261"/>
        <v>15755.882886969288</v>
      </c>
      <c r="X619" s="16">
        <f t="shared" si="262"/>
        <v>3220.5450900281412</v>
      </c>
      <c r="Z619" s="10">
        <v>30976</v>
      </c>
      <c r="AA619" s="10">
        <f t="shared" si="253"/>
        <v>13356.196313227185</v>
      </c>
      <c r="AB619" s="10">
        <f t="shared" si="254"/>
        <v>5672.7915549351819</v>
      </c>
      <c r="AC619" s="10">
        <v>1964.4897974892797</v>
      </c>
      <c r="AD619">
        <v>90.08</v>
      </c>
      <c r="AE619">
        <v>60.05</v>
      </c>
      <c r="AF619">
        <v>46.07</v>
      </c>
      <c r="AG619" s="15"/>
      <c r="AH619" s="15">
        <f t="shared" si="263"/>
        <v>7399.3327575278608</v>
      </c>
      <c r="AI619" s="15">
        <f t="shared" si="264"/>
        <v>5621.7364309407649</v>
      </c>
      <c r="AJ619" s="15">
        <f t="shared" si="265"/>
        <v>1970.3832668817472</v>
      </c>
      <c r="AK619" s="15">
        <f t="shared" si="266"/>
        <v>2787.8399999999997</v>
      </c>
      <c r="AL619" s="11">
        <f t="shared" si="267"/>
        <v>2365.8726442203783</v>
      </c>
      <c r="AM619" s="16">
        <f t="shared" si="268"/>
        <v>1537.817218743246</v>
      </c>
      <c r="AN619" s="11">
        <f t="shared" si="269"/>
        <v>19624.92974362685</v>
      </c>
      <c r="AO619" s="16">
        <f t="shared" si="277"/>
        <v>6180</v>
      </c>
      <c r="AP619" s="10">
        <v>-20113.803157321319</v>
      </c>
      <c r="AQ619" s="11">
        <f t="shared" si="270"/>
        <v>-86349.586295402158</v>
      </c>
      <c r="AR619" s="16">
        <f t="shared" si="271"/>
        <v>-56806.78262144381</v>
      </c>
      <c r="AS619" s="11">
        <f t="shared" si="272"/>
        <v>3727.8540267943849</v>
      </c>
      <c r="AT619" s="15">
        <f t="shared" si="273"/>
        <v>-38756.656555134556</v>
      </c>
      <c r="AU619" s="17">
        <f t="shared" si="274"/>
        <v>192.68686410022531</v>
      </c>
      <c r="AV619" s="15">
        <f t="shared" si="275"/>
        <v>18642.853397813236</v>
      </c>
      <c r="AW619" s="13">
        <v>70000</v>
      </c>
      <c r="AX619" s="15">
        <f t="shared" si="276"/>
        <v>-38756.656555134556</v>
      </c>
    </row>
    <row r="620" spans="1:50" ht="30" x14ac:dyDescent="0.25">
      <c r="A620" s="2" t="s">
        <v>70</v>
      </c>
      <c r="B620" s="9">
        <f t="shared" si="255"/>
        <v>14998.770679001555</v>
      </c>
      <c r="C620" s="9">
        <f t="shared" si="256"/>
        <v>-8714.555286548406</v>
      </c>
      <c r="D620" s="10">
        <v>7069.5628717399686</v>
      </c>
      <c r="E620" s="10">
        <v>19046.170276501252</v>
      </c>
      <c r="F620">
        <v>60.05</v>
      </c>
      <c r="G620">
        <v>46.07</v>
      </c>
      <c r="H620">
        <v>44.01</v>
      </c>
      <c r="I620" s="11">
        <f t="shared" si="257"/>
        <v>24975.735755795828</v>
      </c>
      <c r="J620" s="12">
        <f t="shared" si="258"/>
        <v>16234.228241267288</v>
      </c>
      <c r="L620" s="10">
        <f t="shared" si="251"/>
        <v>7069.5628717399686</v>
      </c>
      <c r="M620" s="13"/>
      <c r="N620" s="13">
        <f t="shared" si="259"/>
        <v>3916.5378309439429</v>
      </c>
      <c r="O620">
        <v>0.2</v>
      </c>
      <c r="P620" s="10">
        <f t="shared" si="252"/>
        <v>19046.170276501252</v>
      </c>
      <c r="Q620" s="13">
        <f t="shared" si="260"/>
        <v>18874.754744012742</v>
      </c>
      <c r="R620">
        <v>0.56999999999999995</v>
      </c>
      <c r="S620" s="14">
        <v>2.04</v>
      </c>
      <c r="T620" s="14">
        <v>0.41</v>
      </c>
      <c r="U620" s="15">
        <v>6200</v>
      </c>
      <c r="V620" s="15">
        <v>1300</v>
      </c>
      <c r="W620" s="16">
        <f t="shared" si="261"/>
        <v>29745.512251363143</v>
      </c>
      <c r="X620" s="16">
        <f t="shared" si="262"/>
        <v>6032.1862858131799</v>
      </c>
      <c r="Z620" s="10">
        <v>60516</v>
      </c>
      <c r="AA620" s="10">
        <f t="shared" si="253"/>
        <v>7069.5628717399686</v>
      </c>
      <c r="AB620" s="10">
        <f t="shared" si="254"/>
        <v>19046.170276501252</v>
      </c>
      <c r="AC620" s="10">
        <v>492.36540225272381</v>
      </c>
      <c r="AD620">
        <v>90.08</v>
      </c>
      <c r="AE620">
        <v>60.05</v>
      </c>
      <c r="AF620">
        <v>46.07</v>
      </c>
      <c r="AG620" s="15"/>
      <c r="AH620" s="15">
        <f t="shared" si="263"/>
        <v>3916.5378309439429</v>
      </c>
      <c r="AI620" s="15">
        <f t="shared" si="264"/>
        <v>18874.754744012742</v>
      </c>
      <c r="AJ620" s="15">
        <f t="shared" si="265"/>
        <v>493.84249845948193</v>
      </c>
      <c r="AK620" s="15">
        <f t="shared" si="266"/>
        <v>5446.44</v>
      </c>
      <c r="AL620" s="11">
        <f t="shared" si="267"/>
        <v>3906.4465459181993</v>
      </c>
      <c r="AM620" s="16">
        <f t="shared" si="268"/>
        <v>2539.1902548468297</v>
      </c>
      <c r="AN620" s="11">
        <f t="shared" si="269"/>
        <v>31514.984055411183</v>
      </c>
      <c r="AO620" s="16">
        <f t="shared" si="277"/>
        <v>6180</v>
      </c>
      <c r="AP620" s="10">
        <v>3816.5268891152414</v>
      </c>
      <c r="AQ620" s="11">
        <f t="shared" si="270"/>
        <v>-82931.9237656404</v>
      </c>
      <c r="AR620" s="16">
        <f t="shared" si="271"/>
        <v>-30980.969813628875</v>
      </c>
      <c r="AS620" s="11">
        <f t="shared" si="272"/>
        <v>29553.666834609321</v>
      </c>
      <c r="AT620" s="15">
        <f t="shared" si="273"/>
        <v>-21136.891606998877</v>
      </c>
      <c r="AU620" s="17">
        <f t="shared" si="274"/>
        <v>-553.8253029811325</v>
      </c>
      <c r="AV620" s="15">
        <f t="shared" si="275"/>
        <v>24953.418496114118</v>
      </c>
      <c r="AW620" s="13">
        <v>70000</v>
      </c>
      <c r="AX620" s="15">
        <f t="shared" si="276"/>
        <v>-21136.891606998877</v>
      </c>
    </row>
    <row r="621" spans="1:50" ht="30" x14ac:dyDescent="0.25">
      <c r="A621" s="2" t="s">
        <v>70</v>
      </c>
      <c r="B621" s="9">
        <f t="shared" si="255"/>
        <v>182424.67613259729</v>
      </c>
      <c r="C621" s="9">
        <f t="shared" si="256"/>
        <v>170926.67783786487</v>
      </c>
      <c r="D621" s="10">
        <v>21331.176416118557</v>
      </c>
      <c r="E621" s="10">
        <v>2981.8495718551817</v>
      </c>
      <c r="F621">
        <v>60.05</v>
      </c>
      <c r="G621">
        <v>46.07</v>
      </c>
      <c r="H621">
        <v>44.01</v>
      </c>
      <c r="I621" s="11">
        <f t="shared" si="257"/>
        <v>20081.907542131852</v>
      </c>
      <c r="J621" s="12">
        <f t="shared" si="258"/>
        <v>13053.239902385705</v>
      </c>
      <c r="L621" s="10">
        <f t="shared" si="251"/>
        <v>21331.176416118557</v>
      </c>
      <c r="M621" s="13"/>
      <c r="N621" s="13">
        <f t="shared" si="259"/>
        <v>11817.471734529681</v>
      </c>
      <c r="O621">
        <v>0.2</v>
      </c>
      <c r="P621" s="10">
        <f t="shared" si="252"/>
        <v>2981.8495718551817</v>
      </c>
      <c r="Q621" s="13">
        <f t="shared" si="260"/>
        <v>2955.012925708485</v>
      </c>
      <c r="R621">
        <v>0.56999999999999995</v>
      </c>
      <c r="S621" s="14">
        <v>2.04</v>
      </c>
      <c r="T621" s="14">
        <v>0.41</v>
      </c>
      <c r="U621" s="15">
        <v>6200</v>
      </c>
      <c r="V621" s="15">
        <v>1300</v>
      </c>
      <c r="W621" s="16">
        <f t="shared" si="261"/>
        <v>14457.617497701936</v>
      </c>
      <c r="X621" s="16">
        <f t="shared" si="262"/>
        <v>2959.6192029695067</v>
      </c>
      <c r="Z621" s="10">
        <v>48400.000000000007</v>
      </c>
      <c r="AA621" s="10">
        <f t="shared" si="253"/>
        <v>21331.176416118557</v>
      </c>
      <c r="AB621" s="10">
        <f t="shared" si="254"/>
        <v>2981.8495718551817</v>
      </c>
      <c r="AC621" s="10">
        <v>4001.2699386788172</v>
      </c>
      <c r="AD621">
        <v>90.08</v>
      </c>
      <c r="AE621">
        <v>60.05</v>
      </c>
      <c r="AF621">
        <v>46.07</v>
      </c>
      <c r="AG621" s="15"/>
      <c r="AH621" s="15">
        <f t="shared" si="263"/>
        <v>11817.471734529681</v>
      </c>
      <c r="AI621" s="15">
        <f t="shared" si="264"/>
        <v>2955.012925708485</v>
      </c>
      <c r="AJ621" s="15">
        <f t="shared" si="265"/>
        <v>4013.2737484948534</v>
      </c>
      <c r="AK621" s="15">
        <f t="shared" si="266"/>
        <v>4356.0000000000009</v>
      </c>
      <c r="AL621" s="11">
        <f t="shared" si="267"/>
        <v>3169.3442644296774</v>
      </c>
      <c r="AM621" s="16">
        <f t="shared" si="268"/>
        <v>2060.0737718792902</v>
      </c>
      <c r="AN621" s="11">
        <f t="shared" si="269"/>
        <v>23995.153023604769</v>
      </c>
      <c r="AO621" s="16">
        <f t="shared" si="277"/>
        <v>6180</v>
      </c>
      <c r="AP621" s="10">
        <v>126983.89129894882</v>
      </c>
      <c r="AQ621" s="11">
        <f t="shared" si="270"/>
        <v>116873.60219446874</v>
      </c>
      <c r="AR621" s="16">
        <f t="shared" si="271"/>
        <v>154913.81873250965</v>
      </c>
      <c r="AS621" s="11">
        <f t="shared" si="272"/>
        <v>215448.45538074785</v>
      </c>
      <c r="AT621" s="15">
        <f t="shared" si="273"/>
        <v>105690.57762468382</v>
      </c>
      <c r="AU621" s="17">
        <f t="shared" si="274"/>
        <v>83.231484358802859</v>
      </c>
      <c r="AV621" s="15">
        <f t="shared" si="275"/>
        <v>21293.313674264995</v>
      </c>
      <c r="AW621" s="13">
        <v>70000</v>
      </c>
      <c r="AX621" s="15">
        <f t="shared" si="276"/>
        <v>105690.57762468382</v>
      </c>
    </row>
    <row r="622" spans="1:50" ht="30" x14ac:dyDescent="0.25">
      <c r="A622" s="2" t="s">
        <v>70</v>
      </c>
      <c r="B622" s="9">
        <f t="shared" si="255"/>
        <v>85469.167868491102</v>
      </c>
      <c r="C622" s="9">
        <f t="shared" si="256"/>
        <v>75122.349419236183</v>
      </c>
      <c r="D622" s="10">
        <v>15668.812368838158</v>
      </c>
      <c r="E622" s="10">
        <v>2842.2504295122326</v>
      </c>
      <c r="F622">
        <v>60.05</v>
      </c>
      <c r="G622">
        <v>46.07</v>
      </c>
      <c r="H622">
        <v>44.01</v>
      </c>
      <c r="I622" s="11">
        <f t="shared" si="257"/>
        <v>15798.664724162798</v>
      </c>
      <c r="J622" s="12">
        <f t="shared" si="258"/>
        <v>10269.132070705818</v>
      </c>
      <c r="L622" s="10">
        <f t="shared" si="251"/>
        <v>15668.812368838158</v>
      </c>
      <c r="M622" s="13"/>
      <c r="N622" s="13">
        <f t="shared" si="259"/>
        <v>8680.5220523363405</v>
      </c>
      <c r="O622">
        <v>0.2</v>
      </c>
      <c r="P622" s="10">
        <f t="shared" si="252"/>
        <v>2842.2504295122326</v>
      </c>
      <c r="Q622" s="13">
        <f t="shared" si="260"/>
        <v>2816.6701756466223</v>
      </c>
      <c r="R622">
        <v>0.56999999999999995</v>
      </c>
      <c r="S622" s="14">
        <v>2.04</v>
      </c>
      <c r="T622" s="14">
        <v>0.41</v>
      </c>
      <c r="U622" s="15">
        <v>6200</v>
      </c>
      <c r="V622" s="15">
        <v>1300</v>
      </c>
      <c r="W622" s="16">
        <f t="shared" si="261"/>
        <v>13016.87707759512</v>
      </c>
      <c r="X622" s="16">
        <f t="shared" si="262"/>
        <v>2670.0586283401954</v>
      </c>
      <c r="Z622" s="10">
        <v>79523.999999999985</v>
      </c>
      <c r="AA622" s="10">
        <f t="shared" si="253"/>
        <v>15668.812368838158</v>
      </c>
      <c r="AB622" s="10">
        <f t="shared" si="254"/>
        <v>2842.2504295122326</v>
      </c>
      <c r="AC622" s="10">
        <v>2319.9010657886292</v>
      </c>
      <c r="AD622">
        <v>90.08</v>
      </c>
      <c r="AE622">
        <v>60.05</v>
      </c>
      <c r="AF622">
        <v>46.07</v>
      </c>
      <c r="AG622" s="15"/>
      <c r="AH622" s="15">
        <f t="shared" si="263"/>
        <v>8680.5220523363405</v>
      </c>
      <c r="AI622" s="15">
        <f t="shared" si="264"/>
        <v>2816.6701756466223</v>
      </c>
      <c r="AJ622" s="15">
        <f t="shared" si="265"/>
        <v>2326.860768985995</v>
      </c>
      <c r="AK622" s="15">
        <f t="shared" si="266"/>
        <v>7157.159999999998</v>
      </c>
      <c r="AL622" s="11">
        <f t="shared" si="267"/>
        <v>3913.9166319422379</v>
      </c>
      <c r="AM622" s="16">
        <f t="shared" si="268"/>
        <v>2544.0458107624549</v>
      </c>
      <c r="AN622" s="11">
        <f t="shared" si="269"/>
        <v>17887.16668876605</v>
      </c>
      <c r="AO622" s="16">
        <f t="shared" si="277"/>
        <v>6180</v>
      </c>
      <c r="AP622" s="10">
        <v>61417.888713834327</v>
      </c>
      <c r="AQ622" s="11">
        <f t="shared" si="270"/>
        <v>34910.956199329659</v>
      </c>
      <c r="AR622" s="16">
        <f t="shared" si="271"/>
        <v>62183.158720190164</v>
      </c>
      <c r="AS622" s="11">
        <f t="shared" si="272"/>
        <v>122717.79536842836</v>
      </c>
      <c r="AT622" s="15">
        <f t="shared" si="273"/>
        <v>42424.71083236605</v>
      </c>
      <c r="AU622" s="17">
        <f t="shared" si="274"/>
        <v>69.075495300785093</v>
      </c>
      <c r="AV622" s="15">
        <f t="shared" si="275"/>
        <v>18993.177881468273</v>
      </c>
      <c r="AW622" s="13">
        <v>70000</v>
      </c>
      <c r="AX622" s="15">
        <f t="shared" si="276"/>
        <v>42424.71083236605</v>
      </c>
    </row>
    <row r="623" spans="1:50" ht="30" x14ac:dyDescent="0.25">
      <c r="A623" s="2" t="s">
        <v>70</v>
      </c>
      <c r="B623" s="9">
        <f t="shared" si="255"/>
        <v>134292.73843428766</v>
      </c>
      <c r="C623" s="9">
        <f t="shared" si="256"/>
        <v>99172.418871166286</v>
      </c>
      <c r="D623" s="10">
        <v>24591.427464346518</v>
      </c>
      <c r="E623" s="10">
        <v>27998.199919554252</v>
      </c>
      <c r="F623">
        <v>60.05</v>
      </c>
      <c r="G623">
        <v>46.07</v>
      </c>
      <c r="H623">
        <v>44.01</v>
      </c>
      <c r="I623" s="11">
        <f t="shared" si="257"/>
        <v>46369.065646061281</v>
      </c>
      <c r="J623" s="12">
        <f t="shared" si="258"/>
        <v>30139.892669939833</v>
      </c>
      <c r="L623" s="10">
        <f t="shared" si="251"/>
        <v>24591.427464346518</v>
      </c>
      <c r="M623" s="13"/>
      <c r="N623" s="13">
        <f t="shared" si="259"/>
        <v>13623.650815247973</v>
      </c>
      <c r="O623">
        <v>0.2</v>
      </c>
      <c r="P623" s="10">
        <f t="shared" si="252"/>
        <v>27998.199919554252</v>
      </c>
      <c r="Q623" s="13">
        <f t="shared" si="260"/>
        <v>27746.216120278263</v>
      </c>
      <c r="R623">
        <v>0.56999999999999995</v>
      </c>
      <c r="S623" s="14">
        <v>2.04</v>
      </c>
      <c r="T623" s="14">
        <v>0.41</v>
      </c>
      <c r="U623" s="15">
        <v>6200</v>
      </c>
      <c r="V623" s="15">
        <v>1300</v>
      </c>
      <c r="W623" s="16">
        <f t="shared" si="261"/>
        <v>44021.749637280736</v>
      </c>
      <c r="X623" s="16">
        <f t="shared" si="262"/>
        <v>8901.4300741593634</v>
      </c>
      <c r="Z623" s="10">
        <v>64008.999999999993</v>
      </c>
      <c r="AA623" s="10">
        <f t="shared" si="253"/>
        <v>24591.427464346518</v>
      </c>
      <c r="AB623" s="10">
        <f t="shared" si="254"/>
        <v>27998.199919554252</v>
      </c>
      <c r="AC623" s="10">
        <v>2574.5232336478939</v>
      </c>
      <c r="AD623">
        <v>90.08</v>
      </c>
      <c r="AE623">
        <v>60.05</v>
      </c>
      <c r="AF623">
        <v>46.07</v>
      </c>
      <c r="AG623" s="15"/>
      <c r="AH623" s="15">
        <f t="shared" si="263"/>
        <v>13623.650815247973</v>
      </c>
      <c r="AI623" s="15">
        <f t="shared" si="264"/>
        <v>27746.216120278263</v>
      </c>
      <c r="AJ623" s="15">
        <f t="shared" si="265"/>
        <v>2582.2468033488371</v>
      </c>
      <c r="AK623" s="15">
        <f t="shared" si="266"/>
        <v>5760.8099999999995</v>
      </c>
      <c r="AL623" s="11">
        <f t="shared" si="267"/>
        <v>5481.0811708665242</v>
      </c>
      <c r="AM623" s="16">
        <f t="shared" si="268"/>
        <v>3562.7027610632408</v>
      </c>
      <c r="AN623" s="11">
        <f t="shared" si="269"/>
        <v>58805.643576365699</v>
      </c>
      <c r="AO623" s="16">
        <f t="shared" si="277"/>
        <v>6180</v>
      </c>
      <c r="AP623" s="10">
        <v>80907.278282884829</v>
      </c>
      <c r="AQ623" s="11">
        <f t="shared" si="270"/>
        <v>-43603.277758578763</v>
      </c>
      <c r="AR623" s="16">
        <f t="shared" si="271"/>
        <v>60131.096127067089</v>
      </c>
      <c r="AS623" s="11">
        <f t="shared" si="272"/>
        <v>120665.73277530528</v>
      </c>
      <c r="AT623" s="15">
        <f t="shared" si="273"/>
        <v>41024.682851881764</v>
      </c>
      <c r="AU623" s="17">
        <f t="shared" si="274"/>
        <v>50.705800173431548</v>
      </c>
      <c r="AV623" s="15">
        <f t="shared" si="275"/>
        <v>39882.595431003072</v>
      </c>
      <c r="AW623" s="13">
        <v>70000</v>
      </c>
      <c r="AX623" s="15">
        <f t="shared" si="276"/>
        <v>41024.682851881757</v>
      </c>
    </row>
    <row r="624" spans="1:50" ht="30" x14ac:dyDescent="0.25">
      <c r="A624" s="2" t="s">
        <v>70</v>
      </c>
      <c r="B624" s="9">
        <f t="shared" si="255"/>
        <v>63816.538826638105</v>
      </c>
      <c r="C624" s="9">
        <f t="shared" si="256"/>
        <v>17095.79580155139</v>
      </c>
      <c r="D624" s="10">
        <v>5879.5927173142791</v>
      </c>
      <c r="E624" s="10">
        <v>44267.59907292734</v>
      </c>
      <c r="F624">
        <v>60.05</v>
      </c>
      <c r="G624">
        <v>46.07</v>
      </c>
      <c r="H624">
        <v>44.01</v>
      </c>
      <c r="I624" s="11">
        <f t="shared" si="257"/>
        <v>48197.282995488778</v>
      </c>
      <c r="J624" s="12">
        <f t="shared" si="258"/>
        <v>31328.233947067707</v>
      </c>
      <c r="L624" s="10">
        <f t="shared" si="251"/>
        <v>5879.5927173142791</v>
      </c>
      <c r="M624" s="13"/>
      <c r="N624" s="13">
        <f t="shared" si="259"/>
        <v>3257.2943653921111</v>
      </c>
      <c r="O624">
        <v>0.2</v>
      </c>
      <c r="P624" s="10">
        <f t="shared" si="252"/>
        <v>44267.59907292734</v>
      </c>
      <c r="Q624" s="13">
        <f t="shared" si="260"/>
        <v>43869.190681270993</v>
      </c>
      <c r="R624">
        <v>0.56999999999999995</v>
      </c>
      <c r="S624" s="14">
        <v>2.04</v>
      </c>
      <c r="T624" s="14">
        <v>0.41</v>
      </c>
      <c r="U624" s="15">
        <v>6200</v>
      </c>
      <c r="V624" s="15">
        <v>1300</v>
      </c>
      <c r="W624" s="16">
        <f t="shared" si="261"/>
        <v>58540.071025261888</v>
      </c>
      <c r="X624" s="16">
        <f t="shared" si="262"/>
        <v>11819.328000175183</v>
      </c>
      <c r="Z624" s="10">
        <v>38025</v>
      </c>
      <c r="AA624" s="10">
        <f t="shared" si="253"/>
        <v>5879.5927173142791</v>
      </c>
      <c r="AB624" s="10">
        <f t="shared" si="254"/>
        <v>44267.59907292734</v>
      </c>
      <c r="AC624" s="10">
        <v>554.22834806048616</v>
      </c>
      <c r="AD624">
        <v>90.08</v>
      </c>
      <c r="AE624">
        <v>60.05</v>
      </c>
      <c r="AF624">
        <v>46.07</v>
      </c>
      <c r="AG624" s="15"/>
      <c r="AH624" s="15">
        <f t="shared" si="263"/>
        <v>3257.2943653921111</v>
      </c>
      <c r="AI624" s="15">
        <f t="shared" si="264"/>
        <v>43869.190681270993</v>
      </c>
      <c r="AJ624" s="15">
        <f t="shared" si="265"/>
        <v>555.8910331046676</v>
      </c>
      <c r="AK624" s="15">
        <f t="shared" si="266"/>
        <v>3422.25</v>
      </c>
      <c r="AL624" s="11">
        <f t="shared" si="267"/>
        <v>4740.3399096233397</v>
      </c>
      <c r="AM624" s="16">
        <f t="shared" si="268"/>
        <v>3081.2209412551711</v>
      </c>
      <c r="AN624" s="11">
        <f t="shared" si="269"/>
        <v>64760.359383230068</v>
      </c>
      <c r="AO624" s="16">
        <f t="shared" si="277"/>
        <v>6180</v>
      </c>
      <c r="AP624" s="10">
        <v>22815.532364111721</v>
      </c>
      <c r="AQ624" s="11">
        <f t="shared" si="270"/>
        <v>-139072.02495055558</v>
      </c>
      <c r="AR624" s="16">
        <f t="shared" si="271"/>
        <v>-26051.766145691498</v>
      </c>
      <c r="AS624" s="11">
        <f t="shared" si="272"/>
        <v>34482.870502546692</v>
      </c>
      <c r="AT624" s="15">
        <f t="shared" si="273"/>
        <v>-17773.922524211157</v>
      </c>
      <c r="AU624" s="17">
        <f t="shared" si="274"/>
        <v>-77.902729774428167</v>
      </c>
      <c r="AV624" s="15">
        <f t="shared" si="275"/>
        <v>40589.454888322878</v>
      </c>
      <c r="AW624" s="13">
        <v>70000</v>
      </c>
      <c r="AX624" s="15">
        <f t="shared" si="276"/>
        <v>-17773.922524211157</v>
      </c>
    </row>
    <row r="625" spans="1:50" ht="30" x14ac:dyDescent="0.25">
      <c r="A625" s="2" t="s">
        <v>70</v>
      </c>
      <c r="B625" s="9">
        <f t="shared" si="255"/>
        <v>14919.588763953954</v>
      </c>
      <c r="C625" s="9">
        <f t="shared" si="256"/>
        <v>3190.9605307024067</v>
      </c>
      <c r="D625" s="10">
        <v>10302.386426622754</v>
      </c>
      <c r="E625" s="10">
        <v>5395.6451189081599</v>
      </c>
      <c r="F625">
        <v>60.05</v>
      </c>
      <c r="G625">
        <v>46.07</v>
      </c>
      <c r="H625">
        <v>44.01</v>
      </c>
      <c r="I625" s="11">
        <f t="shared" si="257"/>
        <v>14304.889549273385</v>
      </c>
      <c r="J625" s="12">
        <f t="shared" si="258"/>
        <v>9298.1782070277004</v>
      </c>
      <c r="L625" s="10">
        <f t="shared" si="251"/>
        <v>10302.386426622754</v>
      </c>
      <c r="M625" s="13"/>
      <c r="N625" s="13">
        <f t="shared" si="259"/>
        <v>5707.5220803490065</v>
      </c>
      <c r="O625">
        <v>0.2</v>
      </c>
      <c r="P625" s="10">
        <f t="shared" si="252"/>
        <v>5395.6451189081599</v>
      </c>
      <c r="Q625" s="13">
        <f t="shared" si="260"/>
        <v>5347.0843128379865</v>
      </c>
      <c r="R625">
        <v>0.56999999999999995</v>
      </c>
      <c r="S625" s="14">
        <v>2.04</v>
      </c>
      <c r="T625" s="14">
        <v>0.41</v>
      </c>
      <c r="U625" s="15">
        <v>6200</v>
      </c>
      <c r="V625" s="15">
        <v>1300</v>
      </c>
      <c r="W625" s="16">
        <f t="shared" si="261"/>
        <v>14746.258647750406</v>
      </c>
      <c r="X625" s="16">
        <f t="shared" si="262"/>
        <v>3017.6304144988562</v>
      </c>
      <c r="Z625" s="10">
        <v>37249</v>
      </c>
      <c r="AA625" s="10">
        <f t="shared" si="253"/>
        <v>10302.386426622754</v>
      </c>
      <c r="AB625" s="10">
        <f t="shared" si="254"/>
        <v>5395.6451189081599</v>
      </c>
      <c r="AC625" s="10">
        <v>5342.6292837725587</v>
      </c>
      <c r="AD625">
        <v>90.08</v>
      </c>
      <c r="AE625">
        <v>60.05</v>
      </c>
      <c r="AF625">
        <v>46.07</v>
      </c>
      <c r="AG625" s="15"/>
      <c r="AH625" s="15">
        <f t="shared" si="263"/>
        <v>5707.5220803490065</v>
      </c>
      <c r="AI625" s="15">
        <f t="shared" si="264"/>
        <v>5347.0843128379865</v>
      </c>
      <c r="AJ625" s="15">
        <f t="shared" si="265"/>
        <v>5358.6571716238759</v>
      </c>
      <c r="AK625" s="15">
        <f t="shared" si="266"/>
        <v>3352.41</v>
      </c>
      <c r="AL625" s="11">
        <f t="shared" si="267"/>
        <v>2404.1762801455488</v>
      </c>
      <c r="AM625" s="16">
        <f t="shared" si="268"/>
        <v>1562.7145820946068</v>
      </c>
      <c r="AN625" s="11">
        <f t="shared" si="269"/>
        <v>20343.008169968991</v>
      </c>
      <c r="AO625" s="16">
        <f t="shared" si="277"/>
        <v>6180</v>
      </c>
      <c r="AP625" s="10">
        <v>10815.428377054914</v>
      </c>
      <c r="AQ625" s="11">
        <f t="shared" si="270"/>
        <v>-38455.830741320045</v>
      </c>
      <c r="AR625" s="16">
        <f t="shared" si="271"/>
        <v>-9124.8480908241509</v>
      </c>
      <c r="AS625" s="11">
        <f t="shared" si="272"/>
        <v>51409.788557414045</v>
      </c>
      <c r="AT625" s="15">
        <f t="shared" si="273"/>
        <v>-6225.4644120673929</v>
      </c>
      <c r="AU625" s="17">
        <f t="shared" si="274"/>
        <v>-57.560960093590054</v>
      </c>
      <c r="AV625" s="15">
        <f t="shared" si="275"/>
        <v>17040.892789122307</v>
      </c>
      <c r="AW625" s="13">
        <v>70000</v>
      </c>
      <c r="AX625" s="15">
        <f t="shared" si="276"/>
        <v>-6225.4644120673929</v>
      </c>
    </row>
    <row r="626" spans="1:50" ht="30" x14ac:dyDescent="0.25">
      <c r="A626" s="2" t="s">
        <v>70</v>
      </c>
      <c r="B626" s="9">
        <f t="shared" si="255"/>
        <v>77959.177908993734</v>
      </c>
      <c r="C626" s="9">
        <f t="shared" si="256"/>
        <v>60673.134671573876</v>
      </c>
      <c r="D626" s="10">
        <v>6185.5698133496262</v>
      </c>
      <c r="E626" s="10">
        <v>12238.990204543152</v>
      </c>
      <c r="F626">
        <v>60.05</v>
      </c>
      <c r="G626">
        <v>46.07</v>
      </c>
      <c r="H626">
        <v>44.01</v>
      </c>
      <c r="I626" s="11">
        <f t="shared" si="257"/>
        <v>17825.066760739508</v>
      </c>
      <c r="J626" s="12">
        <f t="shared" si="258"/>
        <v>11586.293394480681</v>
      </c>
      <c r="L626" s="10">
        <f t="shared" si="251"/>
        <v>6185.5698133496262</v>
      </c>
      <c r="M626" s="13"/>
      <c r="N626" s="13">
        <f t="shared" si="259"/>
        <v>3426.8056765956931</v>
      </c>
      <c r="O626">
        <v>0.2</v>
      </c>
      <c r="P626" s="10">
        <f t="shared" si="252"/>
        <v>12238.990204543152</v>
      </c>
      <c r="Q626" s="13">
        <f t="shared" si="260"/>
        <v>12128.839292702263</v>
      </c>
      <c r="R626">
        <v>0.56999999999999995</v>
      </c>
      <c r="S626" s="14">
        <v>2.04</v>
      </c>
      <c r="T626" s="14">
        <v>0.41</v>
      </c>
      <c r="U626" s="15">
        <v>6200</v>
      </c>
      <c r="V626" s="15">
        <v>1300</v>
      </c>
      <c r="W626" s="16">
        <f t="shared" si="261"/>
        <v>21701.551045605236</v>
      </c>
      <c r="X626" s="16">
        <f t="shared" si="262"/>
        <v>4415.5078081853653</v>
      </c>
      <c r="Z626" s="10">
        <v>40000</v>
      </c>
      <c r="AA626" s="10">
        <f t="shared" si="253"/>
        <v>6185.5698133496262</v>
      </c>
      <c r="AB626" s="10">
        <f t="shared" si="254"/>
        <v>12238.990204543152</v>
      </c>
      <c r="AC626" s="10">
        <v>844.5129619272625</v>
      </c>
      <c r="AD626">
        <v>90.08</v>
      </c>
      <c r="AE626">
        <v>60.05</v>
      </c>
      <c r="AF626">
        <v>46.07</v>
      </c>
      <c r="AG626" s="15"/>
      <c r="AH626" s="15">
        <f t="shared" si="263"/>
        <v>3426.8056765956931</v>
      </c>
      <c r="AI626" s="15">
        <f t="shared" si="264"/>
        <v>12128.839292702263</v>
      </c>
      <c r="AJ626" s="15">
        <f t="shared" si="265"/>
        <v>847.04650081304419</v>
      </c>
      <c r="AK626" s="15">
        <f t="shared" si="266"/>
        <v>3600</v>
      </c>
      <c r="AL626" s="11">
        <f t="shared" si="267"/>
        <v>2735.752388218285</v>
      </c>
      <c r="AM626" s="16">
        <f t="shared" si="268"/>
        <v>1778.2390523418853</v>
      </c>
      <c r="AN626" s="11">
        <f t="shared" si="269"/>
        <v>22009.003197345843</v>
      </c>
      <c r="AO626" s="16">
        <f t="shared" si="277"/>
        <v>6180</v>
      </c>
      <c r="AP626" s="10">
        <v>50021.729873258068</v>
      </c>
      <c r="AQ626" s="11">
        <f t="shared" si="270"/>
        <v>10922.482190810113</v>
      </c>
      <c r="AR626" s="16">
        <f t="shared" si="271"/>
        <v>44671.333468907826</v>
      </c>
      <c r="AS626" s="11">
        <f t="shared" si="272"/>
        <v>105205.97011714603</v>
      </c>
      <c r="AT626" s="15">
        <f t="shared" si="273"/>
        <v>30477.197426435501</v>
      </c>
      <c r="AU626" s="17">
        <f t="shared" si="274"/>
        <v>60.927915735134953</v>
      </c>
      <c r="AV626" s="15">
        <f t="shared" si="275"/>
        <v>19544.532446822566</v>
      </c>
      <c r="AW626" s="13">
        <v>70000</v>
      </c>
      <c r="AX626" s="15">
        <f t="shared" si="276"/>
        <v>30477.197426435501</v>
      </c>
    </row>
    <row r="627" spans="1:50" ht="30" x14ac:dyDescent="0.25">
      <c r="A627" s="2" t="s">
        <v>70</v>
      </c>
      <c r="B627" s="9">
        <f t="shared" si="255"/>
        <v>-5756.3439569047187</v>
      </c>
      <c r="C627" s="9">
        <f t="shared" si="256"/>
        <v>-34917.609328668012</v>
      </c>
      <c r="D627" s="10">
        <v>10100.26505294577</v>
      </c>
      <c r="E627" s="10">
        <v>24368.620242977966</v>
      </c>
      <c r="F627">
        <v>60.05</v>
      </c>
      <c r="G627">
        <v>46.07</v>
      </c>
      <c r="H627">
        <v>44.01</v>
      </c>
      <c r="I627" s="11">
        <f t="shared" si="257"/>
        <v>32281.3637640753</v>
      </c>
      <c r="J627" s="12">
        <f t="shared" si="258"/>
        <v>20982.886446648947</v>
      </c>
      <c r="L627" s="10">
        <f t="shared" si="251"/>
        <v>10100.26505294577</v>
      </c>
      <c r="M627" s="13"/>
      <c r="N627" s="13">
        <f t="shared" si="259"/>
        <v>5595.546839331957</v>
      </c>
      <c r="O627">
        <v>0.2</v>
      </c>
      <c r="P627" s="10">
        <f t="shared" si="252"/>
        <v>24368.620242977966</v>
      </c>
      <c r="Q627" s="13">
        <f t="shared" si="260"/>
        <v>24149.302660791163</v>
      </c>
      <c r="R627">
        <v>0.56999999999999995</v>
      </c>
      <c r="S627" s="14">
        <v>2.04</v>
      </c>
      <c r="T627" s="14">
        <v>0.41</v>
      </c>
      <c r="U627" s="15">
        <v>6200</v>
      </c>
      <c r="V627" s="15">
        <v>1300</v>
      </c>
      <c r="W627" s="16">
        <f t="shared" si="261"/>
        <v>36563.792244415403</v>
      </c>
      <c r="X627" s="16">
        <f t="shared" si="262"/>
        <v>7402.5268726521144</v>
      </c>
      <c r="Z627" s="10">
        <v>81795.999999999985</v>
      </c>
      <c r="AA627" s="10">
        <f t="shared" si="253"/>
        <v>10100.26505294577</v>
      </c>
      <c r="AB627" s="10">
        <f t="shared" si="254"/>
        <v>24368.620242977966</v>
      </c>
      <c r="AC627" s="10">
        <v>4535.7951665319843</v>
      </c>
      <c r="AD627">
        <v>90.08</v>
      </c>
      <c r="AE627">
        <v>60.05</v>
      </c>
      <c r="AF627">
        <v>46.07</v>
      </c>
      <c r="AG627" s="15"/>
      <c r="AH627" s="15">
        <f t="shared" si="263"/>
        <v>5595.546839331957</v>
      </c>
      <c r="AI627" s="15">
        <f t="shared" si="264"/>
        <v>24149.302660791163</v>
      </c>
      <c r="AJ627" s="15">
        <f t="shared" si="265"/>
        <v>4549.4025520315799</v>
      </c>
      <c r="AK627" s="15">
        <f t="shared" si="266"/>
        <v>7361.6399999999985</v>
      </c>
      <c r="AL627" s="11">
        <f t="shared" si="267"/>
        <v>5113.1477399381292</v>
      </c>
      <c r="AM627" s="16">
        <f t="shared" si="268"/>
        <v>3323.5460309597843</v>
      </c>
      <c r="AN627" s="11">
        <f t="shared" si="269"/>
        <v>45017.384894732691</v>
      </c>
      <c r="AO627" s="16">
        <f t="shared" si="277"/>
        <v>6180</v>
      </c>
      <c r="AP627" s="10">
        <v>-12702.310036090872</v>
      </c>
      <c r="AQ627" s="11">
        <f t="shared" si="270"/>
        <v>-139411.71735153455</v>
      </c>
      <c r="AR627" s="16">
        <f t="shared" si="271"/>
        <v>-63303.022647969068</v>
      </c>
      <c r="AS627" s="11">
        <f t="shared" si="272"/>
        <v>-2768.3859997308832</v>
      </c>
      <c r="AT627" s="15">
        <f t="shared" si="273"/>
        <v>-43188.742513699603</v>
      </c>
      <c r="AU627" s="17">
        <f t="shared" si="274"/>
        <v>340.00699393250608</v>
      </c>
      <c r="AV627" s="15">
        <f t="shared" si="275"/>
        <v>30486.432477608731</v>
      </c>
      <c r="AW627" s="13">
        <v>70000</v>
      </c>
      <c r="AX627" s="15">
        <f t="shared" si="276"/>
        <v>-43188.742513699603</v>
      </c>
    </row>
    <row r="628" spans="1:50" ht="30" x14ac:dyDescent="0.25">
      <c r="A628" s="2" t="s">
        <v>70</v>
      </c>
      <c r="B628" s="9">
        <f t="shared" si="255"/>
        <v>-51787.447695697992</v>
      </c>
      <c r="C628" s="9">
        <f t="shared" si="256"/>
        <v>-62536.830526896971</v>
      </c>
      <c r="D628" s="10">
        <v>11886.163566852938</v>
      </c>
      <c r="E628" s="10">
        <v>4021.4412180522027</v>
      </c>
      <c r="F628">
        <v>60.05</v>
      </c>
      <c r="G628">
        <v>46.07</v>
      </c>
      <c r="H628">
        <v>44.01</v>
      </c>
      <c r="I628" s="11">
        <f t="shared" si="257"/>
        <v>14152.865832427276</v>
      </c>
      <c r="J628" s="12">
        <f t="shared" si="258"/>
        <v>9199.3627910777304</v>
      </c>
      <c r="L628" s="10">
        <f t="shared" si="251"/>
        <v>11886.163566852938</v>
      </c>
      <c r="M628" s="13"/>
      <c r="N628" s="13">
        <f t="shared" si="259"/>
        <v>6584.9346160365285</v>
      </c>
      <c r="O628">
        <v>0.2</v>
      </c>
      <c r="P628" s="10">
        <f t="shared" si="252"/>
        <v>4021.4412180522027</v>
      </c>
      <c r="Q628" s="13">
        <f t="shared" si="260"/>
        <v>3985.248247089733</v>
      </c>
      <c r="R628">
        <v>0.56999999999999995</v>
      </c>
      <c r="S628" s="14">
        <v>2.04</v>
      </c>
      <c r="T628" s="14">
        <v>0.41</v>
      </c>
      <c r="U628" s="15">
        <v>6200</v>
      </c>
      <c r="V628" s="15">
        <v>1300</v>
      </c>
      <c r="W628" s="16">
        <f t="shared" si="261"/>
        <v>13520.699985058845</v>
      </c>
      <c r="X628" s="16">
        <f t="shared" si="262"/>
        <v>2771.3171538598658</v>
      </c>
      <c r="Z628" s="10">
        <v>60516</v>
      </c>
      <c r="AA628" s="10">
        <f t="shared" si="253"/>
        <v>11886.163566852938</v>
      </c>
      <c r="AB628" s="10">
        <f t="shared" si="254"/>
        <v>4021.4412180522027</v>
      </c>
      <c r="AC628" s="10">
        <v>1305.949507948236</v>
      </c>
      <c r="AD628">
        <v>90.08</v>
      </c>
      <c r="AE628">
        <v>60.05</v>
      </c>
      <c r="AF628">
        <v>46.07</v>
      </c>
      <c r="AG628" s="15"/>
      <c r="AH628" s="15">
        <f t="shared" si="263"/>
        <v>6584.9346160365285</v>
      </c>
      <c r="AI628" s="15">
        <f t="shared" si="264"/>
        <v>3985.248247089733</v>
      </c>
      <c r="AJ628" s="15">
        <f t="shared" si="265"/>
        <v>1309.8673564720807</v>
      </c>
      <c r="AK628" s="15">
        <f t="shared" si="266"/>
        <v>5446.44</v>
      </c>
      <c r="AL628" s="11">
        <f t="shared" si="267"/>
        <v>3168.6912682516322</v>
      </c>
      <c r="AM628" s="16">
        <f t="shared" si="268"/>
        <v>2059.6493243635609</v>
      </c>
      <c r="AN628" s="11">
        <f t="shared" si="269"/>
        <v>15635.163259802111</v>
      </c>
      <c r="AO628" s="16">
        <f t="shared" si="277"/>
        <v>6180</v>
      </c>
      <c r="AP628" s="10">
        <v>-33394.037405742638</v>
      </c>
      <c r="AQ628" s="11">
        <f t="shared" si="270"/>
        <v>-97252.276336891475</v>
      </c>
      <c r="AR628" s="16">
        <f t="shared" si="271"/>
        <v>-74507.510471834568</v>
      </c>
      <c r="AS628" s="11">
        <f t="shared" si="272"/>
        <v>-13972.873823596376</v>
      </c>
      <c r="AT628" s="15">
        <f t="shared" si="273"/>
        <v>-50833.04952118393</v>
      </c>
      <c r="AU628" s="17">
        <f t="shared" si="274"/>
        <v>152.22193382475632</v>
      </c>
      <c r="AV628" s="15">
        <f t="shared" si="275"/>
        <v>17439.012115441292</v>
      </c>
      <c r="AW628" s="13">
        <v>70000</v>
      </c>
      <c r="AX628" s="15">
        <f t="shared" si="276"/>
        <v>-50833.04952118393</v>
      </c>
    </row>
    <row r="629" spans="1:50" ht="30" x14ac:dyDescent="0.25">
      <c r="A629" s="2" t="s">
        <v>70</v>
      </c>
      <c r="B629" s="9">
        <f t="shared" si="255"/>
        <v>-32076.600675162343</v>
      </c>
      <c r="C629" s="9">
        <f t="shared" si="256"/>
        <v>-47391.8686261533</v>
      </c>
      <c r="D629" s="10">
        <v>12106.415600867591</v>
      </c>
      <c r="E629" s="10">
        <v>8937.1786263779813</v>
      </c>
      <c r="F629">
        <v>60.05</v>
      </c>
      <c r="G629">
        <v>46.07</v>
      </c>
      <c r="H629">
        <v>44.01</v>
      </c>
      <c r="I629" s="11">
        <f t="shared" si="257"/>
        <v>19010.21853189596</v>
      </c>
      <c r="J629" s="12">
        <f t="shared" si="258"/>
        <v>12356.642045732375</v>
      </c>
      <c r="L629" s="10">
        <f t="shared" si="251"/>
        <v>12106.415600867591</v>
      </c>
      <c r="M629" s="13"/>
      <c r="N629" s="13">
        <f t="shared" si="259"/>
        <v>6706.9542428806462</v>
      </c>
      <c r="O629">
        <v>0.2</v>
      </c>
      <c r="P629" s="10">
        <f t="shared" si="252"/>
        <v>8937.1786263779813</v>
      </c>
      <c r="Q629" s="13">
        <f t="shared" si="260"/>
        <v>8856.7440187405791</v>
      </c>
      <c r="R629">
        <v>0.56999999999999995</v>
      </c>
      <c r="S629" s="14">
        <v>2.04</v>
      </c>
      <c r="T629" s="14">
        <v>0.41</v>
      </c>
      <c r="U629" s="15">
        <v>6200</v>
      </c>
      <c r="V629" s="15">
        <v>1300</v>
      </c>
      <c r="W629" s="16">
        <f t="shared" si="261"/>
        <v>19235.059276086849</v>
      </c>
      <c r="X629" s="16">
        <f t="shared" si="262"/>
        <v>3919.7913250958859</v>
      </c>
      <c r="Z629" s="10">
        <v>76175.999999999985</v>
      </c>
      <c r="AA629" s="10">
        <f t="shared" si="253"/>
        <v>12106.415600867591</v>
      </c>
      <c r="AB629" s="10">
        <f t="shared" si="254"/>
        <v>8937.1786263779813</v>
      </c>
      <c r="AC629" s="10">
        <v>625.74896171987018</v>
      </c>
      <c r="AD629">
        <v>90.08</v>
      </c>
      <c r="AE629">
        <v>60.05</v>
      </c>
      <c r="AF629">
        <v>46.07</v>
      </c>
      <c r="AG629" s="15"/>
      <c r="AH629" s="15">
        <f t="shared" si="263"/>
        <v>6706.9542428806462</v>
      </c>
      <c r="AI629" s="15">
        <f t="shared" si="264"/>
        <v>8856.7440187405791</v>
      </c>
      <c r="AJ629" s="15">
        <f t="shared" si="265"/>
        <v>627.62620860502977</v>
      </c>
      <c r="AK629" s="15">
        <f t="shared" si="266"/>
        <v>6855.8399999999983</v>
      </c>
      <c r="AL629" s="11">
        <f t="shared" si="267"/>
        <v>4021.3355671374657</v>
      </c>
      <c r="AM629" s="16">
        <f t="shared" si="268"/>
        <v>2613.8681186393528</v>
      </c>
      <c r="AN629" s="11">
        <f t="shared" si="269"/>
        <v>21760.972468088275</v>
      </c>
      <c r="AO629" s="16">
        <f t="shared" si="277"/>
        <v>6180</v>
      </c>
      <c r="AP629" s="10">
        <v>-22287.445658426925</v>
      </c>
      <c r="AQ629" s="11">
        <f t="shared" si="270"/>
        <v>-98321.10762826867</v>
      </c>
      <c r="AR629" s="16">
        <f t="shared" si="271"/>
        <v>-63668.301996981565</v>
      </c>
      <c r="AS629" s="11">
        <f t="shared" si="272"/>
        <v>-3133.6653487433737</v>
      </c>
      <c r="AT629" s="15">
        <f t="shared" si="273"/>
        <v>-43437.955822798649</v>
      </c>
      <c r="AU629" s="17">
        <f t="shared" si="274"/>
        <v>194.89876268694201</v>
      </c>
      <c r="AV629" s="15">
        <f t="shared" si="275"/>
        <v>21150.510164371728</v>
      </c>
      <c r="AW629" s="13">
        <v>70000</v>
      </c>
      <c r="AX629" s="15">
        <f t="shared" si="276"/>
        <v>-43437.955822798656</v>
      </c>
    </row>
    <row r="630" spans="1:50" ht="30" x14ac:dyDescent="0.25">
      <c r="A630" s="2" t="s">
        <v>70</v>
      </c>
      <c r="B630" s="9">
        <f t="shared" si="255"/>
        <v>7152.2845377733465</v>
      </c>
      <c r="C630" s="9">
        <f t="shared" si="256"/>
        <v>-5675.6644433983165</v>
      </c>
      <c r="D630" s="10">
        <v>6822.2656463358444</v>
      </c>
      <c r="E630" s="10">
        <v>7272.2313939010728</v>
      </c>
      <c r="F630">
        <v>60.05</v>
      </c>
      <c r="G630">
        <v>46.07</v>
      </c>
      <c r="H630">
        <v>44.01</v>
      </c>
      <c r="I630" s="11">
        <f t="shared" si="257"/>
        <v>13547.02194596001</v>
      </c>
      <c r="J630" s="12">
        <f t="shared" si="258"/>
        <v>8805.5642648740068</v>
      </c>
      <c r="L630" s="10">
        <f t="shared" si="251"/>
        <v>6822.2656463358444</v>
      </c>
      <c r="M630" s="13"/>
      <c r="N630" s="13">
        <f t="shared" si="259"/>
        <v>3779.5351680700583</v>
      </c>
      <c r="O630">
        <v>0.2</v>
      </c>
      <c r="P630" s="10">
        <f t="shared" si="252"/>
        <v>7272.2313939010728</v>
      </c>
      <c r="Q630" s="13">
        <f t="shared" si="260"/>
        <v>7206.7813113559632</v>
      </c>
      <c r="R630">
        <v>0.56999999999999995</v>
      </c>
      <c r="S630" s="14">
        <v>2.04</v>
      </c>
      <c r="T630" s="14">
        <v>0.41</v>
      </c>
      <c r="U630" s="15">
        <v>6200</v>
      </c>
      <c r="V630" s="15">
        <v>1300</v>
      </c>
      <c r="W630" s="16">
        <f t="shared" si="261"/>
        <v>16122.095657417296</v>
      </c>
      <c r="X630" s="16">
        <f t="shared" si="262"/>
        <v>3294.146676245633</v>
      </c>
      <c r="Z630" s="10">
        <v>42436</v>
      </c>
      <c r="AA630" s="10">
        <f t="shared" si="253"/>
        <v>6822.2656463358444</v>
      </c>
      <c r="AB630" s="10">
        <f t="shared" si="254"/>
        <v>7272.2313939010728</v>
      </c>
      <c r="AC630" s="10">
        <v>1141.0080914069963</v>
      </c>
      <c r="AD630">
        <v>90.08</v>
      </c>
      <c r="AE630">
        <v>60.05</v>
      </c>
      <c r="AF630">
        <v>46.07</v>
      </c>
      <c r="AG630" s="15"/>
      <c r="AH630" s="15">
        <f t="shared" si="263"/>
        <v>3779.5351680700583</v>
      </c>
      <c r="AI630" s="15">
        <f t="shared" si="264"/>
        <v>7206.7813113559632</v>
      </c>
      <c r="AJ630" s="15">
        <f t="shared" si="265"/>
        <v>1144.4311156812171</v>
      </c>
      <c r="AK630" s="15">
        <f t="shared" si="266"/>
        <v>3819.24</v>
      </c>
      <c r="AL630" s="11">
        <f t="shared" si="267"/>
        <v>2525.2616777604017</v>
      </c>
      <c r="AM630" s="16">
        <f t="shared" si="268"/>
        <v>1641.420090544261</v>
      </c>
      <c r="AN630" s="11">
        <f t="shared" si="269"/>
        <v>16071.944716629996</v>
      </c>
      <c r="AO630" s="16">
        <f t="shared" si="277"/>
        <v>6180</v>
      </c>
      <c r="AP630" s="10">
        <v>4499.6628081440986</v>
      </c>
      <c r="AQ630" s="11">
        <f t="shared" si="270"/>
        <v>-40519.460769746205</v>
      </c>
      <c r="AR630" s="16">
        <f t="shared" si="271"/>
        <v>-17775.375384517956</v>
      </c>
      <c r="AS630" s="11">
        <f t="shared" si="272"/>
        <v>42759.261263720233</v>
      </c>
      <c r="AT630" s="15">
        <f t="shared" si="273"/>
        <v>-12127.321547274169</v>
      </c>
      <c r="AU630" s="17">
        <f t="shared" si="274"/>
        <v>-269.51622964557481</v>
      </c>
      <c r="AV630" s="15">
        <f t="shared" si="275"/>
        <v>16626.984355418266</v>
      </c>
      <c r="AW630" s="13">
        <v>70000</v>
      </c>
      <c r="AX630" s="15">
        <f t="shared" si="276"/>
        <v>-12127.321547274169</v>
      </c>
    </row>
    <row r="631" spans="1:50" ht="30" x14ac:dyDescent="0.25">
      <c r="A631" s="2" t="s">
        <v>70</v>
      </c>
      <c r="B631" s="9">
        <f t="shared" si="255"/>
        <v>126938.70885096406</v>
      </c>
      <c r="C631" s="9">
        <f t="shared" si="256"/>
        <v>105200.03408343994</v>
      </c>
      <c r="D631" s="10">
        <v>29677.348753563598</v>
      </c>
      <c r="E631" s="10">
        <v>12466.983687582308</v>
      </c>
      <c r="F631">
        <v>60.05</v>
      </c>
      <c r="G631">
        <v>46.07</v>
      </c>
      <c r="H631">
        <v>44.01</v>
      </c>
      <c r="I631" s="11">
        <f t="shared" si="257"/>
        <v>35259.738073340166</v>
      </c>
      <c r="J631" s="12">
        <f t="shared" si="258"/>
        <v>22918.829747671109</v>
      </c>
      <c r="L631" s="10">
        <f t="shared" si="251"/>
        <v>29677.348753563598</v>
      </c>
      <c r="M631" s="13"/>
      <c r="N631" s="13">
        <f t="shared" si="259"/>
        <v>16441.251209474234</v>
      </c>
      <c r="O631">
        <v>0.2</v>
      </c>
      <c r="P631" s="10">
        <f t="shared" si="252"/>
        <v>12466.983687582308</v>
      </c>
      <c r="Q631" s="13">
        <f t="shared" si="260"/>
        <v>12354.780834394067</v>
      </c>
      <c r="R631">
        <v>0.56999999999999995</v>
      </c>
      <c r="S631" s="14">
        <v>2.04</v>
      </c>
      <c r="T631" s="14">
        <v>0.41</v>
      </c>
      <c r="U631" s="15">
        <v>6200</v>
      </c>
      <c r="V631" s="15">
        <v>1300</v>
      </c>
      <c r="W631" s="16">
        <f t="shared" si="261"/>
        <v>27274.169647698909</v>
      </c>
      <c r="X631" s="16">
        <f t="shared" si="262"/>
        <v>5535.4948801747805</v>
      </c>
      <c r="Z631" s="10">
        <v>46656.000000000007</v>
      </c>
      <c r="AA631" s="10">
        <f t="shared" si="253"/>
        <v>29677.348753563598</v>
      </c>
      <c r="AB631" s="10">
        <f t="shared" si="254"/>
        <v>12466.983687582308</v>
      </c>
      <c r="AC631" s="10">
        <v>800.71122547545428</v>
      </c>
      <c r="AD631">
        <v>90.08</v>
      </c>
      <c r="AE631">
        <v>60.05</v>
      </c>
      <c r="AF631">
        <v>46.07</v>
      </c>
      <c r="AG631" s="15"/>
      <c r="AH631" s="15">
        <f t="shared" si="263"/>
        <v>16441.251209474234</v>
      </c>
      <c r="AI631" s="15">
        <f t="shared" si="264"/>
        <v>12354.780834394067</v>
      </c>
      <c r="AJ631" s="15">
        <f t="shared" si="265"/>
        <v>803.11335915188056</v>
      </c>
      <c r="AK631" s="15">
        <f t="shared" si="266"/>
        <v>4199.0400000000009</v>
      </c>
      <c r="AL631" s="11">
        <f t="shared" si="267"/>
        <v>4145.8795007380268</v>
      </c>
      <c r="AM631" s="16">
        <f t="shared" si="268"/>
        <v>2694.8216754797177</v>
      </c>
      <c r="AN631" s="11">
        <f t="shared" si="269"/>
        <v>39855.73657139884</v>
      </c>
      <c r="AO631" s="16">
        <f t="shared" si="277"/>
        <v>6180</v>
      </c>
      <c r="AP631" s="10">
        <v>84153.721228051232</v>
      </c>
      <c r="AQ631" s="11">
        <f t="shared" si="270"/>
        <v>7170.8877407610262</v>
      </c>
      <c r="AR631" s="16">
        <f t="shared" si="271"/>
        <v>76745.709455594042</v>
      </c>
      <c r="AS631" s="11">
        <f t="shared" si="272"/>
        <v>137280.34610383224</v>
      </c>
      <c r="AT631" s="15">
        <f t="shared" si="273"/>
        <v>52360.069804900406</v>
      </c>
      <c r="AU631" s="17">
        <f t="shared" si="274"/>
        <v>62.219553741429856</v>
      </c>
      <c r="AV631" s="15">
        <f t="shared" si="275"/>
        <v>31793.651423150826</v>
      </c>
      <c r="AW631" s="13">
        <v>70000</v>
      </c>
      <c r="AX631" s="15">
        <f t="shared" si="276"/>
        <v>52360.069804900406</v>
      </c>
    </row>
    <row r="632" spans="1:50" ht="30" x14ac:dyDescent="0.25">
      <c r="A632" s="2" t="s">
        <v>70</v>
      </c>
      <c r="B632" s="9">
        <f t="shared" si="255"/>
        <v>-13970.573423491885</v>
      </c>
      <c r="C632" s="9">
        <f t="shared" si="256"/>
        <v>-21611.040411164831</v>
      </c>
      <c r="D632" s="10">
        <v>3322.6945808392948</v>
      </c>
      <c r="E632" s="10">
        <v>2324.6296157344282</v>
      </c>
      <c r="F632">
        <v>60.05</v>
      </c>
      <c r="G632">
        <v>46.07</v>
      </c>
      <c r="H632">
        <v>44.01</v>
      </c>
      <c r="I632" s="11">
        <f t="shared" si="257"/>
        <v>6255.8519832340226</v>
      </c>
      <c r="J632" s="12">
        <f t="shared" si="258"/>
        <v>4066.3037891021149</v>
      </c>
      <c r="L632" s="10">
        <f t="shared" si="251"/>
        <v>3322.6945808392948</v>
      </c>
      <c r="M632" s="13"/>
      <c r="N632" s="13">
        <f t="shared" si="259"/>
        <v>1840.7727977849695</v>
      </c>
      <c r="O632">
        <v>0.2</v>
      </c>
      <c r="P632" s="10">
        <f t="shared" si="252"/>
        <v>2324.6296157344282</v>
      </c>
      <c r="Q632" s="13">
        <f t="shared" si="260"/>
        <v>2303.7079491928184</v>
      </c>
      <c r="R632">
        <v>0.56999999999999995</v>
      </c>
      <c r="S632" s="14">
        <v>2.04</v>
      </c>
      <c r="T632" s="14">
        <v>0.41</v>
      </c>
      <c r="U632" s="15">
        <v>6200</v>
      </c>
      <c r="V632" s="15">
        <v>1300</v>
      </c>
      <c r="W632" s="16">
        <f t="shared" si="261"/>
        <v>9629.7869048176763</v>
      </c>
      <c r="X632" s="16">
        <f t="shared" si="262"/>
        <v>1989.3199171447291</v>
      </c>
      <c r="Z632" s="10">
        <v>103041</v>
      </c>
      <c r="AA632" s="10">
        <f t="shared" si="253"/>
        <v>3322.6945808392948</v>
      </c>
      <c r="AB632" s="10">
        <f t="shared" si="254"/>
        <v>2324.6296157344282</v>
      </c>
      <c r="AC632" s="10">
        <v>1843.5820275337451</v>
      </c>
      <c r="AD632">
        <v>90.08</v>
      </c>
      <c r="AE632">
        <v>60.05</v>
      </c>
      <c r="AF632">
        <v>46.07</v>
      </c>
      <c r="AG632" s="15"/>
      <c r="AH632" s="15">
        <f t="shared" si="263"/>
        <v>1840.7727977849695</v>
      </c>
      <c r="AI632" s="15">
        <f t="shared" si="264"/>
        <v>2303.7079491928184</v>
      </c>
      <c r="AJ632" s="15">
        <f t="shared" si="265"/>
        <v>1849.1127736163462</v>
      </c>
      <c r="AK632" s="15">
        <f t="shared" si="266"/>
        <v>9273.69</v>
      </c>
      <c r="AL632" s="11">
        <f t="shared" si="267"/>
        <v>4046.6219680890499</v>
      </c>
      <c r="AM632" s="16">
        <f t="shared" si="268"/>
        <v>2630.3042792578826</v>
      </c>
      <c r="AN632" s="11">
        <f t="shared" si="269"/>
        <v>7471.0406881984509</v>
      </c>
      <c r="AO632" s="16">
        <f t="shared" si="277"/>
        <v>6180</v>
      </c>
      <c r="AP632" s="10">
        <v>-5999.0851102222114</v>
      </c>
      <c r="AQ632" s="11">
        <f t="shared" si="270"/>
        <v>-34844.205521422162</v>
      </c>
      <c r="AR632" s="16">
        <f t="shared" si="271"/>
        <v>-27666.664117411678</v>
      </c>
      <c r="AS632" s="11">
        <f t="shared" si="272"/>
        <v>32867.972530826512</v>
      </c>
      <c r="AT632" s="15">
        <f t="shared" si="273"/>
        <v>-18875.693178582209</v>
      </c>
      <c r="AU632" s="17">
        <f t="shared" si="274"/>
        <v>314.64286356629196</v>
      </c>
      <c r="AV632" s="15">
        <f t="shared" si="275"/>
        <v>12876.608068359998</v>
      </c>
      <c r="AW632" s="13">
        <v>70000</v>
      </c>
      <c r="AX632" s="15">
        <f t="shared" si="276"/>
        <v>-18875.693178582209</v>
      </c>
    </row>
    <row r="633" spans="1:50" ht="30" x14ac:dyDescent="0.25">
      <c r="A633" s="2" t="s">
        <v>70</v>
      </c>
      <c r="B633" s="9">
        <f t="shared" si="255"/>
        <v>-56847.189071470071</v>
      </c>
      <c r="C633" s="9">
        <f t="shared" si="256"/>
        <v>-62707.199613851051</v>
      </c>
      <c r="D633" s="10">
        <v>5292.2549292595886</v>
      </c>
      <c r="E633" s="10">
        <v>4.5703910123637357</v>
      </c>
      <c r="F633">
        <v>60.05</v>
      </c>
      <c r="G633">
        <v>46.07</v>
      </c>
      <c r="H633">
        <v>44.01</v>
      </c>
      <c r="I633" s="11">
        <f t="shared" si="257"/>
        <v>5483.0028212514853</v>
      </c>
      <c r="J633" s="12">
        <f t="shared" si="258"/>
        <v>3563.9518338134658</v>
      </c>
      <c r="L633" s="10">
        <f t="shared" si="251"/>
        <v>5292.2549292595886</v>
      </c>
      <c r="M633" s="13"/>
      <c r="N633" s="13">
        <f t="shared" si="259"/>
        <v>2931.9092308098125</v>
      </c>
      <c r="O633">
        <v>0.2</v>
      </c>
      <c r="P633" s="10">
        <f t="shared" si="252"/>
        <v>4.5703910123637357</v>
      </c>
      <c r="Q633" s="13">
        <f t="shared" si="260"/>
        <v>4.5292574932524623</v>
      </c>
      <c r="R633">
        <v>0.56999999999999995</v>
      </c>
      <c r="S633" s="14">
        <v>2.04</v>
      </c>
      <c r="T633" s="14">
        <v>0.41</v>
      </c>
      <c r="U633" s="15">
        <v>6200</v>
      </c>
      <c r="V633" s="15">
        <v>1300</v>
      </c>
      <c r="W633" s="16">
        <f t="shared" si="261"/>
        <v>7401.4855867835577</v>
      </c>
      <c r="X633" s="16">
        <f t="shared" si="262"/>
        <v>1541.4750444025776</v>
      </c>
      <c r="Z633" s="10">
        <v>84100</v>
      </c>
      <c r="AA633" s="10">
        <f t="shared" si="253"/>
        <v>5292.2549292595886</v>
      </c>
      <c r="AB633" s="10">
        <f t="shared" si="254"/>
        <v>4.5703910123637357</v>
      </c>
      <c r="AC633" s="10">
        <v>588.67623174837615</v>
      </c>
      <c r="AD633">
        <v>90.08</v>
      </c>
      <c r="AE633">
        <v>60.05</v>
      </c>
      <c r="AF633">
        <v>46.07</v>
      </c>
      <c r="AG633" s="15"/>
      <c r="AH633" s="15">
        <f t="shared" si="263"/>
        <v>2931.9092308098125</v>
      </c>
      <c r="AI633" s="15">
        <f t="shared" si="264"/>
        <v>4.5292574932524623</v>
      </c>
      <c r="AJ633" s="15">
        <f t="shared" si="265"/>
        <v>590.44226044362119</v>
      </c>
      <c r="AK633" s="15">
        <f t="shared" si="266"/>
        <v>7569</v>
      </c>
      <c r="AL633" s="11">
        <f t="shared" si="267"/>
        <v>3363.1337300255818</v>
      </c>
      <c r="AM633" s="16">
        <f t="shared" si="268"/>
        <v>2186.0369245166285</v>
      </c>
      <c r="AN633" s="11">
        <f t="shared" si="269"/>
        <v>4555.8602008301359</v>
      </c>
      <c r="AO633" s="16">
        <f t="shared" si="277"/>
        <v>6180</v>
      </c>
      <c r="AP633" s="10">
        <v>-34335.449166023616</v>
      </c>
      <c r="AQ633" s="11">
        <f t="shared" si="270"/>
        <v>-69970.192328546516</v>
      </c>
      <c r="AR633" s="16">
        <f t="shared" si="271"/>
        <v>-67812.626492067095</v>
      </c>
      <c r="AS633" s="11">
        <f t="shared" si="272"/>
        <v>-7277.9898438289101</v>
      </c>
      <c r="AT633" s="15">
        <f t="shared" si="273"/>
        <v>-46265.437924353711</v>
      </c>
      <c r="AU633" s="17">
        <f t="shared" si="274"/>
        <v>134.74539884608623</v>
      </c>
      <c r="AV633" s="15">
        <f t="shared" si="275"/>
        <v>11929.988758330095</v>
      </c>
      <c r="AW633" s="13">
        <v>70000</v>
      </c>
      <c r="AX633" s="15">
        <f t="shared" si="276"/>
        <v>-46265.437924353711</v>
      </c>
    </row>
    <row r="634" spans="1:50" ht="30" x14ac:dyDescent="0.25">
      <c r="A634" s="2" t="s">
        <v>70</v>
      </c>
      <c r="B634" s="9">
        <f t="shared" si="255"/>
        <v>2178.5747711372824</v>
      </c>
      <c r="C634" s="9">
        <f t="shared" si="256"/>
        <v>-20369.369546381949</v>
      </c>
      <c r="D634" s="10">
        <v>13708.35455417684</v>
      </c>
      <c r="E634" s="10">
        <v>16478.258748732867</v>
      </c>
      <c r="F634">
        <v>60.05</v>
      </c>
      <c r="G634">
        <v>46.07</v>
      </c>
      <c r="H634">
        <v>44.01</v>
      </c>
      <c r="I634" s="11">
        <f t="shared" si="257"/>
        <v>27388.146390888171</v>
      </c>
      <c r="J634" s="12">
        <f t="shared" si="258"/>
        <v>17802.29515407731</v>
      </c>
      <c r="L634" s="10">
        <f t="shared" si="251"/>
        <v>13708.35455417684</v>
      </c>
      <c r="M634" s="13"/>
      <c r="N634" s="13">
        <f t="shared" si="259"/>
        <v>7594.4284230139701</v>
      </c>
      <c r="O634">
        <v>0.2</v>
      </c>
      <c r="P634" s="10">
        <f t="shared" si="252"/>
        <v>16478.258748732867</v>
      </c>
      <c r="Q634" s="13">
        <f t="shared" si="260"/>
        <v>16329.954419994272</v>
      </c>
      <c r="R634">
        <v>0.56999999999999995</v>
      </c>
      <c r="S634" s="14">
        <v>2.04</v>
      </c>
      <c r="T634" s="14">
        <v>0.41</v>
      </c>
      <c r="U634" s="15">
        <v>6200</v>
      </c>
      <c r="V634" s="15">
        <v>1300</v>
      </c>
      <c r="W634" s="16">
        <f t="shared" si="261"/>
        <v>28286.997796159038</v>
      </c>
      <c r="X634" s="16">
        <f t="shared" si="262"/>
        <v>5739.0534786398066</v>
      </c>
      <c r="Z634" s="10">
        <v>24964.000000000004</v>
      </c>
      <c r="AA634" s="10">
        <f t="shared" si="253"/>
        <v>13708.35455417684</v>
      </c>
      <c r="AB634" s="10">
        <f t="shared" si="254"/>
        <v>16478.258748732867</v>
      </c>
      <c r="AC634" s="10">
        <v>2461.4579880850029</v>
      </c>
      <c r="AD634">
        <v>90.08</v>
      </c>
      <c r="AE634">
        <v>60.05</v>
      </c>
      <c r="AF634">
        <v>46.07</v>
      </c>
      <c r="AG634" s="15"/>
      <c r="AH634" s="15">
        <f t="shared" si="263"/>
        <v>7594.4284230139701</v>
      </c>
      <c r="AI634" s="15">
        <f t="shared" si="264"/>
        <v>16329.954419994272</v>
      </c>
      <c r="AJ634" s="15">
        <f t="shared" si="265"/>
        <v>2468.8423620492576</v>
      </c>
      <c r="AK634" s="15">
        <f t="shared" si="266"/>
        <v>2246.7600000000002</v>
      </c>
      <c r="AL634" s="11">
        <f t="shared" si="267"/>
        <v>2886.8775057263401</v>
      </c>
      <c r="AM634" s="16">
        <f t="shared" si="268"/>
        <v>1876.470378722121</v>
      </c>
      <c r="AN634" s="11">
        <f t="shared" si="269"/>
        <v>34983.658357114982</v>
      </c>
      <c r="AO634" s="16">
        <f t="shared" si="277"/>
        <v>6180</v>
      </c>
      <c r="AP634" s="10">
        <v>-4099.4990444700188</v>
      </c>
      <c r="AQ634" s="11">
        <f t="shared" si="270"/>
        <v>-101660.34633097185</v>
      </c>
      <c r="AR634" s="16">
        <f t="shared" si="271"/>
        <v>-43910.718179099065</v>
      </c>
      <c r="AS634" s="11">
        <f t="shared" si="272"/>
        <v>16623.918469139124</v>
      </c>
      <c r="AT634" s="15">
        <f t="shared" si="273"/>
        <v>-29958.264577269452</v>
      </c>
      <c r="AU634" s="17">
        <f t="shared" si="274"/>
        <v>730.77866959577352</v>
      </c>
      <c r="AV634" s="15">
        <f t="shared" si="275"/>
        <v>25858.765532799433</v>
      </c>
      <c r="AW634" s="13">
        <v>70000</v>
      </c>
      <c r="AX634" s="15">
        <f t="shared" si="276"/>
        <v>-29958.264577269452</v>
      </c>
    </row>
    <row r="635" spans="1:50" ht="30" x14ac:dyDescent="0.25">
      <c r="A635" s="2" t="s">
        <v>70</v>
      </c>
      <c r="B635" s="9">
        <f t="shared" si="255"/>
        <v>-36977.153507786279</v>
      </c>
      <c r="C635" s="9">
        <f t="shared" si="256"/>
        <v>-59565.92032301279</v>
      </c>
      <c r="D635" s="10">
        <v>17364.265019475417</v>
      </c>
      <c r="E635" s="10">
        <v>15805.483769650857</v>
      </c>
      <c r="F635">
        <v>60.05</v>
      </c>
      <c r="G635">
        <v>46.07</v>
      </c>
      <c r="H635">
        <v>44.01</v>
      </c>
      <c r="I635" s="11">
        <f t="shared" si="257"/>
        <v>29424.831763902657</v>
      </c>
      <c r="J635" s="12">
        <f t="shared" si="258"/>
        <v>19126.140646536729</v>
      </c>
      <c r="L635" s="10">
        <f t="shared" si="251"/>
        <v>17364.265019475417</v>
      </c>
      <c r="M635" s="13"/>
      <c r="N635" s="13">
        <f t="shared" si="259"/>
        <v>9619.8028207893822</v>
      </c>
      <c r="O635">
        <v>0.2</v>
      </c>
      <c r="P635" s="10">
        <f t="shared" si="252"/>
        <v>15805.483769650857</v>
      </c>
      <c r="Q635" s="13">
        <f t="shared" si="260"/>
        <v>15663.234415723999</v>
      </c>
      <c r="R635">
        <v>0.56999999999999995</v>
      </c>
      <c r="S635" s="14">
        <v>2.04</v>
      </c>
      <c r="T635" s="14">
        <v>0.41</v>
      </c>
      <c r="U635" s="15">
        <v>6200</v>
      </c>
      <c r="V635" s="15">
        <v>1300</v>
      </c>
      <c r="W635" s="16">
        <f t="shared" si="261"/>
        <v>28338.088529485933</v>
      </c>
      <c r="X635" s="16">
        <f t="shared" si="262"/>
        <v>5749.3217142594276</v>
      </c>
      <c r="Z635" s="10">
        <v>85849.000000000015</v>
      </c>
      <c r="AA635" s="10">
        <f t="shared" si="253"/>
        <v>17364.265019475417</v>
      </c>
      <c r="AB635" s="10">
        <f t="shared" si="254"/>
        <v>15805.483769650857</v>
      </c>
      <c r="AC635" s="10">
        <v>2673.5738078253457</v>
      </c>
      <c r="AD635">
        <v>90.08</v>
      </c>
      <c r="AE635">
        <v>60.05</v>
      </c>
      <c r="AF635">
        <v>46.07</v>
      </c>
      <c r="AG635" s="15"/>
      <c r="AH635" s="15">
        <f t="shared" si="263"/>
        <v>9619.8028207893822</v>
      </c>
      <c r="AI635" s="15">
        <f t="shared" si="264"/>
        <v>15663.234415723999</v>
      </c>
      <c r="AJ635" s="15">
        <f t="shared" si="265"/>
        <v>2681.5945292488213</v>
      </c>
      <c r="AK635" s="15">
        <f t="shared" si="266"/>
        <v>7726.4100000000008</v>
      </c>
      <c r="AL635" s="11">
        <f t="shared" si="267"/>
        <v>5053.4084666181388</v>
      </c>
      <c r="AM635" s="16">
        <f t="shared" si="268"/>
        <v>3284.7155033017902</v>
      </c>
      <c r="AN635" s="11">
        <f t="shared" si="269"/>
        <v>37023.135991510113</v>
      </c>
      <c r="AO635" s="16">
        <f t="shared" si="277"/>
        <v>6180</v>
      </c>
      <c r="AP635" s="10">
        <v>-29019.617753002818</v>
      </c>
      <c r="AQ635" s="11">
        <f t="shared" si="270"/>
        <v>-147336.60643579677</v>
      </c>
      <c r="AR635" s="16">
        <f t="shared" si="271"/>
        <v>-84441.382683808944</v>
      </c>
      <c r="AS635" s="11">
        <f t="shared" si="272"/>
        <v>-23906.746035570752</v>
      </c>
      <c r="AT635" s="15">
        <f t="shared" si="273"/>
        <v>-57610.473902841346</v>
      </c>
      <c r="AU635" s="17">
        <f t="shared" si="274"/>
        <v>198.52251119634431</v>
      </c>
      <c r="AV635" s="15">
        <f t="shared" si="275"/>
        <v>28590.856149838521</v>
      </c>
      <c r="AW635" s="13">
        <v>70000</v>
      </c>
      <c r="AX635" s="15">
        <f t="shared" si="276"/>
        <v>-57610.473902841339</v>
      </c>
    </row>
    <row r="636" spans="1:50" ht="30" x14ac:dyDescent="0.25">
      <c r="A636" s="2" t="s">
        <v>70</v>
      </c>
      <c r="B636" s="9">
        <f t="shared" si="255"/>
        <v>33906.254265327763</v>
      </c>
      <c r="C636" s="9">
        <f t="shared" si="256"/>
        <v>22550.439834747092</v>
      </c>
      <c r="D636" s="10">
        <v>12217.345640808629</v>
      </c>
      <c r="E636" s="10">
        <v>4615.1157842475186</v>
      </c>
      <c r="F636">
        <v>60.05</v>
      </c>
      <c r="G636">
        <v>46.07</v>
      </c>
      <c r="H636">
        <v>44.01</v>
      </c>
      <c r="I636" s="11">
        <f t="shared" si="257"/>
        <v>14962.714283525871</v>
      </c>
      <c r="J636" s="12">
        <f t="shared" si="258"/>
        <v>9725.7642842918158</v>
      </c>
      <c r="L636" s="10">
        <f t="shared" si="251"/>
        <v>12217.345640808629</v>
      </c>
      <c r="M636" s="13"/>
      <c r="N636" s="13">
        <f t="shared" si="259"/>
        <v>6768.4094850079809</v>
      </c>
      <c r="O636">
        <v>0.2</v>
      </c>
      <c r="P636" s="10">
        <f t="shared" si="252"/>
        <v>4615.1157842475186</v>
      </c>
      <c r="Q636" s="13">
        <f t="shared" si="260"/>
        <v>4573.5797421892912</v>
      </c>
      <c r="R636">
        <v>0.56999999999999995</v>
      </c>
      <c r="S636" s="14">
        <v>2.04</v>
      </c>
      <c r="T636" s="14">
        <v>0.41</v>
      </c>
      <c r="U636" s="15">
        <v>6200</v>
      </c>
      <c r="V636" s="15">
        <v>1300</v>
      </c>
      <c r="W636" s="16">
        <f t="shared" si="261"/>
        <v>14279.669594100964</v>
      </c>
      <c r="X636" s="16">
        <f t="shared" si="262"/>
        <v>2923.8551635202921</v>
      </c>
      <c r="Z636" s="10">
        <v>80089</v>
      </c>
      <c r="AA636" s="10">
        <f t="shared" si="253"/>
        <v>12217.345640808629</v>
      </c>
      <c r="AB636" s="10">
        <f t="shared" si="254"/>
        <v>4615.1157842475186</v>
      </c>
      <c r="AC636" s="10">
        <v>5249.9419126808025</v>
      </c>
      <c r="AD636">
        <v>90.08</v>
      </c>
      <c r="AE636">
        <v>60.05</v>
      </c>
      <c r="AF636">
        <v>46.07</v>
      </c>
      <c r="AG636" s="15"/>
      <c r="AH636" s="15">
        <f t="shared" si="263"/>
        <v>6768.4094850079809</v>
      </c>
      <c r="AI636" s="15">
        <f t="shared" si="264"/>
        <v>4573.5797421892912</v>
      </c>
      <c r="AJ636" s="15">
        <f t="shared" si="265"/>
        <v>5265.6917384188446</v>
      </c>
      <c r="AK636" s="15">
        <f t="shared" si="266"/>
        <v>7208.0099999999993</v>
      </c>
      <c r="AL636" s="11">
        <f t="shared" si="267"/>
        <v>3875.7495692838747</v>
      </c>
      <c r="AM636" s="16">
        <f t="shared" si="268"/>
        <v>2519.2372200345185</v>
      </c>
      <c r="AN636" s="11">
        <f t="shared" si="269"/>
        <v>20629.084551444983</v>
      </c>
      <c r="AO636" s="16">
        <f t="shared" si="277"/>
        <v>6180</v>
      </c>
      <c r="AP636" s="10">
        <v>25179.876145046852</v>
      </c>
      <c r="AQ636" s="11">
        <f t="shared" si="270"/>
        <v>-20941.865587415527</v>
      </c>
      <c r="AR636" s="16">
        <f t="shared" si="271"/>
        <v>9900.8203869349854</v>
      </c>
      <c r="AS636" s="11">
        <f t="shared" si="272"/>
        <v>70435.457035173182</v>
      </c>
      <c r="AT636" s="15">
        <f t="shared" si="273"/>
        <v>6754.8746407205163</v>
      </c>
      <c r="AU636" s="17">
        <f t="shared" si="274"/>
        <v>26.826480804788517</v>
      </c>
      <c r="AV636" s="15">
        <f t="shared" si="275"/>
        <v>18425.001504326334</v>
      </c>
      <c r="AW636" s="13">
        <v>70000</v>
      </c>
      <c r="AX636" s="15">
        <f t="shared" si="276"/>
        <v>6754.8746407205181</v>
      </c>
    </row>
    <row r="637" spans="1:50" ht="30" x14ac:dyDescent="0.25">
      <c r="A637" s="2" t="s">
        <v>70</v>
      </c>
      <c r="B637" s="9">
        <f t="shared" si="255"/>
        <v>17958.805397699645</v>
      </c>
      <c r="C637" s="9">
        <f t="shared" si="256"/>
        <v>6657.8456888416267</v>
      </c>
      <c r="D637" s="10">
        <v>10302.386426622754</v>
      </c>
      <c r="E637" s="10">
        <v>4931.1606749674456</v>
      </c>
      <c r="F637">
        <v>60.05</v>
      </c>
      <c r="G637">
        <v>46.07</v>
      </c>
      <c r="H637">
        <v>44.01</v>
      </c>
      <c r="I637" s="11">
        <f t="shared" si="257"/>
        <v>13861.174325096461</v>
      </c>
      <c r="J637" s="12">
        <f t="shared" si="258"/>
        <v>9009.7633113126994</v>
      </c>
      <c r="L637" s="10">
        <f t="shared" si="251"/>
        <v>10302.386426622754</v>
      </c>
      <c r="M637" s="13"/>
      <c r="N637" s="13">
        <f t="shared" si="259"/>
        <v>5707.5220803490065</v>
      </c>
      <c r="O637">
        <v>0.2</v>
      </c>
      <c r="P637" s="10">
        <f t="shared" si="252"/>
        <v>4931.1606749674456</v>
      </c>
      <c r="Q637" s="13">
        <f t="shared" si="260"/>
        <v>4886.7802288927387</v>
      </c>
      <c r="R637">
        <v>0.56999999999999995</v>
      </c>
      <c r="S637" s="14">
        <v>2.04</v>
      </c>
      <c r="T637" s="14">
        <v>0.41</v>
      </c>
      <c r="U637" s="15">
        <v>6200</v>
      </c>
      <c r="V637" s="15">
        <v>1300</v>
      </c>
      <c r="W637" s="16">
        <f t="shared" si="261"/>
        <v>14211.017058938871</v>
      </c>
      <c r="X637" s="16">
        <f t="shared" si="262"/>
        <v>2910.0573500808514</v>
      </c>
      <c r="Z637" s="10">
        <v>97968.999999999985</v>
      </c>
      <c r="AA637" s="10">
        <f t="shared" si="253"/>
        <v>10302.386426622754</v>
      </c>
      <c r="AB637" s="10">
        <f t="shared" si="254"/>
        <v>4931.1606749674456</v>
      </c>
      <c r="AC637" s="10">
        <v>2735.2192911575248</v>
      </c>
      <c r="AD637">
        <v>90.08</v>
      </c>
      <c r="AE637">
        <v>60.05</v>
      </c>
      <c r="AF637">
        <v>46.07</v>
      </c>
      <c r="AG637" s="15"/>
      <c r="AH637" s="15">
        <f t="shared" si="263"/>
        <v>5707.5220803490065</v>
      </c>
      <c r="AI637" s="15">
        <f t="shared" si="264"/>
        <v>4886.7802288927387</v>
      </c>
      <c r="AJ637" s="15">
        <f t="shared" si="265"/>
        <v>2743.4249490309971</v>
      </c>
      <c r="AK637" s="15">
        <f t="shared" si="266"/>
        <v>8817.2099999999991</v>
      </c>
      <c r="AL637" s="11">
        <f t="shared" si="267"/>
        <v>4396.132330274846</v>
      </c>
      <c r="AM637" s="16">
        <f t="shared" si="268"/>
        <v>2857.48601467865</v>
      </c>
      <c r="AN637" s="11">
        <f t="shared" si="269"/>
        <v>17108.079693590051</v>
      </c>
      <c r="AO637" s="16">
        <f t="shared" si="277"/>
        <v>6180</v>
      </c>
      <c r="AP637" s="10">
        <v>14457.245678505686</v>
      </c>
      <c r="AQ637" s="11">
        <f t="shared" si="270"/>
        <v>-30645.682771822892</v>
      </c>
      <c r="AR637" s="16">
        <f t="shared" si="271"/>
        <v>-5261.9749725519241</v>
      </c>
      <c r="AS637" s="11">
        <f t="shared" si="272"/>
        <v>55272.661675686271</v>
      </c>
      <c r="AT637" s="15">
        <f t="shared" si="273"/>
        <v>-3590.0036474856643</v>
      </c>
      <c r="AU637" s="17">
        <f t="shared" si="274"/>
        <v>-24.831864431985849</v>
      </c>
      <c r="AV637" s="15">
        <f t="shared" si="275"/>
        <v>18047.24932599135</v>
      </c>
      <c r="AW637" s="13">
        <v>70000</v>
      </c>
      <c r="AX637" s="15">
        <f t="shared" si="276"/>
        <v>-3590.0036474856643</v>
      </c>
    </row>
    <row r="638" spans="1:50" ht="30" x14ac:dyDescent="0.25">
      <c r="A638" s="2" t="s">
        <v>70</v>
      </c>
      <c r="B638" s="9">
        <f t="shared" si="255"/>
        <v>102586.34304901498</v>
      </c>
      <c r="C638" s="9">
        <f t="shared" si="256"/>
        <v>69257.266395180763</v>
      </c>
      <c r="D638" s="10">
        <v>21331.176416118557</v>
      </c>
      <c r="E638" s="10">
        <v>26692.26012085038</v>
      </c>
      <c r="F638">
        <v>60.05</v>
      </c>
      <c r="G638">
        <v>46.07</v>
      </c>
      <c r="H638">
        <v>44.01</v>
      </c>
      <c r="I638" s="11">
        <f t="shared" si="257"/>
        <v>42732.117402372329</v>
      </c>
      <c r="J638" s="12">
        <f t="shared" si="258"/>
        <v>27775.876311542015</v>
      </c>
      <c r="L638" s="10">
        <f t="shared" si="251"/>
        <v>21331.176416118557</v>
      </c>
      <c r="M638" s="13"/>
      <c r="N638" s="13">
        <f t="shared" si="259"/>
        <v>11817.471734529681</v>
      </c>
      <c r="O638">
        <v>0.2</v>
      </c>
      <c r="P638" s="10">
        <f t="shared" si="252"/>
        <v>26692.26012085038</v>
      </c>
      <c r="Q638" s="13">
        <f t="shared" si="260"/>
        <v>26452.029779762728</v>
      </c>
      <c r="R638">
        <v>0.56999999999999995</v>
      </c>
      <c r="S638" s="14">
        <v>2.04</v>
      </c>
      <c r="T638" s="14">
        <v>0.41</v>
      </c>
      <c r="U638" s="15">
        <v>6200</v>
      </c>
      <c r="V638" s="15">
        <v>1300</v>
      </c>
      <c r="W638" s="16">
        <f t="shared" si="261"/>
        <v>41779.948695596206</v>
      </c>
      <c r="X638" s="16">
        <f t="shared" si="262"/>
        <v>8450.8720417619825</v>
      </c>
      <c r="Z638" s="10">
        <v>44521</v>
      </c>
      <c r="AA638" s="10">
        <f t="shared" si="253"/>
        <v>21331.176416118557</v>
      </c>
      <c r="AB638" s="10">
        <f t="shared" si="254"/>
        <v>26692.26012085038</v>
      </c>
      <c r="AC638" s="10">
        <v>2425.1110460344162</v>
      </c>
      <c r="AD638">
        <v>90.08</v>
      </c>
      <c r="AE638">
        <v>60.05</v>
      </c>
      <c r="AF638">
        <v>46.07</v>
      </c>
      <c r="AG638" s="15"/>
      <c r="AH638" s="15">
        <f t="shared" si="263"/>
        <v>11817.471734529681</v>
      </c>
      <c r="AI638" s="15">
        <f t="shared" si="264"/>
        <v>26452.029779762728</v>
      </c>
      <c r="AJ638" s="15">
        <f t="shared" si="265"/>
        <v>2432.3863791725194</v>
      </c>
      <c r="AK638" s="15">
        <f t="shared" si="266"/>
        <v>4006.89</v>
      </c>
      <c r="AL638" s="11">
        <f t="shared" si="267"/>
        <v>4584.1406812559098</v>
      </c>
      <c r="AM638" s="16">
        <f t="shared" si="268"/>
        <v>2979.6914428163414</v>
      </c>
      <c r="AN638" s="11">
        <f t="shared" si="269"/>
        <v>54451.758782652869</v>
      </c>
      <c r="AO638" s="16">
        <f t="shared" si="277"/>
        <v>6180</v>
      </c>
      <c r="AP638" s="10">
        <v>59470.771906264556</v>
      </c>
      <c r="AQ638" s="11">
        <f t="shared" si="270"/>
        <v>-61996.328205233069</v>
      </c>
      <c r="AR638" s="16">
        <f t="shared" si="271"/>
        <v>33030.518041876763</v>
      </c>
      <c r="AS638" s="11">
        <f t="shared" si="272"/>
        <v>93565.154690114956</v>
      </c>
      <c r="AT638" s="15">
        <f t="shared" si="273"/>
        <v>22535.204151906197</v>
      </c>
      <c r="AU638" s="17">
        <f t="shared" si="274"/>
        <v>37.892906766748013</v>
      </c>
      <c r="AV638" s="15">
        <f t="shared" si="275"/>
        <v>36935.567754358359</v>
      </c>
      <c r="AW638" s="13">
        <v>70000</v>
      </c>
      <c r="AX638" s="15">
        <f t="shared" si="276"/>
        <v>22535.204151906197</v>
      </c>
    </row>
    <row r="639" spans="1:50" ht="30" x14ac:dyDescent="0.25">
      <c r="A639" s="2" t="s">
        <v>70</v>
      </c>
      <c r="B639" s="9">
        <f t="shared" si="255"/>
        <v>53225.908572263623</v>
      </c>
      <c r="C639" s="9">
        <f t="shared" si="256"/>
        <v>41605.926346748449</v>
      </c>
      <c r="D639" s="10">
        <v>14306.091167956112</v>
      </c>
      <c r="E639" s="10">
        <v>4492.3143032938769</v>
      </c>
      <c r="F639">
        <v>60.05</v>
      </c>
      <c r="G639">
        <v>46.07</v>
      </c>
      <c r="H639">
        <v>44.01</v>
      </c>
      <c r="I639" s="11">
        <f t="shared" si="257"/>
        <v>16376.222978877042</v>
      </c>
      <c r="J639" s="12">
        <f t="shared" si="258"/>
        <v>10644.544936270078</v>
      </c>
      <c r="L639" s="10">
        <f t="shared" si="251"/>
        <v>14306.091167956112</v>
      </c>
      <c r="M639" s="13"/>
      <c r="N639" s="13">
        <f t="shared" si="259"/>
        <v>7925.5745070476869</v>
      </c>
      <c r="O639">
        <v>0.2</v>
      </c>
      <c r="P639" s="10">
        <f t="shared" si="252"/>
        <v>4492.3143032938769</v>
      </c>
      <c r="Q639" s="13">
        <f t="shared" si="260"/>
        <v>4451.8834745642316</v>
      </c>
      <c r="R639">
        <v>0.56999999999999995</v>
      </c>
      <c r="S639" s="14">
        <v>2.04</v>
      </c>
      <c r="T639" s="14">
        <v>0.41</v>
      </c>
      <c r="U639" s="15">
        <v>6200</v>
      </c>
      <c r="V639" s="15">
        <v>1300</v>
      </c>
      <c r="W639" s="16">
        <f t="shared" si="261"/>
        <v>14610.284503098745</v>
      </c>
      <c r="X639" s="16">
        <f t="shared" si="262"/>
        <v>2990.3022775835711</v>
      </c>
      <c r="Z639" s="10">
        <v>77283.999999999985</v>
      </c>
      <c r="AA639" s="10">
        <f t="shared" si="253"/>
        <v>14306.091167956112</v>
      </c>
      <c r="AB639" s="10">
        <f t="shared" si="254"/>
        <v>4492.3143032938769</v>
      </c>
      <c r="AC639" s="10">
        <v>768.53344772846458</v>
      </c>
      <c r="AD639">
        <v>90.08</v>
      </c>
      <c r="AE639">
        <v>60.05</v>
      </c>
      <c r="AF639">
        <v>46.07</v>
      </c>
      <c r="AG639" s="15"/>
      <c r="AH639" s="15">
        <f t="shared" si="263"/>
        <v>7925.5745070476869</v>
      </c>
      <c r="AI639" s="15">
        <f t="shared" si="264"/>
        <v>4451.8834745642316</v>
      </c>
      <c r="AJ639" s="15">
        <f t="shared" si="265"/>
        <v>770.83904807164993</v>
      </c>
      <c r="AK639" s="15">
        <f t="shared" si="266"/>
        <v>6955.5599999999986</v>
      </c>
      <c r="AL639" s="11">
        <f t="shared" si="267"/>
        <v>3878.6863008820183</v>
      </c>
      <c r="AM639" s="16">
        <f t="shared" si="268"/>
        <v>2521.1460955733119</v>
      </c>
      <c r="AN639" s="11">
        <f t="shared" si="269"/>
        <v>17545.101230499913</v>
      </c>
      <c r="AO639" s="16">
        <f t="shared" si="277"/>
        <v>6180</v>
      </c>
      <c r="AP639" s="10">
        <v>38429.072582497771</v>
      </c>
      <c r="AQ639" s="11">
        <f t="shared" si="270"/>
        <v>922.03496300637175</v>
      </c>
      <c r="AR639" s="16">
        <f t="shared" si="271"/>
        <v>27971.0791328948</v>
      </c>
      <c r="AS639" s="11">
        <f t="shared" si="272"/>
        <v>88505.715781132982</v>
      </c>
      <c r="AT639" s="15">
        <f t="shared" si="273"/>
        <v>19083.38155065438</v>
      </c>
      <c r="AU639" s="17">
        <f t="shared" si="274"/>
        <v>49.658709586829218</v>
      </c>
      <c r="AV639" s="15">
        <f t="shared" si="275"/>
        <v>19345.691031843391</v>
      </c>
      <c r="AW639" s="13">
        <v>70000</v>
      </c>
      <c r="AX639" s="15">
        <f t="shared" si="276"/>
        <v>19083.38155065438</v>
      </c>
    </row>
    <row r="640" spans="1:50" ht="30" x14ac:dyDescent="0.25">
      <c r="A640" s="2" t="s">
        <v>70</v>
      </c>
      <c r="B640" s="9">
        <f t="shared" si="255"/>
        <v>-72144.420650086919</v>
      </c>
      <c r="C640" s="9">
        <f t="shared" si="256"/>
        <v>-93465.647724991402</v>
      </c>
      <c r="D640" s="10">
        <v>29677.348753563598</v>
      </c>
      <c r="E640" s="10">
        <v>12013.599937502182</v>
      </c>
      <c r="F640">
        <v>60.05</v>
      </c>
      <c r="G640">
        <v>46.07</v>
      </c>
      <c r="H640">
        <v>44.01</v>
      </c>
      <c r="I640" s="11">
        <f t="shared" si="257"/>
        <v>34826.627180328964</v>
      </c>
      <c r="J640" s="12">
        <f t="shared" si="258"/>
        <v>22637.307667213827</v>
      </c>
      <c r="L640" s="10">
        <f t="shared" si="251"/>
        <v>29677.348753563598</v>
      </c>
      <c r="M640" s="13"/>
      <c r="N640" s="13">
        <f t="shared" si="259"/>
        <v>16441.251209474234</v>
      </c>
      <c r="O640">
        <v>0.2</v>
      </c>
      <c r="P640" s="10">
        <f t="shared" si="252"/>
        <v>12013.599937502182</v>
      </c>
      <c r="Q640" s="13">
        <f t="shared" si="260"/>
        <v>11905.477538064662</v>
      </c>
      <c r="R640">
        <v>0.56999999999999995</v>
      </c>
      <c r="S640" s="14">
        <v>2.04</v>
      </c>
      <c r="T640" s="14">
        <v>0.41</v>
      </c>
      <c r="U640" s="15">
        <v>6200</v>
      </c>
      <c r="V640" s="15">
        <v>1300</v>
      </c>
      <c r="W640" s="16">
        <f t="shared" si="261"/>
        <v>26751.719774727077</v>
      </c>
      <c r="X640" s="16">
        <f t="shared" si="262"/>
        <v>5430.4926998225983</v>
      </c>
      <c r="Z640" s="10">
        <v>83521</v>
      </c>
      <c r="AA640" s="10">
        <f t="shared" si="253"/>
        <v>29677.348753563598</v>
      </c>
      <c r="AB640" s="10">
        <f t="shared" si="254"/>
        <v>12013.599937502182</v>
      </c>
      <c r="AC640" s="10">
        <v>844.5129619272625</v>
      </c>
      <c r="AD640">
        <v>90.08</v>
      </c>
      <c r="AE640">
        <v>60.05</v>
      </c>
      <c r="AF640">
        <v>46.07</v>
      </c>
      <c r="AG640" s="15"/>
      <c r="AH640" s="15">
        <f t="shared" si="263"/>
        <v>16441.251209474234</v>
      </c>
      <c r="AI640" s="15">
        <f t="shared" si="264"/>
        <v>11905.477538064662</v>
      </c>
      <c r="AJ640" s="15">
        <f t="shared" si="265"/>
        <v>847.04650081304419</v>
      </c>
      <c r="AK640" s="15">
        <f t="shared" si="266"/>
        <v>7516.8899999999994</v>
      </c>
      <c r="AL640" s="11">
        <f t="shared" si="267"/>
        <v>5344.0979295871166</v>
      </c>
      <c r="AM640" s="16">
        <f t="shared" si="268"/>
        <v>3473.663654231626</v>
      </c>
      <c r="AN640" s="11">
        <f t="shared" si="269"/>
        <v>39287.016861492404</v>
      </c>
      <c r="AO640" s="16">
        <f t="shared" si="277"/>
        <v>6180</v>
      </c>
      <c r="AP640" s="10">
        <v>-50625.713804917366</v>
      </c>
      <c r="AQ640" s="11">
        <f t="shared" si="270"/>
        <v>-190667.18473043697</v>
      </c>
      <c r="AR640" s="16">
        <f t="shared" si="271"/>
        <v>-121533.44809202783</v>
      </c>
      <c r="AS640" s="11">
        <f t="shared" si="272"/>
        <v>-60998.811443789629</v>
      </c>
      <c r="AT640" s="15">
        <f t="shared" si="273"/>
        <v>-82916.68512636282</v>
      </c>
      <c r="AU640" s="17">
        <f t="shared" si="274"/>
        <v>163.78373536791293</v>
      </c>
      <c r="AV640" s="15">
        <f t="shared" si="275"/>
        <v>32290.971321445453</v>
      </c>
      <c r="AW640" s="13">
        <v>70000</v>
      </c>
      <c r="AX640" s="15">
        <f t="shared" si="276"/>
        <v>-82916.68512636282</v>
      </c>
    </row>
    <row r="641" spans="1:50" ht="30" x14ac:dyDescent="0.25">
      <c r="A641" s="2" t="s">
        <v>70</v>
      </c>
      <c r="B641" s="9">
        <f t="shared" si="255"/>
        <v>6304.1584568190119</v>
      </c>
      <c r="C641" s="9">
        <f t="shared" si="256"/>
        <v>-8053.7519371569506</v>
      </c>
      <c r="D641" s="10">
        <v>19721.177323604788</v>
      </c>
      <c r="E641" s="10">
        <v>6403.7611614243442</v>
      </c>
      <c r="F641">
        <v>60.05</v>
      </c>
      <c r="G641">
        <v>46.07</v>
      </c>
      <c r="H641">
        <v>44.01</v>
      </c>
      <c r="I641" s="11">
        <f t="shared" si="257"/>
        <v>22170.858802390318</v>
      </c>
      <c r="J641" s="12">
        <f t="shared" si="258"/>
        <v>14411.058221553707</v>
      </c>
      <c r="L641" s="10">
        <f t="shared" si="251"/>
        <v>19721.177323604788</v>
      </c>
      <c r="M641" s="13"/>
      <c r="N641" s="13">
        <f t="shared" si="259"/>
        <v>10925.532237277053</v>
      </c>
      <c r="O641">
        <v>0.2</v>
      </c>
      <c r="P641" s="10">
        <f t="shared" si="252"/>
        <v>6403.7611614243442</v>
      </c>
      <c r="Q641" s="13">
        <f t="shared" si="260"/>
        <v>6346.1273109715248</v>
      </c>
      <c r="R641">
        <v>0.56999999999999995</v>
      </c>
      <c r="S641" s="14">
        <v>2.04</v>
      </c>
      <c r="T641" s="14">
        <v>0.41</v>
      </c>
      <c r="U641" s="15">
        <v>6200</v>
      </c>
      <c r="V641" s="15">
        <v>1300</v>
      </c>
      <c r="W641" s="16">
        <f t="shared" si="261"/>
        <v>18036.893990006727</v>
      </c>
      <c r="X641" s="16">
        <f t="shared" si="262"/>
        <v>3678.9835960307637</v>
      </c>
      <c r="Z641" s="10">
        <v>29583.999999999996</v>
      </c>
      <c r="AA641" s="10">
        <f t="shared" si="253"/>
        <v>19721.177323604788</v>
      </c>
      <c r="AB641" s="10">
        <f t="shared" si="254"/>
        <v>6403.7611614243442</v>
      </c>
      <c r="AC641" s="10">
        <v>1696.0656784562655</v>
      </c>
      <c r="AD641">
        <v>90.08</v>
      </c>
      <c r="AE641">
        <v>60.05</v>
      </c>
      <c r="AF641">
        <v>46.07</v>
      </c>
      <c r="AG641" s="15"/>
      <c r="AH641" s="15">
        <f t="shared" si="263"/>
        <v>10925.532237277053</v>
      </c>
      <c r="AI641" s="15">
        <f t="shared" si="264"/>
        <v>6346.1273109715248</v>
      </c>
      <c r="AJ641" s="15">
        <f t="shared" si="265"/>
        <v>1701.1538754916342</v>
      </c>
      <c r="AK641" s="15">
        <f t="shared" si="266"/>
        <v>2662.5599999999995</v>
      </c>
      <c r="AL641" s="11">
        <f t="shared" si="267"/>
        <v>2685.0974126757583</v>
      </c>
      <c r="AM641" s="16">
        <f t="shared" si="268"/>
        <v>1745.313318239243</v>
      </c>
      <c r="AN641" s="11">
        <f t="shared" si="269"/>
        <v>25107.941060101854</v>
      </c>
      <c r="AO641" s="16">
        <f t="shared" si="277"/>
        <v>6180</v>
      </c>
      <c r="AP641" s="10">
        <v>4499.6628081440986</v>
      </c>
      <c r="AQ641" s="11">
        <f t="shared" si="270"/>
        <v>-66638.278788174212</v>
      </c>
      <c r="AR641" s="16">
        <f t="shared" si="271"/>
        <v>-26143.793754741422</v>
      </c>
      <c r="AS641" s="11">
        <f t="shared" si="272"/>
        <v>34390.842893496774</v>
      </c>
      <c r="AT641" s="15">
        <f t="shared" si="273"/>
        <v>-17836.708731648851</v>
      </c>
      <c r="AU641" s="17">
        <f t="shared" si="274"/>
        <v>-396.40100807921789</v>
      </c>
      <c r="AV641" s="15">
        <f t="shared" si="275"/>
        <v>22336.371539792948</v>
      </c>
      <c r="AW641" s="13">
        <v>70000</v>
      </c>
      <c r="AX641" s="15">
        <f t="shared" si="276"/>
        <v>-17836.708731648851</v>
      </c>
    </row>
    <row r="642" spans="1:50" ht="30" x14ac:dyDescent="0.25">
      <c r="A642" s="2" t="s">
        <v>70</v>
      </c>
      <c r="B642" s="9">
        <f t="shared" si="255"/>
        <v>-6549.6597167368454</v>
      </c>
      <c r="C642" s="9">
        <f t="shared" si="256"/>
        <v>-38772.332637303982</v>
      </c>
      <c r="D642" s="10">
        <v>23477.368626462241</v>
      </c>
      <c r="E642" s="10">
        <v>25069.632979403748</v>
      </c>
      <c r="F642">
        <v>60.05</v>
      </c>
      <c r="G642">
        <v>46.07</v>
      </c>
      <c r="H642">
        <v>44.01</v>
      </c>
      <c r="I642" s="11">
        <f t="shared" si="257"/>
        <v>42754.966545981231</v>
      </c>
      <c r="J642" s="12">
        <f t="shared" si="258"/>
        <v>27790.728254887803</v>
      </c>
      <c r="L642" s="10">
        <f t="shared" si="251"/>
        <v>23477.368626462241</v>
      </c>
      <c r="M642" s="13"/>
      <c r="N642" s="13">
        <f t="shared" si="259"/>
        <v>13006.462219060082</v>
      </c>
      <c r="O642">
        <v>0.2</v>
      </c>
      <c r="P642" s="10">
        <f t="shared" si="252"/>
        <v>25069.632979403748</v>
      </c>
      <c r="Q642" s="13">
        <f t="shared" si="260"/>
        <v>24844.006282589115</v>
      </c>
      <c r="R642">
        <v>0.56999999999999995</v>
      </c>
      <c r="S642" s="14">
        <v>2.04</v>
      </c>
      <c r="T642" s="14">
        <v>0.41</v>
      </c>
      <c r="U642" s="15">
        <v>6200</v>
      </c>
      <c r="V642" s="15">
        <v>1300</v>
      </c>
      <c r="W642" s="16">
        <f t="shared" si="261"/>
        <v>40395.247090771132</v>
      </c>
      <c r="X642" s="16">
        <f t="shared" si="262"/>
        <v>8172.5741702040013</v>
      </c>
      <c r="Z642" s="10">
        <v>78961</v>
      </c>
      <c r="AA642" s="10">
        <f t="shared" si="253"/>
        <v>23477.368626462241</v>
      </c>
      <c r="AB642" s="10">
        <f t="shared" si="254"/>
        <v>25069.632979403748</v>
      </c>
      <c r="AC642" s="10">
        <v>10515.490388263101</v>
      </c>
      <c r="AD642">
        <v>90.08</v>
      </c>
      <c r="AE642">
        <v>60.05</v>
      </c>
      <c r="AF642">
        <v>46.07</v>
      </c>
      <c r="AG642" s="15"/>
      <c r="AH642" s="15">
        <f t="shared" si="263"/>
        <v>13006.462219060082</v>
      </c>
      <c r="AI642" s="15">
        <f t="shared" si="264"/>
        <v>24844.006282589115</v>
      </c>
      <c r="AJ642" s="15">
        <f t="shared" si="265"/>
        <v>10547.036859427888</v>
      </c>
      <c r="AK642" s="15">
        <f t="shared" si="266"/>
        <v>7106.49</v>
      </c>
      <c r="AL642" s="11">
        <f t="shared" si="267"/>
        <v>5732.6786852359292</v>
      </c>
      <c r="AM642" s="16">
        <f t="shared" si="268"/>
        <v>3726.241145403354</v>
      </c>
      <c r="AN642" s="11">
        <f t="shared" si="269"/>
        <v>61956.295001387742</v>
      </c>
      <c r="AO642" s="16">
        <f t="shared" si="277"/>
        <v>6180</v>
      </c>
      <c r="AP642" s="10">
        <v>-13291.719042869392</v>
      </c>
      <c r="AQ642" s="11">
        <f t="shared" si="270"/>
        <v>-181363.03086370556</v>
      </c>
      <c r="AR642" s="16">
        <f t="shared" si="271"/>
        <v>-74735.635062395784</v>
      </c>
      <c r="AS642" s="11">
        <f t="shared" si="272"/>
        <v>-14200.99841415759</v>
      </c>
      <c r="AT642" s="15">
        <f t="shared" si="273"/>
        <v>-50988.68844316055</v>
      </c>
      <c r="AU642" s="17">
        <f t="shared" si="274"/>
        <v>383.61244530303588</v>
      </c>
      <c r="AV642" s="15">
        <f t="shared" si="275"/>
        <v>37696.969400291156</v>
      </c>
      <c r="AW642" s="13">
        <v>70000</v>
      </c>
      <c r="AX642" s="15">
        <f t="shared" si="276"/>
        <v>-50988.68844316055</v>
      </c>
    </row>
    <row r="643" spans="1:50" ht="30" x14ac:dyDescent="0.25">
      <c r="A643" s="2" t="s">
        <v>70</v>
      </c>
      <c r="B643" s="9">
        <f t="shared" si="255"/>
        <v>-43533.671427884867</v>
      </c>
      <c r="C643" s="9">
        <f t="shared" si="256"/>
        <v>-62389.289171850978</v>
      </c>
      <c r="D643" s="10">
        <v>21033.466649845763</v>
      </c>
      <c r="E643" s="10">
        <v>11031.247140894218</v>
      </c>
      <c r="F643">
        <v>60.05</v>
      </c>
      <c r="G643">
        <v>46.07</v>
      </c>
      <c r="H643">
        <v>44.01</v>
      </c>
      <c r="I643" s="11">
        <f t="shared" si="257"/>
        <v>27553.191512041732</v>
      </c>
      <c r="J643" s="12">
        <f t="shared" si="258"/>
        <v>17909.574482827127</v>
      </c>
      <c r="L643" s="10">
        <f t="shared" si="251"/>
        <v>21033.466649845763</v>
      </c>
      <c r="M643" s="13"/>
      <c r="N643" s="13">
        <f t="shared" si="259"/>
        <v>11652.540524014554</v>
      </c>
      <c r="O643">
        <v>0.2</v>
      </c>
      <c r="P643" s="10">
        <f t="shared" si="252"/>
        <v>11031.247140894218</v>
      </c>
      <c r="Q643" s="13">
        <f t="shared" si="260"/>
        <v>10931.96591662617</v>
      </c>
      <c r="R643">
        <v>0.56999999999999995</v>
      </c>
      <c r="S643" s="14">
        <v>2.04</v>
      </c>
      <c r="T643" s="14">
        <v>0.41</v>
      </c>
      <c r="U643" s="15">
        <v>6200</v>
      </c>
      <c r="V643" s="15">
        <v>1300</v>
      </c>
      <c r="W643" s="16">
        <f t="shared" si="261"/>
        <v>23665.926501650847</v>
      </c>
      <c r="X643" s="16">
        <f t="shared" si="262"/>
        <v>4810.3087576847283</v>
      </c>
      <c r="Z643" s="10">
        <v>53361</v>
      </c>
      <c r="AA643" s="10">
        <f t="shared" si="253"/>
        <v>21033.466649845763</v>
      </c>
      <c r="AB643" s="10">
        <f t="shared" si="254"/>
        <v>11031.247140894218</v>
      </c>
      <c r="AC643" s="10">
        <v>1091.7082026100034</v>
      </c>
      <c r="AD643">
        <v>90.08</v>
      </c>
      <c r="AE643">
        <v>60.05</v>
      </c>
      <c r="AF643">
        <v>46.07</v>
      </c>
      <c r="AG643" s="15"/>
      <c r="AH643" s="15">
        <f t="shared" si="263"/>
        <v>11652.540524014554</v>
      </c>
      <c r="AI643" s="15">
        <f t="shared" si="264"/>
        <v>10931.96591662617</v>
      </c>
      <c r="AJ643" s="15">
        <f t="shared" si="265"/>
        <v>1094.9833272178332</v>
      </c>
      <c r="AK643" s="15">
        <f t="shared" si="266"/>
        <v>4802.49</v>
      </c>
      <c r="AL643" s="11">
        <f t="shared" si="267"/>
        <v>3843.854046546764</v>
      </c>
      <c r="AM643" s="16">
        <f t="shared" si="268"/>
        <v>2498.5051302553966</v>
      </c>
      <c r="AN643" s="11">
        <f t="shared" si="269"/>
        <v>31737.505337901752</v>
      </c>
      <c r="AO643" s="16">
        <f t="shared" si="277"/>
        <v>6180</v>
      </c>
      <c r="AP643" s="10">
        <v>-31477.996525377064</v>
      </c>
      <c r="AQ643" s="11">
        <f t="shared" si="270"/>
        <v>-138676.42083648773</v>
      </c>
      <c r="AR643" s="16">
        <f t="shared" si="271"/>
        <v>-85109.172412362837</v>
      </c>
      <c r="AS643" s="11">
        <f t="shared" si="272"/>
        <v>-24574.535764124645</v>
      </c>
      <c r="AT643" s="15">
        <f t="shared" si="273"/>
        <v>-58066.07613845959</v>
      </c>
      <c r="AU643" s="17">
        <f t="shared" si="274"/>
        <v>184.46560311310677</v>
      </c>
      <c r="AV643" s="15">
        <f t="shared" si="275"/>
        <v>26588.079613082526</v>
      </c>
      <c r="AW643" s="13">
        <v>70000</v>
      </c>
      <c r="AX643" s="15">
        <f t="shared" si="276"/>
        <v>-58066.07613845959</v>
      </c>
    </row>
    <row r="644" spans="1:50" ht="30" x14ac:dyDescent="0.25">
      <c r="A644" s="2" t="s">
        <v>70</v>
      </c>
      <c r="B644" s="9">
        <f t="shared" si="255"/>
        <v>-2020.5908921005284</v>
      </c>
      <c r="C644" s="9">
        <f t="shared" si="256"/>
        <v>-9445.9387007086661</v>
      </c>
      <c r="D644" s="10">
        <v>13826.820512537117</v>
      </c>
      <c r="E644" s="10">
        <v>30.593625659547712</v>
      </c>
      <c r="F644">
        <v>60.05</v>
      </c>
      <c r="G644">
        <v>46.07</v>
      </c>
      <c r="H644">
        <v>44.01</v>
      </c>
      <c r="I644" s="11">
        <f t="shared" si="257"/>
        <v>11762.753884082826</v>
      </c>
      <c r="J644" s="12">
        <f t="shared" si="258"/>
        <v>7645.7900246538366</v>
      </c>
      <c r="L644" s="10">
        <f t="shared" si="251"/>
        <v>13826.820512537117</v>
      </c>
      <c r="M644" s="13"/>
      <c r="N644" s="13">
        <f t="shared" si="259"/>
        <v>7660.058563945563</v>
      </c>
      <c r="O644">
        <v>0.2</v>
      </c>
      <c r="P644" s="10">
        <f t="shared" si="252"/>
        <v>30.593625659547712</v>
      </c>
      <c r="Q644" s="13">
        <f t="shared" si="260"/>
        <v>30.318283028611781</v>
      </c>
      <c r="R644">
        <v>0.56999999999999995</v>
      </c>
      <c r="S644" s="14">
        <v>2.04</v>
      </c>
      <c r="T644" s="14">
        <v>0.41</v>
      </c>
      <c r="U644" s="15">
        <v>6200</v>
      </c>
      <c r="V644" s="15">
        <v>1300</v>
      </c>
      <c r="W644" s="16">
        <f t="shared" si="261"/>
        <v>9360.5579935954593</v>
      </c>
      <c r="X644" s="16">
        <f t="shared" si="262"/>
        <v>1935.2101849873227</v>
      </c>
      <c r="Z644" s="10">
        <v>44944.000000000007</v>
      </c>
      <c r="AA644" s="10">
        <f t="shared" si="253"/>
        <v>13826.820512537117</v>
      </c>
      <c r="AB644" s="10">
        <f t="shared" si="254"/>
        <v>30.593625659547712</v>
      </c>
      <c r="AC644" s="10">
        <v>1025.6720191983088</v>
      </c>
      <c r="AD644">
        <v>90.08</v>
      </c>
      <c r="AE644">
        <v>60.05</v>
      </c>
      <c r="AF644">
        <v>46.07</v>
      </c>
      <c r="AG644" s="15"/>
      <c r="AH644" s="15">
        <f t="shared" si="263"/>
        <v>7660.058563945563</v>
      </c>
      <c r="AI644" s="15">
        <f t="shared" si="264"/>
        <v>30.318283028611781</v>
      </c>
      <c r="AJ644" s="15">
        <f t="shared" si="265"/>
        <v>1028.7490352559037</v>
      </c>
      <c r="AK644" s="15">
        <f t="shared" si="266"/>
        <v>4044.9600000000005</v>
      </c>
      <c r="AL644" s="11">
        <f t="shared" si="267"/>
        <v>2487.160434561978</v>
      </c>
      <c r="AM644" s="16">
        <f t="shared" si="268"/>
        <v>1616.6542824652859</v>
      </c>
      <c r="AN644" s="11">
        <f t="shared" si="269"/>
        <v>11415.743127354814</v>
      </c>
      <c r="AO644" s="16">
        <f t="shared" si="277"/>
        <v>6180</v>
      </c>
      <c r="AP644" s="10">
        <v>2461.2384965723422</v>
      </c>
      <c r="AQ644" s="11">
        <f t="shared" si="270"/>
        <v>-34011.406046902499</v>
      </c>
      <c r="AR644" s="16">
        <f t="shared" si="271"/>
        <v>-19026.938910349825</v>
      </c>
      <c r="AS644" s="11">
        <f t="shared" si="272"/>
        <v>41507.697737888368</v>
      </c>
      <c r="AT644" s="15">
        <f t="shared" si="273"/>
        <v>-12981.20581054678</v>
      </c>
      <c r="AU644" s="17">
        <f t="shared" si="274"/>
        <v>-527.42575856119311</v>
      </c>
      <c r="AV644" s="15">
        <f t="shared" si="275"/>
        <v>15442.444307119122</v>
      </c>
      <c r="AW644" s="13">
        <v>70000</v>
      </c>
      <c r="AX644" s="15">
        <f t="shared" si="276"/>
        <v>-12981.20581054678</v>
      </c>
    </row>
    <row r="645" spans="1:50" ht="30" x14ac:dyDescent="0.25">
      <c r="A645" s="2" t="s">
        <v>70</v>
      </c>
      <c r="B645" s="9">
        <f t="shared" si="255"/>
        <v>196291.82049444184</v>
      </c>
      <c r="C645" s="9">
        <f t="shared" si="256"/>
        <v>178505.00050970115</v>
      </c>
      <c r="D645" s="10">
        <v>30393.820001656673</v>
      </c>
      <c r="E645" s="10">
        <v>8034.3960102894525</v>
      </c>
      <c r="F645">
        <v>60.05</v>
      </c>
      <c r="G645">
        <v>46.07</v>
      </c>
      <c r="H645">
        <v>44.01</v>
      </c>
      <c r="I645" s="11">
        <f t="shared" si="257"/>
        <v>31550.445707017519</v>
      </c>
      <c r="J645" s="12">
        <f t="shared" si="258"/>
        <v>20507.789709561388</v>
      </c>
      <c r="L645" s="10">
        <f t="shared" si="251"/>
        <v>30393.820001656673</v>
      </c>
      <c r="M645" s="13"/>
      <c r="N645" s="13">
        <f t="shared" si="259"/>
        <v>16838.1762809178</v>
      </c>
      <c r="O645">
        <v>0.2</v>
      </c>
      <c r="P645" s="10">
        <f t="shared" si="252"/>
        <v>8034.3960102894525</v>
      </c>
      <c r="Q645" s="13">
        <f t="shared" si="260"/>
        <v>7962.0864461968476</v>
      </c>
      <c r="R645">
        <v>0.56999999999999995</v>
      </c>
      <c r="S645" s="14">
        <v>2.04</v>
      </c>
      <c r="T645" s="14">
        <v>0.41</v>
      </c>
      <c r="U645" s="15">
        <v>6200</v>
      </c>
      <c r="V645" s="15">
        <v>1300</v>
      </c>
      <c r="W645" s="16">
        <f t="shared" si="261"/>
        <v>22328.290042252156</v>
      </c>
      <c r="X645" s="16">
        <f t="shared" si="262"/>
        <v>4541.4700575114621</v>
      </c>
      <c r="Z645" s="10">
        <v>28899.999999999996</v>
      </c>
      <c r="AA645" s="10">
        <f t="shared" si="253"/>
        <v>30393.820001656673</v>
      </c>
      <c r="AB645" s="10">
        <f t="shared" si="254"/>
        <v>8034.3960102894525</v>
      </c>
      <c r="AC645" s="10">
        <v>492.36540225272381</v>
      </c>
      <c r="AD645">
        <v>90.08</v>
      </c>
      <c r="AE645">
        <v>60.05</v>
      </c>
      <c r="AF645">
        <v>46.07</v>
      </c>
      <c r="AG645" s="15"/>
      <c r="AH645" s="15">
        <f t="shared" si="263"/>
        <v>16838.1762809178</v>
      </c>
      <c r="AI645" s="15">
        <f t="shared" si="264"/>
        <v>7962.0864461968476</v>
      </c>
      <c r="AJ645" s="15">
        <f t="shared" si="265"/>
        <v>493.84249845948193</v>
      </c>
      <c r="AK645" s="15">
        <f t="shared" si="266"/>
        <v>2600.9999999999995</v>
      </c>
      <c r="AL645" s="11">
        <f t="shared" si="267"/>
        <v>3301.6896384824772</v>
      </c>
      <c r="AM645" s="16">
        <f t="shared" si="268"/>
        <v>2146.0982650136102</v>
      </c>
      <c r="AN645" s="11">
        <f t="shared" si="269"/>
        <v>34095.210567673726</v>
      </c>
      <c r="AO645" s="16">
        <f t="shared" si="277"/>
        <v>6180</v>
      </c>
      <c r="AP645" s="10">
        <v>133529.6860099796</v>
      </c>
      <c r="AQ645" s="11">
        <f t="shared" si="270"/>
        <v>94660.254035183723</v>
      </c>
      <c r="AR645" s="16">
        <f t="shared" si="271"/>
        <v>153455.74074262829</v>
      </c>
      <c r="AS645" s="11">
        <f t="shared" si="272"/>
        <v>213990.37739086649</v>
      </c>
      <c r="AT645" s="15">
        <f t="shared" si="273"/>
        <v>104695.79803540462</v>
      </c>
      <c r="AU645" s="17">
        <f t="shared" si="274"/>
        <v>78.406383751684984</v>
      </c>
      <c r="AV645" s="15">
        <f t="shared" si="275"/>
        <v>28833.887974574998</v>
      </c>
      <c r="AW645" s="13">
        <v>70000</v>
      </c>
      <c r="AX645" s="15">
        <f t="shared" si="276"/>
        <v>104695.7980354046</v>
      </c>
    </row>
    <row r="646" spans="1:50" ht="30" x14ac:dyDescent="0.25">
      <c r="A646" s="2" t="s">
        <v>70</v>
      </c>
      <c r="B646" s="9">
        <f t="shared" si="255"/>
        <v>17431.827549680776</v>
      </c>
      <c r="C646" s="9">
        <f t="shared" si="256"/>
        <v>6608.6273280742735</v>
      </c>
      <c r="D646" s="10">
        <v>20737.973600998808</v>
      </c>
      <c r="E646" s="10">
        <v>2365.3189081365417</v>
      </c>
      <c r="F646">
        <v>60.05</v>
      </c>
      <c r="G646">
        <v>46.07</v>
      </c>
      <c r="H646">
        <v>44.01</v>
      </c>
      <c r="I646" s="11">
        <f t="shared" si="257"/>
        <v>19058.192807142066</v>
      </c>
      <c r="J646" s="12">
        <f t="shared" si="258"/>
        <v>12387.825324642343</v>
      </c>
      <c r="L646" s="10">
        <f t="shared" si="251"/>
        <v>20737.973600998808</v>
      </c>
      <c r="M646" s="13"/>
      <c r="N646" s="13">
        <f t="shared" si="259"/>
        <v>11488.83737495334</v>
      </c>
      <c r="O646">
        <v>0.2</v>
      </c>
      <c r="P646" s="10">
        <f t="shared" si="252"/>
        <v>2365.3189081365417</v>
      </c>
      <c r="Q646" s="13">
        <f t="shared" si="260"/>
        <v>2344.0310379633129</v>
      </c>
      <c r="R646">
        <v>0.56999999999999995</v>
      </c>
      <c r="S646" s="14">
        <v>2.04</v>
      </c>
      <c r="T646" s="14">
        <v>0.41</v>
      </c>
      <c r="U646" s="15">
        <v>6200</v>
      </c>
      <c r="V646" s="15">
        <v>1300</v>
      </c>
      <c r="W646" s="16">
        <f t="shared" si="261"/>
        <v>13613.084939924704</v>
      </c>
      <c r="X646" s="16">
        <f t="shared" si="262"/>
        <v>2789.8847183182002</v>
      </c>
      <c r="Z646" s="10">
        <v>69696</v>
      </c>
      <c r="AA646" s="10">
        <f t="shared" si="253"/>
        <v>20737.973600998808</v>
      </c>
      <c r="AB646" s="10">
        <f t="shared" si="254"/>
        <v>2365.3189081365417</v>
      </c>
      <c r="AC646" s="10">
        <v>768.53344772846458</v>
      </c>
      <c r="AD646">
        <v>90.08</v>
      </c>
      <c r="AE646">
        <v>60.05</v>
      </c>
      <c r="AF646">
        <v>46.07</v>
      </c>
      <c r="AG646" s="15"/>
      <c r="AH646" s="15">
        <f t="shared" si="263"/>
        <v>11488.83737495334</v>
      </c>
      <c r="AI646" s="15">
        <f t="shared" si="264"/>
        <v>2344.0310379633129</v>
      </c>
      <c r="AJ646" s="15">
        <f t="shared" si="265"/>
        <v>770.83904807164993</v>
      </c>
      <c r="AK646" s="15">
        <f t="shared" si="266"/>
        <v>6272.6399999999994</v>
      </c>
      <c r="AL646" s="11">
        <f t="shared" si="267"/>
        <v>3808.7976267004942</v>
      </c>
      <c r="AM646" s="16">
        <f t="shared" si="268"/>
        <v>2475.7184573553213</v>
      </c>
      <c r="AN646" s="11">
        <f t="shared" si="269"/>
        <v>19485.498586182894</v>
      </c>
      <c r="AO646" s="16">
        <f t="shared" si="277"/>
        <v>6180</v>
      </c>
      <c r="AP646" s="10">
        <v>15197.252539162509</v>
      </c>
      <c r="AQ646" s="11">
        <f t="shared" si="270"/>
        <v>-39802.236645666359</v>
      </c>
      <c r="AR646" s="16">
        <f t="shared" si="271"/>
        <v>-8569.08271488627</v>
      </c>
      <c r="AS646" s="11">
        <f t="shared" si="272"/>
        <v>51965.553933351919</v>
      </c>
      <c r="AT646" s="15">
        <f t="shared" si="273"/>
        <v>-5846.2912428351538</v>
      </c>
      <c r="AU646" s="17">
        <f t="shared" si="274"/>
        <v>-38.46939588435194</v>
      </c>
      <c r="AV646" s="15">
        <f t="shared" si="275"/>
        <v>21043.543781997665</v>
      </c>
      <c r="AW646" s="13">
        <v>70000</v>
      </c>
      <c r="AX646" s="15">
        <f t="shared" si="276"/>
        <v>-5846.2912428351556</v>
      </c>
    </row>
    <row r="647" spans="1:50" ht="30" x14ac:dyDescent="0.25">
      <c r="A647" s="2" t="s">
        <v>70</v>
      </c>
      <c r="B647" s="9">
        <f t="shared" si="255"/>
        <v>9285.0090514170079</v>
      </c>
      <c r="C647" s="9">
        <f t="shared" si="256"/>
        <v>-20541.151150690777</v>
      </c>
      <c r="D647" s="10">
        <v>12894.20062248381</v>
      </c>
      <c r="E647" s="10">
        <v>24542.718491702166</v>
      </c>
      <c r="F647">
        <v>60.05</v>
      </c>
      <c r="G647">
        <v>46.07</v>
      </c>
      <c r="H647">
        <v>44.01</v>
      </c>
      <c r="I647" s="11">
        <f t="shared" si="257"/>
        <v>34495.322654491851</v>
      </c>
      <c r="J647" s="12">
        <f t="shared" si="258"/>
        <v>22421.959725419703</v>
      </c>
      <c r="L647" s="10">
        <f t="shared" si="251"/>
        <v>12894.20062248381</v>
      </c>
      <c r="M647" s="13"/>
      <c r="N647" s="13">
        <f t="shared" si="259"/>
        <v>7143.3871448560312</v>
      </c>
      <c r="O647">
        <v>0.2</v>
      </c>
      <c r="P647" s="10">
        <f t="shared" si="252"/>
        <v>24542.718491702166</v>
      </c>
      <c r="Q647" s="13">
        <f t="shared" si="260"/>
        <v>24321.834025276847</v>
      </c>
      <c r="R647">
        <v>0.56999999999999995</v>
      </c>
      <c r="S647" s="14">
        <v>2.04</v>
      </c>
      <c r="T647" s="14">
        <v>0.41</v>
      </c>
      <c r="U647" s="15">
        <v>6200</v>
      </c>
      <c r="V647" s="15">
        <v>1300</v>
      </c>
      <c r="W647" s="16">
        <f t="shared" si="261"/>
        <v>37395.930559693181</v>
      </c>
      <c r="X647" s="16">
        <f t="shared" si="262"/>
        <v>7569.770357585393</v>
      </c>
      <c r="Z647" s="10">
        <v>65024.999999999993</v>
      </c>
      <c r="AA647" s="10">
        <f t="shared" si="253"/>
        <v>12894.20062248381</v>
      </c>
      <c r="AB647" s="10">
        <f t="shared" si="254"/>
        <v>24542.718491702166</v>
      </c>
      <c r="AC647" s="10">
        <v>3402.1353042224578</v>
      </c>
      <c r="AD647">
        <v>90.08</v>
      </c>
      <c r="AE647">
        <v>60.05</v>
      </c>
      <c r="AF647">
        <v>46.07</v>
      </c>
      <c r="AG647" s="15"/>
      <c r="AH647" s="15">
        <f t="shared" si="263"/>
        <v>7143.3871448560312</v>
      </c>
      <c r="AI647" s="15">
        <f t="shared" si="264"/>
        <v>24321.834025276847</v>
      </c>
      <c r="AJ647" s="15">
        <f t="shared" si="265"/>
        <v>3412.3417101351247</v>
      </c>
      <c r="AK647" s="15">
        <f t="shared" si="266"/>
        <v>5852.2499999999991</v>
      </c>
      <c r="AL647" s="11">
        <f t="shared" si="267"/>
        <v>4705.5283269197553</v>
      </c>
      <c r="AM647" s="16">
        <f t="shared" si="268"/>
        <v>3058.5934124978412</v>
      </c>
      <c r="AN647" s="11">
        <f t="shared" si="269"/>
        <v>46210.064019212579</v>
      </c>
      <c r="AO647" s="16">
        <f t="shared" si="277"/>
        <v>6180</v>
      </c>
      <c r="AP647" s="10">
        <v>-2815.7088916882776</v>
      </c>
      <c r="AQ647" s="11">
        <f t="shared" si="270"/>
        <v>-129316.38305137787</v>
      </c>
      <c r="AR647" s="16">
        <f t="shared" si="271"/>
        <v>-50532.881233695873</v>
      </c>
      <c r="AS647" s="11">
        <f t="shared" si="272"/>
        <v>10001.75541454232</v>
      </c>
      <c r="AT647" s="15">
        <f t="shared" si="273"/>
        <v>-34476.262029605823</v>
      </c>
      <c r="AU647" s="17">
        <f t="shared" si="274"/>
        <v>1224.4256546327174</v>
      </c>
      <c r="AV647" s="15">
        <f t="shared" si="275"/>
        <v>31660.553137917545</v>
      </c>
      <c r="AW647" s="13">
        <v>70000</v>
      </c>
      <c r="AX647" s="15">
        <f t="shared" si="276"/>
        <v>-34476.262029605823</v>
      </c>
    </row>
    <row r="648" spans="1:50" ht="30" x14ac:dyDescent="0.25">
      <c r="A648" s="2" t="s">
        <v>70</v>
      </c>
      <c r="B648" s="9">
        <f t="shared" si="255"/>
        <v>15374.778670667225</v>
      </c>
      <c r="C648" s="9">
        <f t="shared" si="256"/>
        <v>4513.1341910010105</v>
      </c>
      <c r="D648" s="10">
        <v>19435.636066218824</v>
      </c>
      <c r="E648" s="10">
        <v>2662.5278823183562</v>
      </c>
      <c r="F648">
        <v>60.05</v>
      </c>
      <c r="G648">
        <v>46.07</v>
      </c>
      <c r="H648">
        <v>44.01</v>
      </c>
      <c r="I648" s="11">
        <f t="shared" si="257"/>
        <v>18387.643020622043</v>
      </c>
      <c r="J648" s="12">
        <f t="shared" si="258"/>
        <v>11951.967963404328</v>
      </c>
      <c r="L648" s="10">
        <f t="shared" si="251"/>
        <v>19435.636066218824</v>
      </c>
      <c r="M648" s="13"/>
      <c r="N648" s="13">
        <f t="shared" si="259"/>
        <v>10767.34238068523</v>
      </c>
      <c r="O648">
        <v>0.2</v>
      </c>
      <c r="P648" s="10">
        <f t="shared" si="252"/>
        <v>2662.5278823183562</v>
      </c>
      <c r="Q648" s="13">
        <f t="shared" si="260"/>
        <v>2638.5651313774911</v>
      </c>
      <c r="R648">
        <v>0.56999999999999995</v>
      </c>
      <c r="S648" s="14">
        <v>2.04</v>
      </c>
      <c r="T648" s="14">
        <v>0.41</v>
      </c>
      <c r="U648" s="15">
        <v>6200</v>
      </c>
      <c r="V648" s="15">
        <v>1300</v>
      </c>
      <c r="W648" s="16">
        <f t="shared" si="261"/>
        <v>13661.19922608532</v>
      </c>
      <c r="X648" s="16">
        <f t="shared" si="262"/>
        <v>2799.5547464191086</v>
      </c>
      <c r="Z648" s="10">
        <v>75625</v>
      </c>
      <c r="AA648" s="10">
        <f t="shared" si="253"/>
        <v>19435.636066218824</v>
      </c>
      <c r="AB648" s="10">
        <f t="shared" si="254"/>
        <v>2662.5278823183562</v>
      </c>
      <c r="AC648" s="10">
        <v>2425.1110460344162</v>
      </c>
      <c r="AD648">
        <v>90.08</v>
      </c>
      <c r="AE648">
        <v>60.05</v>
      </c>
      <c r="AF648">
        <v>46.07</v>
      </c>
      <c r="AG648" s="15"/>
      <c r="AH648" s="15">
        <f t="shared" si="263"/>
        <v>10767.34238068523</v>
      </c>
      <c r="AI648" s="15">
        <f t="shared" si="264"/>
        <v>2638.5651313774911</v>
      </c>
      <c r="AJ648" s="15">
        <f t="shared" si="265"/>
        <v>2432.3863791725194</v>
      </c>
      <c r="AK648" s="15">
        <f t="shared" si="266"/>
        <v>6806.25</v>
      </c>
      <c r="AL648" s="11">
        <f t="shared" si="267"/>
        <v>3960.5465267392656</v>
      </c>
      <c r="AM648" s="16">
        <f t="shared" si="268"/>
        <v>2574.3552423805227</v>
      </c>
      <c r="AN648" s="11">
        <f t="shared" si="269"/>
        <v>20568.865771352263</v>
      </c>
      <c r="AO648" s="16">
        <f t="shared" si="277"/>
        <v>6180</v>
      </c>
      <c r="AP648" s="10">
        <v>13721.141345613023</v>
      </c>
      <c r="AQ648" s="11">
        <f t="shared" si="270"/>
        <v>-42793.318256049926</v>
      </c>
      <c r="AR648" s="16">
        <f t="shared" si="271"/>
        <v>-10238.388518822425</v>
      </c>
      <c r="AS648" s="11">
        <f t="shared" si="272"/>
        <v>50296.24812941577</v>
      </c>
      <c r="AT648" s="15">
        <f t="shared" si="273"/>
        <v>-6985.1818601718278</v>
      </c>
      <c r="AU648" s="17">
        <f t="shared" si="274"/>
        <v>-50.90816925667162</v>
      </c>
      <c r="AV648" s="15">
        <f t="shared" si="275"/>
        <v>20706.323205784851</v>
      </c>
      <c r="AW648" s="13">
        <v>70000</v>
      </c>
      <c r="AX648" s="15">
        <f t="shared" si="276"/>
        <v>-6985.1818601718278</v>
      </c>
    </row>
    <row r="649" spans="1:50" ht="30" x14ac:dyDescent="0.25">
      <c r="A649" s="2" t="s">
        <v>70</v>
      </c>
      <c r="B649" s="9">
        <f t="shared" si="255"/>
        <v>111290.07425635122</v>
      </c>
      <c r="C649" s="9">
        <f t="shared" si="256"/>
        <v>90013.214891079828</v>
      </c>
      <c r="D649" s="10">
        <v>10100.26505294577</v>
      </c>
      <c r="E649" s="10">
        <v>15805.483769650857</v>
      </c>
      <c r="F649">
        <v>60.05</v>
      </c>
      <c r="G649">
        <v>46.07</v>
      </c>
      <c r="H649">
        <v>44.01</v>
      </c>
      <c r="I649" s="11">
        <f t="shared" si="257"/>
        <v>24101.124211413568</v>
      </c>
      <c r="J649" s="12">
        <f t="shared" si="258"/>
        <v>15665.730737418819</v>
      </c>
      <c r="L649" s="10">
        <f t="shared" ref="L649:L712" si="278">D649</f>
        <v>10100.26505294577</v>
      </c>
      <c r="M649" s="13"/>
      <c r="N649" s="13">
        <f t="shared" si="259"/>
        <v>5595.546839331957</v>
      </c>
      <c r="O649">
        <v>0.2</v>
      </c>
      <c r="P649" s="10">
        <f t="shared" ref="P649:P712" si="279">E649</f>
        <v>15805.483769650857</v>
      </c>
      <c r="Q649" s="13">
        <f t="shared" si="260"/>
        <v>15663.234415723999</v>
      </c>
      <c r="R649">
        <v>0.56999999999999995</v>
      </c>
      <c r="S649" s="14">
        <v>2.04</v>
      </c>
      <c r="T649" s="14">
        <v>0.41</v>
      </c>
      <c r="U649" s="15">
        <v>6200</v>
      </c>
      <c r="V649" s="15">
        <v>1300</v>
      </c>
      <c r="W649" s="16">
        <f t="shared" si="261"/>
        <v>26696.192089051303</v>
      </c>
      <c r="X649" s="16">
        <f t="shared" si="262"/>
        <v>5419.3327237799185</v>
      </c>
      <c r="Z649" s="10">
        <v>64008.999999999993</v>
      </c>
      <c r="AA649" s="10">
        <f t="shared" ref="AA649:AA712" si="280">D649</f>
        <v>10100.26505294577</v>
      </c>
      <c r="AB649" s="10">
        <f t="shared" ref="AB649:AB712" si="281">E649</f>
        <v>15805.483769650857</v>
      </c>
      <c r="AC649" s="10">
        <v>443.2436624801872</v>
      </c>
      <c r="AD649">
        <v>90.08</v>
      </c>
      <c r="AE649">
        <v>60.05</v>
      </c>
      <c r="AF649">
        <v>46.07</v>
      </c>
      <c r="AG649" s="15"/>
      <c r="AH649" s="15">
        <f t="shared" si="263"/>
        <v>5595.546839331957</v>
      </c>
      <c r="AI649" s="15">
        <f t="shared" si="264"/>
        <v>15663.234415723999</v>
      </c>
      <c r="AJ649" s="15">
        <f t="shared" si="265"/>
        <v>444.57339346762774</v>
      </c>
      <c r="AK649" s="15">
        <f t="shared" si="266"/>
        <v>5760.8099999999995</v>
      </c>
      <c r="AL649" s="11">
        <f t="shared" si="267"/>
        <v>3963.1574193567958</v>
      </c>
      <c r="AM649" s="16">
        <f t="shared" si="268"/>
        <v>2576.0523225819175</v>
      </c>
      <c r="AN649" s="11">
        <f t="shared" si="269"/>
        <v>29356.03601521597</v>
      </c>
      <c r="AO649" s="16">
        <f t="shared" si="277"/>
        <v>6180</v>
      </c>
      <c r="AP649" s="10">
        <v>71448.29237228453</v>
      </c>
      <c r="AQ649" s="11">
        <f t="shared" si="270"/>
        <v>20561.21920017264</v>
      </c>
      <c r="AR649" s="16">
        <f t="shared" si="271"/>
        <v>68928.151429881094</v>
      </c>
      <c r="AS649" s="11">
        <f t="shared" si="272"/>
        <v>129462.78807811929</v>
      </c>
      <c r="AT649" s="15">
        <f t="shared" si="273"/>
        <v>47026.509312283793</v>
      </c>
      <c r="AU649" s="17">
        <f t="shared" si="274"/>
        <v>65.81894087440196</v>
      </c>
      <c r="AV649" s="15">
        <f t="shared" si="275"/>
        <v>24421.783060000736</v>
      </c>
      <c r="AW649" s="13">
        <v>70000</v>
      </c>
      <c r="AX649" s="15">
        <f t="shared" si="276"/>
        <v>47026.509312283793</v>
      </c>
    </row>
    <row r="650" spans="1:50" ht="30" x14ac:dyDescent="0.25">
      <c r="A650" s="2" t="s">
        <v>70</v>
      </c>
      <c r="B650" s="9">
        <f t="shared" ref="B650:B713" si="282">SUM(J650+W650+AR650)</f>
        <v>-19876.5962272123</v>
      </c>
      <c r="C650" s="9">
        <f t="shared" ref="C650:C713" si="283">SUM(J650+X650+AR650)</f>
        <v>-32992.270778570746</v>
      </c>
      <c r="D650" s="10">
        <v>17633.307418807683</v>
      </c>
      <c r="E650" s="10">
        <v>5464.1256816592031</v>
      </c>
      <c r="F650">
        <v>60.05</v>
      </c>
      <c r="G650">
        <v>46.07</v>
      </c>
      <c r="H650">
        <v>44.01</v>
      </c>
      <c r="I650" s="11">
        <f t="shared" ref="I650:I713" si="284">(D650/F650*H650)+(E650/G650*H650)+(1.6*10^3)</f>
        <v>19743.061286854077</v>
      </c>
      <c r="J650" s="12">
        <f t="shared" ref="J650:J713" si="285">I650*0.65</f>
        <v>12832.98983645515</v>
      </c>
      <c r="L650" s="10">
        <f t="shared" si="278"/>
        <v>17633.307418807683</v>
      </c>
      <c r="M650" s="13"/>
      <c r="N650" s="13">
        <f t="shared" ref="N650:N713" si="286">L650*0.554</f>
        <v>9768.8523100194561</v>
      </c>
      <c r="O650">
        <v>0.2</v>
      </c>
      <c r="P650" s="10">
        <f t="shared" si="279"/>
        <v>5464.1256816592031</v>
      </c>
      <c r="Q650" s="13">
        <f t="shared" ref="Q650:Q713" si="287">P650*0.991</f>
        <v>5414.9485505242701</v>
      </c>
      <c r="R650">
        <v>0.56999999999999995</v>
      </c>
      <c r="S650" s="14">
        <v>2.04</v>
      </c>
      <c r="T650" s="14">
        <v>0.41</v>
      </c>
      <c r="U650" s="15">
        <v>6200</v>
      </c>
      <c r="V650" s="15">
        <v>1300</v>
      </c>
      <c r="W650" s="16">
        <f t="shared" ref="W650:W713" si="288">U650+S650*(N650*O650+Q650*R650)</f>
        <v>16482.193917037559</v>
      </c>
      <c r="X650" s="16">
        <f t="shared" ref="X650:X713" si="289">V650+T650*(N650*O650+Q650*R650)</f>
        <v>3366.5193656791171</v>
      </c>
      <c r="Z650" s="10">
        <v>39204</v>
      </c>
      <c r="AA650" s="10">
        <f t="shared" si="280"/>
        <v>17633.307418807683</v>
      </c>
      <c r="AB650" s="10">
        <f t="shared" si="281"/>
        <v>5464.1256816592031</v>
      </c>
      <c r="AC650" s="10">
        <v>1032.0539304437955</v>
      </c>
      <c r="AD650">
        <v>90.08</v>
      </c>
      <c r="AE650">
        <v>60.05</v>
      </c>
      <c r="AF650">
        <v>46.07</v>
      </c>
      <c r="AG650" s="15"/>
      <c r="AH650" s="15">
        <f t="shared" ref="AH650:AH713" si="290">AA650*0.554</f>
        <v>9768.8523100194561</v>
      </c>
      <c r="AI650" s="15">
        <f t="shared" ref="AI650:AI713" si="291">AB650*0.991</f>
        <v>5414.9485505242701</v>
      </c>
      <c r="AJ650" s="15">
        <f t="shared" ref="AJ650:AJ713" si="292">AC650*1.003</f>
        <v>1035.1500922351267</v>
      </c>
      <c r="AK650" s="15">
        <f t="shared" ref="AK650:AK713" si="293">Z650*0.09</f>
        <v>3528.3599999999997</v>
      </c>
      <c r="AL650" s="11">
        <f t="shared" ref="AL650:AL713" si="294">3*((Z650/AD650)+(AA650/AE650)+(AB650/AF650)+99.2)</f>
        <v>2839.9852589410907</v>
      </c>
      <c r="AM650" s="16">
        <f t="shared" ref="AM650:AM713" si="295">AL650*0.65</f>
        <v>1845.9904183117089</v>
      </c>
      <c r="AN650" s="11">
        <f t="shared" ref="AN650:AN713" si="296">1.351*(AH650+AB650)+AC650</f>
        <v>21611.807197201662</v>
      </c>
      <c r="AO650" s="16">
        <f t="shared" si="277"/>
        <v>6180</v>
      </c>
      <c r="AP650" s="10">
        <v>-12702.310036090872</v>
      </c>
      <c r="AQ650" s="11">
        <f t="shared" ref="AQ650:AQ713" si="297">6*44.01*(AP650-AL650-I650-AN650)/180.156</f>
        <v>-83395.862849452125</v>
      </c>
      <c r="AR650" s="16">
        <f t="shared" ref="AR650:AR713" si="298">6*44.01*(AP650-AM650-J650-AO650)/180.156</f>
        <v>-49191.779980705011</v>
      </c>
      <c r="AS650" s="11">
        <f t="shared" ref="AS650:AS713" si="299">6*44.01*(AP650-AM650-J650-AO650+(4.13*10^4))/180.156</f>
        <v>11342.85666753318</v>
      </c>
      <c r="AT650" s="15">
        <f t="shared" ref="AT650:AT713" si="300">AP650-AM650-AO650-J650</f>
        <v>-33561.290290857731</v>
      </c>
      <c r="AU650" s="17">
        <f t="shared" ref="AU650:AU713" si="301">AT650/AP650*100</f>
        <v>264.21406968890358</v>
      </c>
      <c r="AV650" s="15">
        <f t="shared" ref="AV650:AV713" si="302">SUM(AM650+J650+AO650)</f>
        <v>20858.980254766859</v>
      </c>
      <c r="AW650" s="13">
        <v>70000</v>
      </c>
      <c r="AX650" s="15">
        <f t="shared" ref="AX650:AX713" si="303">AP650-AV650</f>
        <v>-33561.290290857731</v>
      </c>
    </row>
    <row r="651" spans="1:50" ht="30" x14ac:dyDescent="0.25">
      <c r="A651" s="2" t="s">
        <v>70</v>
      </c>
      <c r="B651" s="9">
        <f t="shared" si="282"/>
        <v>12596.718433949587</v>
      </c>
      <c r="C651" s="9">
        <f t="shared" si="283"/>
        <v>-1301.7380223720793</v>
      </c>
      <c r="D651" s="10">
        <v>29322.508415929846</v>
      </c>
      <c r="E651" s="10">
        <v>4021.4412180522027</v>
      </c>
      <c r="F651">
        <v>60.05</v>
      </c>
      <c r="G651">
        <v>46.07</v>
      </c>
      <c r="H651">
        <v>44.01</v>
      </c>
      <c r="I651" s="11">
        <f t="shared" si="284"/>
        <v>26931.775687679146</v>
      </c>
      <c r="J651" s="12">
        <f t="shared" si="285"/>
        <v>17505.654196991447</v>
      </c>
      <c r="L651" s="10">
        <f t="shared" si="278"/>
        <v>29322.508415929846</v>
      </c>
      <c r="M651" s="13"/>
      <c r="N651" s="13">
        <f t="shared" si="286"/>
        <v>16244.669662425136</v>
      </c>
      <c r="O651">
        <v>0.2</v>
      </c>
      <c r="P651" s="10">
        <f t="shared" si="279"/>
        <v>4021.4412180522027</v>
      </c>
      <c r="Q651" s="13">
        <f t="shared" si="287"/>
        <v>3985.248247089733</v>
      </c>
      <c r="R651">
        <v>0.56999999999999995</v>
      </c>
      <c r="S651" s="14">
        <v>2.04</v>
      </c>
      <c r="T651" s="14">
        <v>0.41</v>
      </c>
      <c r="U651" s="15">
        <v>6200</v>
      </c>
      <c r="V651" s="15">
        <v>1300</v>
      </c>
      <c r="W651" s="16">
        <f t="shared" si="288"/>
        <v>17461.871883985397</v>
      </c>
      <c r="X651" s="16">
        <f t="shared" si="289"/>
        <v>3563.4154276637314</v>
      </c>
      <c r="Z651" s="10">
        <v>49729</v>
      </c>
      <c r="AA651" s="10">
        <f t="shared" si="280"/>
        <v>29322.508415929846</v>
      </c>
      <c r="AB651" s="10">
        <f t="shared" si="281"/>
        <v>4021.4412180522027</v>
      </c>
      <c r="AC651" s="10">
        <v>2407.1812064935843</v>
      </c>
      <c r="AD651">
        <v>90.08</v>
      </c>
      <c r="AE651">
        <v>60.05</v>
      </c>
      <c r="AF651">
        <v>46.07</v>
      </c>
      <c r="AG651" s="15"/>
      <c r="AH651" s="15">
        <f t="shared" si="290"/>
        <v>16244.669662425136</v>
      </c>
      <c r="AI651" s="15">
        <f t="shared" si="291"/>
        <v>3985.248247089733</v>
      </c>
      <c r="AJ651" s="15">
        <f t="shared" si="292"/>
        <v>2414.4027501130649</v>
      </c>
      <c r="AK651" s="15">
        <f t="shared" si="293"/>
        <v>4475.6099999999997</v>
      </c>
      <c r="AL651" s="11">
        <f t="shared" si="294"/>
        <v>3680.5352655597039</v>
      </c>
      <c r="AM651" s="16">
        <f t="shared" si="295"/>
        <v>2392.3479226138074</v>
      </c>
      <c r="AN651" s="11">
        <f t="shared" si="296"/>
        <v>29786.697006018469</v>
      </c>
      <c r="AO651" s="16">
        <f t="shared" ref="AO651:AO714" si="304">(6.18*10^3)</f>
        <v>6180</v>
      </c>
      <c r="AP651" s="10">
        <v>10815.428377054914</v>
      </c>
      <c r="AQ651" s="11">
        <f t="shared" si="297"/>
        <v>-72676.12527185533</v>
      </c>
      <c r="AR651" s="16">
        <f t="shared" si="298"/>
        <v>-22370.807647027257</v>
      </c>
      <c r="AS651" s="11">
        <f t="shared" si="299"/>
        <v>38163.829001210936</v>
      </c>
      <c r="AT651" s="15">
        <f t="shared" si="300"/>
        <v>-15262.573742550341</v>
      </c>
      <c r="AU651" s="17">
        <f t="shared" si="301"/>
        <v>-141.11853188293594</v>
      </c>
      <c r="AV651" s="15">
        <f t="shared" si="302"/>
        <v>26078.002119605255</v>
      </c>
      <c r="AW651" s="13">
        <v>70000</v>
      </c>
      <c r="AX651" s="15">
        <f t="shared" si="303"/>
        <v>-15262.573742550341</v>
      </c>
    </row>
    <row r="652" spans="1:50" ht="30" x14ac:dyDescent="0.25">
      <c r="A652" s="2" t="s">
        <v>70</v>
      </c>
      <c r="B652" s="9">
        <f t="shared" si="282"/>
        <v>-72928.394741477576</v>
      </c>
      <c r="C652" s="9">
        <f t="shared" si="283"/>
        <v>-81811.345148855762</v>
      </c>
      <c r="D652" s="10">
        <v>19011.460262336142</v>
      </c>
      <c r="E652" s="10">
        <v>596.70023230191589</v>
      </c>
      <c r="F652">
        <v>60.05</v>
      </c>
      <c r="G652">
        <v>46.07</v>
      </c>
      <c r="H652">
        <v>44.01</v>
      </c>
      <c r="I652" s="11">
        <f t="shared" si="284"/>
        <v>16103.314064340359</v>
      </c>
      <c r="J652" s="12">
        <f t="shared" si="285"/>
        <v>10467.154141821233</v>
      </c>
      <c r="L652" s="10">
        <f t="shared" si="278"/>
        <v>19011.460262336142</v>
      </c>
      <c r="M652" s="13"/>
      <c r="N652" s="13">
        <f t="shared" si="286"/>
        <v>10532.348985334223</v>
      </c>
      <c r="O652">
        <v>0.2</v>
      </c>
      <c r="P652" s="10">
        <f t="shared" si="279"/>
        <v>596.70023230191589</v>
      </c>
      <c r="Q652" s="13">
        <f t="shared" si="287"/>
        <v>591.32993021119864</v>
      </c>
      <c r="R652">
        <v>0.56999999999999995</v>
      </c>
      <c r="S652" s="14">
        <v>2.04</v>
      </c>
      <c r="T652" s="14">
        <v>0.41</v>
      </c>
      <c r="U652" s="15">
        <v>6200</v>
      </c>
      <c r="V652" s="15">
        <v>1300</v>
      </c>
      <c r="W652" s="16">
        <f t="shared" si="288"/>
        <v>11184.796828865945</v>
      </c>
      <c r="X652" s="16">
        <f t="shared" si="289"/>
        <v>2301.8464214877636</v>
      </c>
      <c r="Z652" s="10">
        <v>11025</v>
      </c>
      <c r="AA652" s="10">
        <f t="shared" si="280"/>
        <v>19011.460262336142</v>
      </c>
      <c r="AB652" s="10">
        <f t="shared" si="281"/>
        <v>596.70023230191589</v>
      </c>
      <c r="AC652" s="10">
        <v>2798.5930002430109</v>
      </c>
      <c r="AD652">
        <v>90.08</v>
      </c>
      <c r="AE652">
        <v>60.05</v>
      </c>
      <c r="AF652">
        <v>46.07</v>
      </c>
      <c r="AG652" s="15"/>
      <c r="AH652" s="15">
        <f t="shared" si="290"/>
        <v>10532.348985334223</v>
      </c>
      <c r="AI652" s="15">
        <f t="shared" si="291"/>
        <v>591.32993021119864</v>
      </c>
      <c r="AJ652" s="15">
        <f t="shared" si="292"/>
        <v>2806.9887792437398</v>
      </c>
      <c r="AK652" s="15">
        <f t="shared" si="293"/>
        <v>992.25</v>
      </c>
      <c r="AL652" s="11">
        <f t="shared" si="294"/>
        <v>1653.411255643533</v>
      </c>
      <c r="AM652" s="16">
        <f t="shared" si="295"/>
        <v>1074.7173161682965</v>
      </c>
      <c r="AN652" s="11">
        <f t="shared" si="296"/>
        <v>17833.938493269434</v>
      </c>
      <c r="AO652" s="16">
        <f t="shared" si="304"/>
        <v>6180</v>
      </c>
      <c r="AP652" s="10">
        <v>-46805.950863152459</v>
      </c>
      <c r="AQ652" s="11">
        <f t="shared" si="297"/>
        <v>-120771.16538695194</v>
      </c>
      <c r="AR652" s="16">
        <f t="shared" si="298"/>
        <v>-94580.345712164752</v>
      </c>
      <c r="AS652" s="11">
        <f t="shared" si="299"/>
        <v>-34045.709063926552</v>
      </c>
      <c r="AT652" s="15">
        <f t="shared" si="300"/>
        <v>-64527.822321141983</v>
      </c>
      <c r="AU652" s="17">
        <f t="shared" si="301"/>
        <v>137.86243230012212</v>
      </c>
      <c r="AV652" s="15">
        <f t="shared" si="302"/>
        <v>17721.871457989531</v>
      </c>
      <c r="AW652" s="13">
        <v>70000</v>
      </c>
      <c r="AX652" s="15">
        <f t="shared" si="303"/>
        <v>-64527.82232114199</v>
      </c>
    </row>
    <row r="653" spans="1:50" ht="30" x14ac:dyDescent="0.25">
      <c r="A653" s="2" t="s">
        <v>70</v>
      </c>
      <c r="B653" s="9">
        <f t="shared" si="282"/>
        <v>-20092.998259586508</v>
      </c>
      <c r="C653" s="9">
        <f t="shared" si="283"/>
        <v>-37633.925028805468</v>
      </c>
      <c r="D653" s="10">
        <v>19011.460262336142</v>
      </c>
      <c r="E653" s="10">
        <v>10000</v>
      </c>
      <c r="F653">
        <v>60.05</v>
      </c>
      <c r="G653">
        <v>46.07</v>
      </c>
      <c r="H653">
        <v>44.01</v>
      </c>
      <c r="I653" s="11">
        <f t="shared" si="284"/>
        <v>25086.149375310462</v>
      </c>
      <c r="J653" s="12">
        <f t="shared" si="285"/>
        <v>16305.997093951801</v>
      </c>
      <c r="L653" s="10">
        <f t="shared" si="278"/>
        <v>19011.460262336142</v>
      </c>
      <c r="M653" s="13"/>
      <c r="N653" s="13">
        <f t="shared" si="286"/>
        <v>10532.348985334223</v>
      </c>
      <c r="O653">
        <v>0.2</v>
      </c>
      <c r="P653" s="10">
        <f t="shared" si="279"/>
        <v>10000</v>
      </c>
      <c r="Q653" s="13">
        <f t="shared" si="287"/>
        <v>9910</v>
      </c>
      <c r="R653">
        <v>0.56999999999999995</v>
      </c>
      <c r="S653" s="14">
        <v>2.04</v>
      </c>
      <c r="T653" s="14">
        <v>0.41</v>
      </c>
      <c r="U653" s="15">
        <v>6200</v>
      </c>
      <c r="V653" s="15">
        <v>1300</v>
      </c>
      <c r="W653" s="16">
        <f t="shared" si="288"/>
        <v>22020.546386016365</v>
      </c>
      <c r="X653" s="16">
        <f t="shared" si="289"/>
        <v>4479.6196167974067</v>
      </c>
      <c r="Z653" s="10">
        <v>24025.000000000004</v>
      </c>
      <c r="AA653" s="10">
        <f t="shared" si="280"/>
        <v>19011.460262336142</v>
      </c>
      <c r="AB653" s="10">
        <f t="shared" si="281"/>
        <v>10000</v>
      </c>
      <c r="AC653" s="10">
        <v>2976.4801294659137</v>
      </c>
      <c r="AD653">
        <v>90.08</v>
      </c>
      <c r="AE653">
        <v>60.05</v>
      </c>
      <c r="AF653">
        <v>46.07</v>
      </c>
      <c r="AG653" s="15"/>
      <c r="AH653" s="15">
        <f t="shared" si="290"/>
        <v>10532.348985334223</v>
      </c>
      <c r="AI653" s="15">
        <f t="shared" si="291"/>
        <v>9910</v>
      </c>
      <c r="AJ653" s="15">
        <f t="shared" si="292"/>
        <v>2985.409569854311</v>
      </c>
      <c r="AK653" s="15">
        <f t="shared" si="293"/>
        <v>2162.2500000000005</v>
      </c>
      <c r="AL653" s="11">
        <f t="shared" si="294"/>
        <v>2698.6866246045074</v>
      </c>
      <c r="AM653" s="16">
        <f t="shared" si="295"/>
        <v>1754.1463059929299</v>
      </c>
      <c r="AN653" s="11">
        <f t="shared" si="296"/>
        <v>30715.683608652449</v>
      </c>
      <c r="AO653" s="16">
        <f t="shared" si="304"/>
        <v>6180</v>
      </c>
      <c r="AP653" s="10">
        <v>-15616.824568059559</v>
      </c>
      <c r="AQ653" s="11">
        <f t="shared" si="297"/>
        <v>-108635.99271342679</v>
      </c>
      <c r="AR653" s="16">
        <f t="shared" si="298"/>
        <v>-58419.541739554676</v>
      </c>
      <c r="AS653" s="11">
        <f t="shared" si="299"/>
        <v>2115.0949086835144</v>
      </c>
      <c r="AT653" s="15">
        <f t="shared" si="300"/>
        <v>-39856.96796800429</v>
      </c>
      <c r="AU653" s="17">
        <f t="shared" si="301"/>
        <v>255.21813217728072</v>
      </c>
      <c r="AV653" s="15">
        <f t="shared" si="302"/>
        <v>24240.143399944729</v>
      </c>
      <c r="AW653" s="13">
        <v>70000</v>
      </c>
      <c r="AX653" s="15">
        <f t="shared" si="303"/>
        <v>-39856.96796800429</v>
      </c>
    </row>
    <row r="654" spans="1:50" ht="30" x14ac:dyDescent="0.25">
      <c r="A654" s="2" t="s">
        <v>70</v>
      </c>
      <c r="B654" s="9">
        <f t="shared" si="282"/>
        <v>9499.5298936313629</v>
      </c>
      <c r="C654" s="9">
        <f t="shared" si="283"/>
        <v>-6110.2673072745201</v>
      </c>
      <c r="D654" s="10">
        <v>12780.047776507483</v>
      </c>
      <c r="E654" s="10">
        <v>9124.9286331015592</v>
      </c>
      <c r="F654">
        <v>60.05</v>
      </c>
      <c r="G654">
        <v>46.07</v>
      </c>
      <c r="H654">
        <v>44.01</v>
      </c>
      <c r="I654" s="11">
        <f t="shared" si="284"/>
        <v>19683.271164789254</v>
      </c>
      <c r="J654" s="12">
        <f t="shared" si="285"/>
        <v>12794.126257113016</v>
      </c>
      <c r="L654" s="10">
        <f t="shared" si="278"/>
        <v>12780.047776507483</v>
      </c>
      <c r="M654" s="13"/>
      <c r="N654" s="13">
        <f t="shared" si="286"/>
        <v>7080.1464681851457</v>
      </c>
      <c r="O654">
        <v>0.2</v>
      </c>
      <c r="P654" s="10">
        <f t="shared" si="279"/>
        <v>9124.9286331015592</v>
      </c>
      <c r="Q654" s="13">
        <f t="shared" si="287"/>
        <v>9042.8042754036451</v>
      </c>
      <c r="R654">
        <v>0.56999999999999995</v>
      </c>
      <c r="S654" s="14">
        <v>2.04</v>
      </c>
      <c r="T654" s="14">
        <v>0.41</v>
      </c>
      <c r="U654" s="15">
        <v>6200</v>
      </c>
      <c r="V654" s="15">
        <v>1300</v>
      </c>
      <c r="W654" s="16">
        <f t="shared" si="288"/>
        <v>19603.672570458897</v>
      </c>
      <c r="X654" s="16">
        <f t="shared" si="289"/>
        <v>3993.8753695530136</v>
      </c>
      <c r="Z654" s="10">
        <v>38809</v>
      </c>
      <c r="AA654" s="10">
        <f t="shared" si="280"/>
        <v>12780.047776507483</v>
      </c>
      <c r="AB654" s="10">
        <f t="shared" si="281"/>
        <v>9124.9286331015592</v>
      </c>
      <c r="AC654" s="10">
        <v>359.83745287896022</v>
      </c>
      <c r="AD654">
        <v>90.08</v>
      </c>
      <c r="AE654">
        <v>60.05</v>
      </c>
      <c r="AF654">
        <v>46.07</v>
      </c>
      <c r="AG654" s="15"/>
      <c r="AH654" s="15">
        <f t="shared" si="290"/>
        <v>7080.1464681851457</v>
      </c>
      <c r="AI654" s="15">
        <f t="shared" si="291"/>
        <v>9042.8042754036451</v>
      </c>
      <c r="AJ654" s="15">
        <f t="shared" si="292"/>
        <v>360.91696523759708</v>
      </c>
      <c r="AK654" s="15">
        <f t="shared" si="293"/>
        <v>3492.81</v>
      </c>
      <c r="AL654" s="11">
        <f t="shared" si="294"/>
        <v>2822.7546126416873</v>
      </c>
      <c r="AM654" s="16">
        <f t="shared" si="295"/>
        <v>1834.7904982170969</v>
      </c>
      <c r="AN654" s="11">
        <f t="shared" si="296"/>
        <v>22252.893914717297</v>
      </c>
      <c r="AO654" s="16">
        <f t="shared" si="304"/>
        <v>6180</v>
      </c>
      <c r="AP654" s="10">
        <v>5186.4804224398849</v>
      </c>
      <c r="AQ654" s="11">
        <f t="shared" si="297"/>
        <v>-58002.499575696551</v>
      </c>
      <c r="AR654" s="16">
        <f t="shared" si="298"/>
        <v>-22898.268933940548</v>
      </c>
      <c r="AS654" s="11">
        <f t="shared" si="299"/>
        <v>37636.367714297652</v>
      </c>
      <c r="AT654" s="15">
        <f t="shared" si="300"/>
        <v>-15622.436332890227</v>
      </c>
      <c r="AU654" s="17">
        <f t="shared" si="301"/>
        <v>-301.21460143372019</v>
      </c>
      <c r="AV654" s="15">
        <f t="shared" si="302"/>
        <v>20808.916755330112</v>
      </c>
      <c r="AW654" s="13">
        <v>70000</v>
      </c>
      <c r="AX654" s="15">
        <f t="shared" si="303"/>
        <v>-15622.436332890227</v>
      </c>
    </row>
    <row r="655" spans="1:50" ht="30" x14ac:dyDescent="0.25">
      <c r="A655" s="2" t="s">
        <v>70</v>
      </c>
      <c r="B655" s="9">
        <f t="shared" si="282"/>
        <v>51887.826064709079</v>
      </c>
      <c r="C655" s="9">
        <f t="shared" si="283"/>
        <v>13726.469507881189</v>
      </c>
      <c r="D655" s="10">
        <v>24430.599767729291</v>
      </c>
      <c r="E655" s="10">
        <v>31332.571679587181</v>
      </c>
      <c r="F655">
        <v>60.05</v>
      </c>
      <c r="G655">
        <v>46.07</v>
      </c>
      <c r="H655">
        <v>44.01</v>
      </c>
      <c r="I655" s="11">
        <f t="shared" si="284"/>
        <v>49436.473532594668</v>
      </c>
      <c r="J655" s="12">
        <f t="shared" si="285"/>
        <v>32133.707796186536</v>
      </c>
      <c r="L655" s="10">
        <f t="shared" si="278"/>
        <v>24430.599767729291</v>
      </c>
      <c r="M655" s="13"/>
      <c r="N655" s="13">
        <f t="shared" si="286"/>
        <v>13534.552271322029</v>
      </c>
      <c r="O655">
        <v>0.2</v>
      </c>
      <c r="P655" s="10">
        <f t="shared" si="279"/>
        <v>31332.571679587181</v>
      </c>
      <c r="Q655" s="13">
        <f t="shared" si="287"/>
        <v>31050.578534470897</v>
      </c>
      <c r="R655">
        <v>0.56999999999999995</v>
      </c>
      <c r="S655" s="14">
        <v>2.04</v>
      </c>
      <c r="T655" s="14">
        <v>0.41</v>
      </c>
      <c r="U655" s="15">
        <v>6200</v>
      </c>
      <c r="V655" s="15">
        <v>1300</v>
      </c>
      <c r="W655" s="16">
        <f t="shared" si="288"/>
        <v>47827.710046582142</v>
      </c>
      <c r="X655" s="16">
        <f t="shared" si="289"/>
        <v>9666.353489754254</v>
      </c>
      <c r="Z655" s="10">
        <v>62001.000000000007</v>
      </c>
      <c r="AA655" s="10">
        <f t="shared" si="280"/>
        <v>24430.599767729291</v>
      </c>
      <c r="AB655" s="10">
        <f t="shared" si="281"/>
        <v>31332.571679587181</v>
      </c>
      <c r="AC655" s="10">
        <v>24594.122026209447</v>
      </c>
      <c r="AD655">
        <v>90.08</v>
      </c>
      <c r="AE655">
        <v>60.05</v>
      </c>
      <c r="AF655">
        <v>46.07</v>
      </c>
      <c r="AG655" s="15"/>
      <c r="AH655" s="15">
        <f t="shared" si="290"/>
        <v>13534.552271322029</v>
      </c>
      <c r="AI655" s="15">
        <f t="shared" si="291"/>
        <v>31050.578534470897</v>
      </c>
      <c r="AJ655" s="15">
        <f t="shared" si="292"/>
        <v>24667.904392288074</v>
      </c>
      <c r="AK655" s="15">
        <f t="shared" si="293"/>
        <v>5580.09</v>
      </c>
      <c r="AL655" s="11">
        <f t="shared" si="294"/>
        <v>5623.3012064532568</v>
      </c>
      <c r="AM655" s="16">
        <f t="shared" si="295"/>
        <v>3655.1457841946171</v>
      </c>
      <c r="AN655" s="11">
        <f t="shared" si="296"/>
        <v>85209.606483887794</v>
      </c>
      <c r="AO655" s="16">
        <f t="shared" si="304"/>
        <v>6180</v>
      </c>
      <c r="AP655" s="10">
        <v>22815.532364111721</v>
      </c>
      <c r="AQ655" s="11">
        <f t="shared" si="297"/>
        <v>-172155.59476043575</v>
      </c>
      <c r="AR655" s="16">
        <f t="shared" si="298"/>
        <v>-28073.591778059603</v>
      </c>
      <c r="AS655" s="11">
        <f t="shared" si="299"/>
        <v>32461.044870178586</v>
      </c>
      <c r="AT655" s="15">
        <f t="shared" si="300"/>
        <v>-19153.321216269433</v>
      </c>
      <c r="AU655" s="17">
        <f t="shared" si="301"/>
        <v>-83.948605321158936</v>
      </c>
      <c r="AV655" s="15">
        <f t="shared" si="302"/>
        <v>41968.853580381154</v>
      </c>
      <c r="AW655" s="13">
        <v>70000</v>
      </c>
      <c r="AX655" s="15">
        <f t="shared" si="303"/>
        <v>-19153.321216269433</v>
      </c>
    </row>
    <row r="656" spans="1:50" ht="30" x14ac:dyDescent="0.25">
      <c r="A656" s="2" t="s">
        <v>70</v>
      </c>
      <c r="B656" s="9">
        <f t="shared" si="282"/>
        <v>-22168.724377228806</v>
      </c>
      <c r="C656" s="9">
        <f t="shared" si="283"/>
        <v>-31857.849282710678</v>
      </c>
      <c r="D656" s="10">
        <v>9312.9666889329437</v>
      </c>
      <c r="E656" s="10">
        <v>3374.6467856536251</v>
      </c>
      <c r="F656">
        <v>60.05</v>
      </c>
      <c r="G656">
        <v>46.07</v>
      </c>
      <c r="H656">
        <v>44.01</v>
      </c>
      <c r="I656" s="11">
        <f t="shared" si="284"/>
        <v>11649.124178590258</v>
      </c>
      <c r="J656" s="12">
        <f t="shared" si="285"/>
        <v>7571.9307160836679</v>
      </c>
      <c r="L656" s="10">
        <f t="shared" si="278"/>
        <v>9312.9666889329437</v>
      </c>
      <c r="M656" s="13"/>
      <c r="N656" s="13">
        <f t="shared" si="286"/>
        <v>5159.3835456688512</v>
      </c>
      <c r="O656">
        <v>0.2</v>
      </c>
      <c r="P656" s="10">
        <f t="shared" si="279"/>
        <v>3374.6467856536251</v>
      </c>
      <c r="Q656" s="13">
        <f t="shared" si="287"/>
        <v>3344.2749645827425</v>
      </c>
      <c r="R656">
        <v>0.56999999999999995</v>
      </c>
      <c r="S656" s="14">
        <v>2.04</v>
      </c>
      <c r="T656" s="14">
        <v>0.41</v>
      </c>
      <c r="U656" s="15">
        <v>6200</v>
      </c>
      <c r="V656" s="15">
        <v>1300</v>
      </c>
      <c r="W656" s="16">
        <f t="shared" si="288"/>
        <v>12193.751415449704</v>
      </c>
      <c r="X656" s="16">
        <f t="shared" si="289"/>
        <v>2504.6265099678321</v>
      </c>
      <c r="Z656" s="10">
        <v>42848.999999999993</v>
      </c>
      <c r="AA656" s="10">
        <f t="shared" si="280"/>
        <v>9312.9666889329437</v>
      </c>
      <c r="AB656" s="10">
        <f t="shared" si="281"/>
        <v>3374.6467856536251</v>
      </c>
      <c r="AC656" s="10">
        <v>1367.2491203589393</v>
      </c>
      <c r="AD656">
        <v>90.08</v>
      </c>
      <c r="AE656">
        <v>60.05</v>
      </c>
      <c r="AF656">
        <v>46.07</v>
      </c>
      <c r="AG656" s="15"/>
      <c r="AH656" s="15">
        <f t="shared" si="290"/>
        <v>5159.3835456688512</v>
      </c>
      <c r="AI656" s="15">
        <f t="shared" si="291"/>
        <v>3344.2749645827425</v>
      </c>
      <c r="AJ656" s="15">
        <f t="shared" si="292"/>
        <v>1371.3508677200159</v>
      </c>
      <c r="AK656" s="15">
        <f t="shared" si="293"/>
        <v>3856.4099999999994</v>
      </c>
      <c r="AL656" s="11">
        <f t="shared" si="294"/>
        <v>2409.6434006456202</v>
      </c>
      <c r="AM656" s="16">
        <f t="shared" si="295"/>
        <v>1566.2682104196531</v>
      </c>
      <c r="AN656" s="11">
        <f t="shared" si="296"/>
        <v>12896.724097975604</v>
      </c>
      <c r="AO656" s="16">
        <f t="shared" si="304"/>
        <v>6180</v>
      </c>
      <c r="AP656" s="10">
        <v>-13291.719042869392</v>
      </c>
      <c r="AQ656" s="11">
        <f t="shared" si="297"/>
        <v>-58991.532131844382</v>
      </c>
      <c r="AR656" s="16">
        <f t="shared" si="298"/>
        <v>-41934.406508762178</v>
      </c>
      <c r="AS656" s="11">
        <f t="shared" si="299"/>
        <v>18600.230139476018</v>
      </c>
      <c r="AT656" s="15">
        <f t="shared" si="300"/>
        <v>-28609.917969372713</v>
      </c>
      <c r="AU656" s="17">
        <f t="shared" si="301"/>
        <v>215.24618356059122</v>
      </c>
      <c r="AV656" s="15">
        <f t="shared" si="302"/>
        <v>15318.198926503321</v>
      </c>
      <c r="AW656" s="13">
        <v>70000</v>
      </c>
      <c r="AX656" s="15">
        <f t="shared" si="303"/>
        <v>-28609.917969372713</v>
      </c>
    </row>
    <row r="657" spans="1:50" ht="30" x14ac:dyDescent="0.25">
      <c r="A657" s="2" t="s">
        <v>70</v>
      </c>
      <c r="B657" s="9">
        <f t="shared" si="282"/>
        <v>-58963.846861446778</v>
      </c>
      <c r="C657" s="9">
        <f t="shared" si="283"/>
        <v>-64964.05373247953</v>
      </c>
      <c r="D657" s="10">
        <v>5729.6860024556718</v>
      </c>
      <c r="E657" s="10">
        <v>71.032859664702997</v>
      </c>
      <c r="F657">
        <v>60.05</v>
      </c>
      <c r="G657">
        <v>46.07</v>
      </c>
      <c r="H657">
        <v>44.01</v>
      </c>
      <c r="I657" s="11">
        <f t="shared" si="284"/>
        <v>5867.0819846197483</v>
      </c>
      <c r="J657" s="12">
        <f t="shared" si="285"/>
        <v>3813.6032900028363</v>
      </c>
      <c r="L657" s="10">
        <f t="shared" si="278"/>
        <v>5729.6860024556718</v>
      </c>
      <c r="M657" s="13"/>
      <c r="N657" s="13">
        <f t="shared" si="286"/>
        <v>3174.2460453604426</v>
      </c>
      <c r="O657">
        <v>0.2</v>
      </c>
      <c r="P657" s="10">
        <f t="shared" si="279"/>
        <v>71.032859664702997</v>
      </c>
      <c r="Q657" s="13">
        <f t="shared" si="287"/>
        <v>70.393563927720663</v>
      </c>
      <c r="R657">
        <v>0.56999999999999995</v>
      </c>
      <c r="S657" s="14">
        <v>2.04</v>
      </c>
      <c r="T657" s="14">
        <v>0.41</v>
      </c>
      <c r="U657" s="15">
        <v>6200</v>
      </c>
      <c r="V657" s="15">
        <v>1300</v>
      </c>
      <c r="W657" s="16">
        <f t="shared" si="288"/>
        <v>7576.9460226422143</v>
      </c>
      <c r="X657" s="16">
        <f t="shared" si="289"/>
        <v>1576.7391516094647</v>
      </c>
      <c r="Z657" s="10">
        <v>45368.999999999993</v>
      </c>
      <c r="AA657" s="10">
        <f t="shared" si="280"/>
        <v>5729.6860024556718</v>
      </c>
      <c r="AB657" s="10">
        <f t="shared" si="281"/>
        <v>71.032859664702997</v>
      </c>
      <c r="AC657" s="10">
        <v>924.14760602855972</v>
      </c>
      <c r="AD657">
        <v>90.08</v>
      </c>
      <c r="AE657">
        <v>60.05</v>
      </c>
      <c r="AF657">
        <v>46.07</v>
      </c>
      <c r="AG657" s="15"/>
      <c r="AH657" s="15">
        <f t="shared" si="290"/>
        <v>3174.2460453604426</v>
      </c>
      <c r="AI657" s="15">
        <f t="shared" si="291"/>
        <v>70.393563927720663</v>
      </c>
      <c r="AJ657" s="15">
        <f t="shared" si="292"/>
        <v>926.92004884664527</v>
      </c>
      <c r="AK657" s="15">
        <f t="shared" si="293"/>
        <v>4083.2099999999991</v>
      </c>
      <c r="AL657" s="11">
        <f t="shared" si="294"/>
        <v>2099.428228104252</v>
      </c>
      <c r="AM657" s="16">
        <f t="shared" si="295"/>
        <v>1364.6283482677638</v>
      </c>
      <c r="AN657" s="11">
        <f t="shared" si="296"/>
        <v>5308.5194067175316</v>
      </c>
      <c r="AO657" s="16">
        <f t="shared" si="304"/>
        <v>6180</v>
      </c>
      <c r="AP657" s="10">
        <v>-36641.338903044591</v>
      </c>
      <c r="AQ657" s="11">
        <f t="shared" si="297"/>
        <v>-73163.903905768821</v>
      </c>
      <c r="AR657" s="16">
        <f t="shared" si="298"/>
        <v>-70354.396174091831</v>
      </c>
      <c r="AS657" s="11">
        <f t="shared" si="299"/>
        <v>-9819.7595258536421</v>
      </c>
      <c r="AT657" s="15">
        <f t="shared" si="300"/>
        <v>-47999.570541315188</v>
      </c>
      <c r="AU657" s="17">
        <f t="shared" si="301"/>
        <v>130.99840775012404</v>
      </c>
      <c r="AV657" s="15">
        <f t="shared" si="302"/>
        <v>11358.231638270601</v>
      </c>
      <c r="AW657" s="13">
        <v>70000</v>
      </c>
      <c r="AX657" s="15">
        <f t="shared" si="303"/>
        <v>-47999.570541315188</v>
      </c>
    </row>
    <row r="658" spans="1:50" ht="30" x14ac:dyDescent="0.25">
      <c r="A658" s="2" t="s">
        <v>70</v>
      </c>
      <c r="B658" s="9">
        <f t="shared" si="282"/>
        <v>23441.995554913447</v>
      </c>
      <c r="C658" s="9">
        <f t="shared" si="283"/>
        <v>14539.139342612762</v>
      </c>
      <c r="D658" s="10">
        <v>10921.503286107751</v>
      </c>
      <c r="E658" s="10">
        <v>2205.1754269932771</v>
      </c>
      <c r="F658">
        <v>60.05</v>
      </c>
      <c r="G658">
        <v>46.07</v>
      </c>
      <c r="H658">
        <v>44.01</v>
      </c>
      <c r="I658" s="11">
        <f t="shared" si="284"/>
        <v>11710.82441746875</v>
      </c>
      <c r="J658" s="12">
        <f t="shared" si="285"/>
        <v>7612.0358713546875</v>
      </c>
      <c r="L658" s="10">
        <f t="shared" si="278"/>
        <v>10921.503286107751</v>
      </c>
      <c r="M658" s="13"/>
      <c r="N658" s="13">
        <f t="shared" si="286"/>
        <v>6050.5128205036945</v>
      </c>
      <c r="O658">
        <v>0.2</v>
      </c>
      <c r="P658" s="10">
        <f t="shared" si="279"/>
        <v>2205.1754269932771</v>
      </c>
      <c r="Q658" s="13">
        <f t="shared" si="287"/>
        <v>2185.3288481503378</v>
      </c>
      <c r="R658">
        <v>0.56999999999999995</v>
      </c>
      <c r="S658" s="14">
        <v>2.04</v>
      </c>
      <c r="T658" s="14">
        <v>0.41</v>
      </c>
      <c r="U658" s="15">
        <v>6200</v>
      </c>
      <c r="V658" s="15">
        <v>1300</v>
      </c>
      <c r="W658" s="16">
        <f t="shared" si="288"/>
        <v>11209.70961539472</v>
      </c>
      <c r="X658" s="16">
        <f t="shared" si="289"/>
        <v>2306.8534030940368</v>
      </c>
      <c r="Z658" s="10">
        <v>28223.999999999996</v>
      </c>
      <c r="AA658" s="10">
        <f t="shared" si="280"/>
        <v>10921.503286107751</v>
      </c>
      <c r="AB658" s="10">
        <f t="shared" si="281"/>
        <v>2205.1754269932771</v>
      </c>
      <c r="AC658" s="10">
        <v>929.7728602315533</v>
      </c>
      <c r="AD658">
        <v>90.08</v>
      </c>
      <c r="AE658">
        <v>60.05</v>
      </c>
      <c r="AF658">
        <v>46.07</v>
      </c>
      <c r="AG658" s="15"/>
      <c r="AH658" s="15">
        <f t="shared" si="290"/>
        <v>6050.5128205036945</v>
      </c>
      <c r="AI658" s="15">
        <f t="shared" si="291"/>
        <v>2185.3288481503378</v>
      </c>
      <c r="AJ658" s="15">
        <f t="shared" si="292"/>
        <v>932.56217881224791</v>
      </c>
      <c r="AK658" s="15">
        <f t="shared" si="293"/>
        <v>2540.1599999999994</v>
      </c>
      <c r="AL658" s="11">
        <f t="shared" si="294"/>
        <v>1926.7822277233424</v>
      </c>
      <c r="AM658" s="16">
        <f t="shared" si="295"/>
        <v>1252.4084480201727</v>
      </c>
      <c r="AN658" s="11">
        <f t="shared" si="296"/>
        <v>12083.207682599961</v>
      </c>
      <c r="AO658" s="16">
        <f t="shared" si="304"/>
        <v>6180</v>
      </c>
      <c r="AP658" s="10">
        <v>18196.62856265351</v>
      </c>
      <c r="AQ658" s="11">
        <f t="shared" si="297"/>
        <v>-11028.422551247162</v>
      </c>
      <c r="AR658" s="16">
        <f t="shared" si="298"/>
        <v>4620.2500681640386</v>
      </c>
      <c r="AS658" s="11">
        <f t="shared" si="299"/>
        <v>65154.88671640223</v>
      </c>
      <c r="AT658" s="15">
        <f t="shared" si="300"/>
        <v>3152.1842432786516</v>
      </c>
      <c r="AU658" s="17">
        <f t="shared" si="301"/>
        <v>17.322902604871253</v>
      </c>
      <c r="AV658" s="15">
        <f t="shared" si="302"/>
        <v>15044.444319374859</v>
      </c>
      <c r="AW658" s="13">
        <v>70000</v>
      </c>
      <c r="AX658" s="15">
        <f t="shared" si="303"/>
        <v>3152.1842432786507</v>
      </c>
    </row>
    <row r="659" spans="1:50" ht="30" x14ac:dyDescent="0.25">
      <c r="A659" s="2" t="s">
        <v>70</v>
      </c>
      <c r="B659" s="9">
        <f t="shared" si="282"/>
        <v>-12537.09763809829</v>
      </c>
      <c r="C659" s="9">
        <f t="shared" si="283"/>
        <v>-20619.565055464191</v>
      </c>
      <c r="D659" s="10">
        <v>12217.345640808629</v>
      </c>
      <c r="E659" s="10">
        <v>1059.9821222270441</v>
      </c>
      <c r="F659">
        <v>60.05</v>
      </c>
      <c r="G659">
        <v>46.07</v>
      </c>
      <c r="H659">
        <v>44.01</v>
      </c>
      <c r="I659" s="11">
        <f t="shared" si="284"/>
        <v>11566.546875982543</v>
      </c>
      <c r="J659" s="12">
        <f t="shared" si="285"/>
        <v>7518.2554693886532</v>
      </c>
      <c r="L659" s="10">
        <f t="shared" si="278"/>
        <v>12217.345640808629</v>
      </c>
      <c r="M659" s="13"/>
      <c r="N659" s="13">
        <f t="shared" si="286"/>
        <v>6768.4094850079809</v>
      </c>
      <c r="O659">
        <v>0.2</v>
      </c>
      <c r="P659" s="10">
        <f t="shared" si="279"/>
        <v>1059.9821222270441</v>
      </c>
      <c r="Q659" s="13">
        <f t="shared" si="287"/>
        <v>1050.4422831270008</v>
      </c>
      <c r="R659">
        <v>0.56999999999999995</v>
      </c>
      <c r="S659" s="14">
        <v>2.04</v>
      </c>
      <c r="T659" s="14">
        <v>0.41</v>
      </c>
      <c r="U659" s="15">
        <v>6200</v>
      </c>
      <c r="V659" s="15">
        <v>1300</v>
      </c>
      <c r="W659" s="16">
        <f t="shared" si="288"/>
        <v>10182.965356703333</v>
      </c>
      <c r="X659" s="16">
        <f t="shared" si="289"/>
        <v>2100.4979393374347</v>
      </c>
      <c r="Z659" s="10">
        <v>42848.999999999993</v>
      </c>
      <c r="AA659" s="10">
        <f t="shared" si="280"/>
        <v>12217.345640808629</v>
      </c>
      <c r="AB659" s="10">
        <f t="shared" si="281"/>
        <v>1059.9821222270441</v>
      </c>
      <c r="AC659" s="10">
        <v>10730.655995408913</v>
      </c>
      <c r="AD659">
        <v>90.08</v>
      </c>
      <c r="AE659">
        <v>60.05</v>
      </c>
      <c r="AF659">
        <v>46.07</v>
      </c>
      <c r="AG659" s="15"/>
      <c r="AH659" s="15">
        <f t="shared" si="290"/>
        <v>6768.4094850079809</v>
      </c>
      <c r="AI659" s="15">
        <f t="shared" si="291"/>
        <v>1050.4422831270008</v>
      </c>
      <c r="AJ659" s="15">
        <f t="shared" si="292"/>
        <v>10762.847963395139</v>
      </c>
      <c r="AK659" s="15">
        <f t="shared" si="293"/>
        <v>3856.4099999999994</v>
      </c>
      <c r="AL659" s="11">
        <f t="shared" si="294"/>
        <v>2404.0144093294844</v>
      </c>
      <c r="AM659" s="16">
        <f t="shared" si="295"/>
        <v>1562.609366064165</v>
      </c>
      <c r="AN659" s="11">
        <f t="shared" si="296"/>
        <v>21306.813056783431</v>
      </c>
      <c r="AO659" s="16">
        <f t="shared" si="304"/>
        <v>6180</v>
      </c>
      <c r="AP659" s="10">
        <v>-5369.3498931492559</v>
      </c>
      <c r="AQ659" s="11">
        <f t="shared" si="297"/>
        <v>-59577.110956941309</v>
      </c>
      <c r="AR659" s="16">
        <f t="shared" si="298"/>
        <v>-30238.318464190277</v>
      </c>
      <c r="AS659" s="11">
        <f t="shared" si="299"/>
        <v>30296.318184047916</v>
      </c>
      <c r="AT659" s="15">
        <f t="shared" si="300"/>
        <v>-20630.214728602074</v>
      </c>
      <c r="AU659" s="17">
        <f t="shared" si="301"/>
        <v>384.22183577427364</v>
      </c>
      <c r="AV659" s="15">
        <f t="shared" si="302"/>
        <v>15260.864835452818</v>
      </c>
      <c r="AW659" s="13">
        <v>70000</v>
      </c>
      <c r="AX659" s="15">
        <f t="shared" si="303"/>
        <v>-20630.214728602074</v>
      </c>
    </row>
    <row r="660" spans="1:50" ht="30" x14ac:dyDescent="0.25">
      <c r="A660" s="2" t="s">
        <v>70</v>
      </c>
      <c r="B660" s="9">
        <f t="shared" si="282"/>
        <v>-26460.770687435273</v>
      </c>
      <c r="C660" s="9">
        <f t="shared" si="283"/>
        <v>-48783.100222105255</v>
      </c>
      <c r="D660" s="10">
        <v>17904.543207228828</v>
      </c>
      <c r="E660" s="10">
        <v>15410.133905908337</v>
      </c>
      <c r="F660">
        <v>60.05</v>
      </c>
      <c r="G660">
        <v>46.07</v>
      </c>
      <c r="H660">
        <v>44.01</v>
      </c>
      <c r="I660" s="11">
        <f t="shared" si="284"/>
        <v>29443.123877908154</v>
      </c>
      <c r="J660" s="12">
        <f t="shared" si="285"/>
        <v>19138.030520640299</v>
      </c>
      <c r="L660" s="10">
        <f t="shared" si="278"/>
        <v>17904.543207228828</v>
      </c>
      <c r="M660" s="13"/>
      <c r="N660" s="13">
        <f t="shared" si="286"/>
        <v>9919.1169368047722</v>
      </c>
      <c r="O660">
        <v>0.2</v>
      </c>
      <c r="P660" s="10">
        <f t="shared" si="279"/>
        <v>15410.133905908337</v>
      </c>
      <c r="Q660" s="13">
        <f t="shared" si="287"/>
        <v>15271.442700755162</v>
      </c>
      <c r="R660">
        <v>0.56999999999999995</v>
      </c>
      <c r="S660" s="14">
        <v>2.04</v>
      </c>
      <c r="T660" s="14">
        <v>0.41</v>
      </c>
      <c r="U660" s="15">
        <v>6200</v>
      </c>
      <c r="V660" s="15">
        <v>1300</v>
      </c>
      <c r="W660" s="16">
        <f t="shared" si="288"/>
        <v>28004.633282654449</v>
      </c>
      <c r="X660" s="16">
        <f t="shared" si="289"/>
        <v>5682.3037479844725</v>
      </c>
      <c r="Z660" s="10">
        <v>29929</v>
      </c>
      <c r="AA660" s="10">
        <f t="shared" si="280"/>
        <v>17904.543207228828</v>
      </c>
      <c r="AB660" s="10">
        <f t="shared" si="281"/>
        <v>15410.133905908337</v>
      </c>
      <c r="AC660" s="10">
        <v>782.12865587327633</v>
      </c>
      <c r="AD660">
        <v>90.08</v>
      </c>
      <c r="AE660">
        <v>60.05</v>
      </c>
      <c r="AF660">
        <v>46.07</v>
      </c>
      <c r="AG660" s="15"/>
      <c r="AH660" s="15">
        <f t="shared" si="290"/>
        <v>9919.1169368047722</v>
      </c>
      <c r="AI660" s="15">
        <f t="shared" si="291"/>
        <v>15271.442700755162</v>
      </c>
      <c r="AJ660" s="15">
        <f t="shared" si="292"/>
        <v>784.4750418408961</v>
      </c>
      <c r="AK660" s="15">
        <f t="shared" si="293"/>
        <v>2693.61</v>
      </c>
      <c r="AL660" s="11">
        <f t="shared" si="294"/>
        <v>3192.3107902283982</v>
      </c>
      <c r="AM660" s="16">
        <f t="shared" si="295"/>
        <v>2075.0020136484591</v>
      </c>
      <c r="AN660" s="11">
        <f t="shared" si="296"/>
        <v>35001.94654437869</v>
      </c>
      <c r="AO660" s="16">
        <f t="shared" si="304"/>
        <v>6180</v>
      </c>
      <c r="AP660" s="10">
        <v>-22823.207502490604</v>
      </c>
      <c r="AQ660" s="11">
        <f t="shared" si="297"/>
        <v>-132590.77164282312</v>
      </c>
      <c r="AR660" s="16">
        <f t="shared" si="298"/>
        <v>-73603.434490730026</v>
      </c>
      <c r="AS660" s="11">
        <f t="shared" si="299"/>
        <v>-13068.797842491827</v>
      </c>
      <c r="AT660" s="15">
        <f t="shared" si="300"/>
        <v>-50216.24003677936</v>
      </c>
      <c r="AU660" s="17">
        <f t="shared" si="301"/>
        <v>220.02271166881107</v>
      </c>
      <c r="AV660" s="15">
        <f t="shared" si="302"/>
        <v>27393.032534288759</v>
      </c>
      <c r="AW660" s="13">
        <v>70000</v>
      </c>
      <c r="AX660" s="15">
        <f t="shared" si="303"/>
        <v>-50216.24003677936</v>
      </c>
    </row>
    <row r="661" spans="1:50" ht="30" x14ac:dyDescent="0.25">
      <c r="A661" s="2" t="s">
        <v>70</v>
      </c>
      <c r="B661" s="9">
        <f t="shared" si="282"/>
        <v>11870.974856599845</v>
      </c>
      <c r="C661" s="9">
        <f t="shared" si="283"/>
        <v>-19418.111032725508</v>
      </c>
      <c r="D661" s="10">
        <v>14671.229051130107</v>
      </c>
      <c r="E661" s="10">
        <v>25783.013907836608</v>
      </c>
      <c r="F661">
        <v>60.05</v>
      </c>
      <c r="G661">
        <v>46.07</v>
      </c>
      <c r="H661">
        <v>44.01</v>
      </c>
      <c r="I661" s="11">
        <f t="shared" si="284"/>
        <v>36982.523849084668</v>
      </c>
      <c r="J661" s="12">
        <f t="shared" si="285"/>
        <v>24038.640501905036</v>
      </c>
      <c r="L661" s="10">
        <f t="shared" si="278"/>
        <v>14671.229051130107</v>
      </c>
      <c r="M661" s="13"/>
      <c r="N661" s="13">
        <f t="shared" si="286"/>
        <v>8127.8608943260797</v>
      </c>
      <c r="O661">
        <v>0.2</v>
      </c>
      <c r="P661" s="10">
        <f t="shared" si="279"/>
        <v>25783.013907836608</v>
      </c>
      <c r="Q661" s="13">
        <f t="shared" si="287"/>
        <v>25550.966782666077</v>
      </c>
      <c r="R661">
        <v>0.56999999999999995</v>
      </c>
      <c r="S661" s="14">
        <v>2.04</v>
      </c>
      <c r="T661" s="14">
        <v>0.41</v>
      </c>
      <c r="U661" s="15">
        <v>6200</v>
      </c>
      <c r="V661" s="15">
        <v>1300</v>
      </c>
      <c r="W661" s="16">
        <f t="shared" si="288"/>
        <v>39226.831419769151</v>
      </c>
      <c r="X661" s="16">
        <f t="shared" si="289"/>
        <v>7937.745530443799</v>
      </c>
      <c r="Z661" s="10">
        <v>72361</v>
      </c>
      <c r="AA661" s="10">
        <f t="shared" si="280"/>
        <v>14671.229051130107</v>
      </c>
      <c r="AB661" s="10">
        <f t="shared" si="281"/>
        <v>25783.013907836608</v>
      </c>
      <c r="AC661" s="10">
        <v>1573.2197252384619</v>
      </c>
      <c r="AD661">
        <v>90.08</v>
      </c>
      <c r="AE661">
        <v>60.05</v>
      </c>
      <c r="AF661">
        <v>46.07</v>
      </c>
      <c r="AG661" s="15"/>
      <c r="AH661" s="15">
        <f t="shared" si="290"/>
        <v>8127.8608943260797</v>
      </c>
      <c r="AI661" s="15">
        <f t="shared" si="291"/>
        <v>25550.966782666077</v>
      </c>
      <c r="AJ661" s="15">
        <f t="shared" si="292"/>
        <v>1577.9393844141771</v>
      </c>
      <c r="AK661" s="15">
        <f t="shared" si="293"/>
        <v>6512.49</v>
      </c>
      <c r="AL661" s="11">
        <f t="shared" si="294"/>
        <v>5119.3878573779666</v>
      </c>
      <c r="AM661" s="16">
        <f t="shared" si="295"/>
        <v>3327.6021072956783</v>
      </c>
      <c r="AN661" s="11">
        <f t="shared" si="296"/>
        <v>47386.811582960254</v>
      </c>
      <c r="AO661" s="16">
        <f t="shared" si="304"/>
        <v>6180</v>
      </c>
      <c r="AP661" s="10">
        <v>-1517.8602964098786</v>
      </c>
      <c r="AQ661" s="11">
        <f t="shared" si="297"/>
        <v>-133391.05254154731</v>
      </c>
      <c r="AR661" s="16">
        <f t="shared" si="298"/>
        <v>-51394.497065074342</v>
      </c>
      <c r="AS661" s="11">
        <f t="shared" si="299"/>
        <v>9140.1395831638547</v>
      </c>
      <c r="AT661" s="15">
        <f t="shared" si="300"/>
        <v>-35064.102905610591</v>
      </c>
      <c r="AU661" s="17">
        <f t="shared" si="301"/>
        <v>2310.1008036474773</v>
      </c>
      <c r="AV661" s="15">
        <f t="shared" si="302"/>
        <v>33546.242609200715</v>
      </c>
      <c r="AW661" s="13">
        <v>70000</v>
      </c>
      <c r="AX661" s="15">
        <f t="shared" si="303"/>
        <v>-35064.102905610591</v>
      </c>
    </row>
    <row r="662" spans="1:50" ht="30" x14ac:dyDescent="0.25">
      <c r="A662" s="2" t="s">
        <v>70</v>
      </c>
      <c r="B662" s="9">
        <f t="shared" si="282"/>
        <v>38037.570159543786</v>
      </c>
      <c r="C662" s="9">
        <f t="shared" si="283"/>
        <v>25400.585801614419</v>
      </c>
      <c r="D662" s="10">
        <v>16701.241794034777</v>
      </c>
      <c r="E662" s="10">
        <v>5127.0532684153213</v>
      </c>
      <c r="F662">
        <v>60.05</v>
      </c>
      <c r="G662">
        <v>46.07</v>
      </c>
      <c r="H662">
        <v>44.01</v>
      </c>
      <c r="I662" s="11">
        <f t="shared" si="284"/>
        <v>18737.960034838623</v>
      </c>
      <c r="J662" s="12">
        <f t="shared" si="285"/>
        <v>12179.674022645106</v>
      </c>
      <c r="L662" s="10">
        <f t="shared" si="278"/>
        <v>16701.241794034777</v>
      </c>
      <c r="M662" s="13"/>
      <c r="N662" s="13">
        <f t="shared" si="286"/>
        <v>9252.4879538952664</v>
      </c>
      <c r="O662">
        <v>0.2</v>
      </c>
      <c r="P662" s="10">
        <f t="shared" si="279"/>
        <v>5127.0532684153213</v>
      </c>
      <c r="Q662" s="13">
        <f t="shared" si="287"/>
        <v>5080.9097889995837</v>
      </c>
      <c r="R662">
        <v>0.56999999999999995</v>
      </c>
      <c r="S662" s="14">
        <v>2.04</v>
      </c>
      <c r="T662" s="14">
        <v>0.41</v>
      </c>
      <c r="U662" s="15">
        <v>6200</v>
      </c>
      <c r="V662" s="15">
        <v>1300</v>
      </c>
      <c r="W662" s="16">
        <f t="shared" si="288"/>
        <v>15883.096987837986</v>
      </c>
      <c r="X662" s="16">
        <f t="shared" si="289"/>
        <v>3246.1126299086145</v>
      </c>
      <c r="Z662" s="10">
        <v>104976.00000000001</v>
      </c>
      <c r="AA662" s="10">
        <f t="shared" si="280"/>
        <v>16701.241794034777</v>
      </c>
      <c r="AB662" s="10">
        <f t="shared" si="281"/>
        <v>5127.0532684153213</v>
      </c>
      <c r="AC662" s="10">
        <v>849.5567733731699</v>
      </c>
      <c r="AD662">
        <v>90.08</v>
      </c>
      <c r="AE662">
        <v>60.05</v>
      </c>
      <c r="AF662">
        <v>46.07</v>
      </c>
      <c r="AG662" s="15"/>
      <c r="AH662" s="15">
        <f t="shared" si="290"/>
        <v>9252.4879538952664</v>
      </c>
      <c r="AI662" s="15">
        <f t="shared" si="291"/>
        <v>5080.9097889995837</v>
      </c>
      <c r="AJ662" s="15">
        <f t="shared" si="292"/>
        <v>852.10544369328932</v>
      </c>
      <c r="AK662" s="15">
        <f t="shared" si="293"/>
        <v>9447.84</v>
      </c>
      <c r="AL662" s="11">
        <f t="shared" si="294"/>
        <v>4961.924130227243</v>
      </c>
      <c r="AM662" s="16">
        <f t="shared" si="295"/>
        <v>3225.2506846477081</v>
      </c>
      <c r="AN662" s="11">
        <f t="shared" si="296"/>
        <v>20276.316964714773</v>
      </c>
      <c r="AO662" s="16">
        <f t="shared" si="304"/>
        <v>6180</v>
      </c>
      <c r="AP662" s="10">
        <v>28390.271656842837</v>
      </c>
      <c r="AQ662" s="11">
        <f t="shared" si="297"/>
        <v>-22844.759745020736</v>
      </c>
      <c r="AR662" s="16">
        <f t="shared" si="298"/>
        <v>9974.7991490606983</v>
      </c>
      <c r="AS662" s="11">
        <f t="shared" si="299"/>
        <v>70509.435797298895</v>
      </c>
      <c r="AT662" s="15">
        <f t="shared" si="300"/>
        <v>6805.3469495500231</v>
      </c>
      <c r="AU662" s="17">
        <f t="shared" si="301"/>
        <v>23.970700357528095</v>
      </c>
      <c r="AV662" s="15">
        <f t="shared" si="302"/>
        <v>21584.924707292812</v>
      </c>
      <c r="AW662" s="13">
        <v>70000</v>
      </c>
      <c r="AX662" s="15">
        <f t="shared" si="303"/>
        <v>6805.3469495500249</v>
      </c>
    </row>
    <row r="663" spans="1:50" ht="30" x14ac:dyDescent="0.25">
      <c r="A663" s="2" t="s">
        <v>70</v>
      </c>
      <c r="B663" s="9">
        <f t="shared" si="282"/>
        <v>52586.217188258815</v>
      </c>
      <c r="C663" s="9">
        <f t="shared" si="283"/>
        <v>43383.565862705684</v>
      </c>
      <c r="D663" s="10">
        <v>12780.047776507483</v>
      </c>
      <c r="E663" s="10">
        <v>2166.2224870728919</v>
      </c>
      <c r="F663">
        <v>60.05</v>
      </c>
      <c r="G663">
        <v>46.07</v>
      </c>
      <c r="H663">
        <v>44.01</v>
      </c>
      <c r="I663" s="11">
        <f t="shared" si="284"/>
        <v>13035.720535600591</v>
      </c>
      <c r="J663" s="12">
        <f t="shared" si="285"/>
        <v>8473.2183481403845</v>
      </c>
      <c r="L663" s="10">
        <f t="shared" si="278"/>
        <v>12780.047776507483</v>
      </c>
      <c r="M663" s="13"/>
      <c r="N663" s="13">
        <f t="shared" si="286"/>
        <v>7080.1464681851457</v>
      </c>
      <c r="O663">
        <v>0.2</v>
      </c>
      <c r="P663" s="10">
        <f t="shared" si="279"/>
        <v>2166.2224870728919</v>
      </c>
      <c r="Q663" s="13">
        <f t="shared" si="287"/>
        <v>2146.7264846892358</v>
      </c>
      <c r="R663">
        <v>0.56999999999999995</v>
      </c>
      <c r="S663" s="14">
        <v>2.04</v>
      </c>
      <c r="T663" s="14">
        <v>0.41</v>
      </c>
      <c r="U663" s="15">
        <v>6200</v>
      </c>
      <c r="V663" s="15">
        <v>1300</v>
      </c>
      <c r="W663" s="16">
        <f t="shared" si="288"/>
        <v>11584.913315416183</v>
      </c>
      <c r="X663" s="16">
        <f t="shared" si="289"/>
        <v>2382.2619898630564</v>
      </c>
      <c r="Z663" s="10">
        <v>40804</v>
      </c>
      <c r="AA663" s="10">
        <f t="shared" si="280"/>
        <v>12780.047776507483</v>
      </c>
      <c r="AB663" s="10">
        <f t="shared" si="281"/>
        <v>2166.2224870728919</v>
      </c>
      <c r="AC663" s="10">
        <v>17343.704479229422</v>
      </c>
      <c r="AD663">
        <v>90.08</v>
      </c>
      <c r="AE663">
        <v>60.05</v>
      </c>
      <c r="AF663">
        <v>46.07</v>
      </c>
      <c r="AG663" s="15"/>
      <c r="AH663" s="15">
        <f t="shared" si="290"/>
        <v>7080.1464681851457</v>
      </c>
      <c r="AI663" s="15">
        <f t="shared" si="291"/>
        <v>2146.7264846892358</v>
      </c>
      <c r="AJ663" s="15">
        <f t="shared" si="292"/>
        <v>17395.735592667108</v>
      </c>
      <c r="AK663" s="15">
        <f t="shared" si="293"/>
        <v>3672.3599999999997</v>
      </c>
      <c r="AL663" s="11">
        <f t="shared" si="294"/>
        <v>2436.0564518329397</v>
      </c>
      <c r="AM663" s="16">
        <f t="shared" si="295"/>
        <v>1583.4366936914109</v>
      </c>
      <c r="AN663" s="11">
        <f t="shared" si="296"/>
        <v>29835.548937783031</v>
      </c>
      <c r="AO663" s="16">
        <f t="shared" si="304"/>
        <v>6180</v>
      </c>
      <c r="AP663" s="10">
        <v>38429.072582497771</v>
      </c>
      <c r="AQ663" s="11">
        <f t="shared" si="297"/>
        <v>-10081.660214915541</v>
      </c>
      <c r="AR663" s="16">
        <f t="shared" si="298"/>
        <v>32528.085524702245</v>
      </c>
      <c r="AS663" s="11">
        <f t="shared" si="299"/>
        <v>93062.722172940441</v>
      </c>
      <c r="AT663" s="15">
        <f t="shared" si="300"/>
        <v>22192.417540665978</v>
      </c>
      <c r="AU663" s="17">
        <f t="shared" si="301"/>
        <v>57.749032306268418</v>
      </c>
      <c r="AV663" s="15">
        <f t="shared" si="302"/>
        <v>16236.655041831795</v>
      </c>
      <c r="AW663" s="13">
        <v>70000</v>
      </c>
      <c r="AX663" s="15">
        <f t="shared" si="303"/>
        <v>22192.417540665978</v>
      </c>
    </row>
    <row r="664" spans="1:50" ht="30" x14ac:dyDescent="0.25">
      <c r="A664" s="2" t="s">
        <v>70</v>
      </c>
      <c r="B664" s="9">
        <f t="shared" si="282"/>
        <v>26128.349158601995</v>
      </c>
      <c r="C664" s="9">
        <f t="shared" si="283"/>
        <v>14060.083728462334</v>
      </c>
      <c r="D664" s="10">
        <v>9312.9666889329437</v>
      </c>
      <c r="E664" s="10">
        <v>5958.5960375177483</v>
      </c>
      <c r="F664">
        <v>60.05</v>
      </c>
      <c r="G664">
        <v>46.07</v>
      </c>
      <c r="H664">
        <v>44.01</v>
      </c>
      <c r="I664" s="11">
        <f t="shared" si="284"/>
        <v>14117.533264210837</v>
      </c>
      <c r="J664" s="12">
        <f t="shared" si="285"/>
        <v>9176.3966217370435</v>
      </c>
      <c r="L664" s="10">
        <f t="shared" si="278"/>
        <v>9312.9666889329437</v>
      </c>
      <c r="M664" s="13"/>
      <c r="N664" s="13">
        <f t="shared" si="286"/>
        <v>5159.3835456688512</v>
      </c>
      <c r="O664">
        <v>0.2</v>
      </c>
      <c r="P664" s="10">
        <f t="shared" si="279"/>
        <v>5958.5960375177483</v>
      </c>
      <c r="Q664" s="13">
        <f t="shared" si="287"/>
        <v>5904.9686731800884</v>
      </c>
      <c r="R664">
        <v>0.56999999999999995</v>
      </c>
      <c r="S664" s="14">
        <v>2.04</v>
      </c>
      <c r="T664" s="14">
        <v>0.41</v>
      </c>
      <c r="U664" s="15">
        <v>6200</v>
      </c>
      <c r="V664" s="15">
        <v>1300</v>
      </c>
      <c r="W664" s="16">
        <f t="shared" si="288"/>
        <v>15171.326059806697</v>
      </c>
      <c r="X664" s="16">
        <f t="shared" si="289"/>
        <v>3103.0606296670321</v>
      </c>
      <c r="Z664" s="10">
        <v>75625</v>
      </c>
      <c r="AA664" s="10">
        <f t="shared" si="280"/>
        <v>9312.9666889329437</v>
      </c>
      <c r="AB664" s="10">
        <f t="shared" si="281"/>
        <v>5958.5960375177483</v>
      </c>
      <c r="AC664" s="10">
        <v>26457.668255792436</v>
      </c>
      <c r="AD664">
        <v>90.08</v>
      </c>
      <c r="AE664">
        <v>60.05</v>
      </c>
      <c r="AF664">
        <v>46.07</v>
      </c>
      <c r="AG664" s="15"/>
      <c r="AH664" s="15">
        <f t="shared" si="290"/>
        <v>5159.3835456688512</v>
      </c>
      <c r="AI664" s="15">
        <f t="shared" si="291"/>
        <v>5904.9686731800884</v>
      </c>
      <c r="AJ664" s="15">
        <f t="shared" si="292"/>
        <v>26537.04126055981</v>
      </c>
      <c r="AK664" s="15">
        <f t="shared" si="293"/>
        <v>6806.25</v>
      </c>
      <c r="AL664" s="11">
        <f t="shared" si="294"/>
        <v>3669.4688337323669</v>
      </c>
      <c r="AM664" s="16">
        <f t="shared" si="295"/>
        <v>2385.1547419260387</v>
      </c>
      <c r="AN664" s="11">
        <f t="shared" si="296"/>
        <v>41478.058672677529</v>
      </c>
      <c r="AO664" s="16">
        <f t="shared" si="304"/>
        <v>6180</v>
      </c>
      <c r="AP664" s="10">
        <v>18956.390959212986</v>
      </c>
      <c r="AQ664" s="11">
        <f t="shared" si="297"/>
        <v>-59081.614547394085</v>
      </c>
      <c r="AR664" s="16">
        <f t="shared" si="298"/>
        <v>1780.6264770582582</v>
      </c>
      <c r="AS664" s="11">
        <f t="shared" si="299"/>
        <v>62315.263125296449</v>
      </c>
      <c r="AT664" s="15">
        <f t="shared" si="300"/>
        <v>1214.8395955499036</v>
      </c>
      <c r="AU664" s="17">
        <f t="shared" si="301"/>
        <v>6.4086017120230379</v>
      </c>
      <c r="AV664" s="15">
        <f t="shared" si="302"/>
        <v>17741.551363663082</v>
      </c>
      <c r="AW664" s="13">
        <v>70000</v>
      </c>
      <c r="AX664" s="15">
        <f t="shared" si="303"/>
        <v>1214.8395955499036</v>
      </c>
    </row>
    <row r="665" spans="1:50" ht="30" x14ac:dyDescent="0.25">
      <c r="A665" s="2" t="s">
        <v>70</v>
      </c>
      <c r="B665" s="9">
        <f t="shared" si="282"/>
        <v>43209.929726872462</v>
      </c>
      <c r="C665" s="9">
        <f t="shared" si="283"/>
        <v>30252.278667155919</v>
      </c>
      <c r="D665" s="10">
        <v>16051.882618189176</v>
      </c>
      <c r="E665" s="10">
        <v>5602.697283126553</v>
      </c>
      <c r="F665">
        <v>60.05</v>
      </c>
      <c r="G665">
        <v>46.07</v>
      </c>
      <c r="H665">
        <v>44.01</v>
      </c>
      <c r="I665" s="11">
        <f t="shared" si="284"/>
        <v>18716.427469257353</v>
      </c>
      <c r="J665" s="12">
        <f t="shared" si="285"/>
        <v>12165.67785501728</v>
      </c>
      <c r="L665" s="10">
        <f t="shared" si="278"/>
        <v>16051.882618189176</v>
      </c>
      <c r="M665" s="13"/>
      <c r="N665" s="13">
        <f t="shared" si="286"/>
        <v>8892.7429704768037</v>
      </c>
      <c r="O665">
        <v>0.2</v>
      </c>
      <c r="P665" s="10">
        <f t="shared" si="279"/>
        <v>5602.697283126553</v>
      </c>
      <c r="Q665" s="13">
        <f t="shared" si="287"/>
        <v>5552.2730075784139</v>
      </c>
      <c r="R665">
        <v>0.56999999999999995</v>
      </c>
      <c r="S665" s="14">
        <v>2.04</v>
      </c>
      <c r="T665" s="14">
        <v>0.41</v>
      </c>
      <c r="U665" s="15">
        <v>6200</v>
      </c>
      <c r="V665" s="15">
        <v>1300</v>
      </c>
      <c r="W665" s="16">
        <f t="shared" si="288"/>
        <v>16284.422185166715</v>
      </c>
      <c r="X665" s="16">
        <f t="shared" si="289"/>
        <v>3326.7711254501728</v>
      </c>
      <c r="Z665" s="10">
        <v>68120.999999999985</v>
      </c>
      <c r="AA665" s="10">
        <f t="shared" si="280"/>
        <v>16051.882618189176</v>
      </c>
      <c r="AB665" s="10">
        <f t="shared" si="281"/>
        <v>5602.697283126553</v>
      </c>
      <c r="AC665" s="10">
        <v>1025.6720191983088</v>
      </c>
      <c r="AD665">
        <v>90.08</v>
      </c>
      <c r="AE665">
        <v>60.05</v>
      </c>
      <c r="AF665">
        <v>46.07</v>
      </c>
      <c r="AG665" s="15"/>
      <c r="AH665" s="15">
        <f t="shared" si="290"/>
        <v>8892.7429704768037</v>
      </c>
      <c r="AI665" s="15">
        <f t="shared" si="291"/>
        <v>5552.2730075784139</v>
      </c>
      <c r="AJ665" s="15">
        <f t="shared" si="292"/>
        <v>1028.7490352559037</v>
      </c>
      <c r="AK665" s="15">
        <f t="shared" si="293"/>
        <v>6130.8899999999985</v>
      </c>
      <c r="AL665" s="11">
        <f t="shared" si="294"/>
        <v>3733.0473645411475</v>
      </c>
      <c r="AM665" s="16">
        <f t="shared" si="295"/>
        <v>2426.4807869517458</v>
      </c>
      <c r="AN665" s="11">
        <f t="shared" si="296"/>
        <v>20609.011801816439</v>
      </c>
      <c r="AO665" s="16">
        <f t="shared" si="304"/>
        <v>6180</v>
      </c>
      <c r="AP665" s="10">
        <v>30842.111974677682</v>
      </c>
      <c r="AQ665" s="11">
        <f t="shared" si="297"/>
        <v>-17905.903178173874</v>
      </c>
      <c r="AR665" s="16">
        <f t="shared" si="298"/>
        <v>14759.829686688467</v>
      </c>
      <c r="AS665" s="11">
        <f t="shared" si="299"/>
        <v>75294.466334926663</v>
      </c>
      <c r="AT665" s="15">
        <f t="shared" si="300"/>
        <v>10069.953332708656</v>
      </c>
      <c r="AU665" s="17">
        <f t="shared" si="301"/>
        <v>32.650012233197245</v>
      </c>
      <c r="AV665" s="15">
        <f t="shared" si="302"/>
        <v>20772.158641969028</v>
      </c>
      <c r="AW665" s="13">
        <v>70000</v>
      </c>
      <c r="AX665" s="15">
        <f t="shared" si="303"/>
        <v>10069.953332708654</v>
      </c>
    </row>
    <row r="666" spans="1:50" ht="30" x14ac:dyDescent="0.25">
      <c r="A666" s="2" t="s">
        <v>70</v>
      </c>
      <c r="B666" s="9">
        <f t="shared" si="282"/>
        <v>-25088.556631700485</v>
      </c>
      <c r="C666" s="9">
        <f t="shared" si="283"/>
        <v>-34111.905167607598</v>
      </c>
      <c r="D666" s="10">
        <v>21781.901498700448</v>
      </c>
      <c r="E666" s="10">
        <v>205.75883373981745</v>
      </c>
      <c r="F666">
        <v>60.05</v>
      </c>
      <c r="G666">
        <v>46.07</v>
      </c>
      <c r="H666">
        <v>44.01</v>
      </c>
      <c r="I666" s="11">
        <f t="shared" si="284"/>
        <v>17760.280064960396</v>
      </c>
      <c r="J666" s="12">
        <f t="shared" si="285"/>
        <v>11544.182042224258</v>
      </c>
      <c r="L666" s="10">
        <f t="shared" si="278"/>
        <v>21781.901498700448</v>
      </c>
      <c r="M666" s="13"/>
      <c r="N666" s="13">
        <f t="shared" si="286"/>
        <v>12067.173430280049</v>
      </c>
      <c r="O666">
        <v>0.2</v>
      </c>
      <c r="P666" s="10">
        <f t="shared" si="279"/>
        <v>205.75883373981745</v>
      </c>
      <c r="Q666" s="13">
        <f t="shared" si="287"/>
        <v>203.90700423615908</v>
      </c>
      <c r="R666">
        <v>0.56999999999999995</v>
      </c>
      <c r="S666" s="14">
        <v>2.04</v>
      </c>
      <c r="T666" s="14">
        <v>0.41</v>
      </c>
      <c r="U666" s="15">
        <v>6200</v>
      </c>
      <c r="V666" s="15">
        <v>1300</v>
      </c>
      <c r="W666" s="16">
        <f t="shared" si="288"/>
        <v>11360.509824080065</v>
      </c>
      <c r="X666" s="16">
        <f t="shared" si="289"/>
        <v>2337.1612881729543</v>
      </c>
      <c r="Z666" s="10">
        <v>65024.999999999993</v>
      </c>
      <c r="AA666" s="10">
        <f t="shared" si="280"/>
        <v>21781.901498700448</v>
      </c>
      <c r="AB666" s="10">
        <f t="shared" si="281"/>
        <v>205.75883373981745</v>
      </c>
      <c r="AC666" s="10">
        <v>654.49447610776372</v>
      </c>
      <c r="AD666">
        <v>90.08</v>
      </c>
      <c r="AE666">
        <v>60.05</v>
      </c>
      <c r="AF666">
        <v>46.07</v>
      </c>
      <c r="AG666" s="15"/>
      <c r="AH666" s="15">
        <f t="shared" si="290"/>
        <v>12067.173430280049</v>
      </c>
      <c r="AI666" s="15">
        <f t="shared" si="291"/>
        <v>203.90700423615908</v>
      </c>
      <c r="AJ666" s="15">
        <f t="shared" si="292"/>
        <v>656.45795953608695</v>
      </c>
      <c r="AK666" s="15">
        <f t="shared" si="293"/>
        <v>5852.2499999999991</v>
      </c>
      <c r="AL666" s="11">
        <f t="shared" si="294"/>
        <v>3564.7619608985242</v>
      </c>
      <c r="AM666" s="16">
        <f t="shared" si="295"/>
        <v>2317.0952745840409</v>
      </c>
      <c r="AN666" s="11">
        <f t="shared" si="296"/>
        <v>17235.225964798603</v>
      </c>
      <c r="AO666" s="16">
        <f t="shared" si="304"/>
        <v>6180</v>
      </c>
      <c r="AP666" s="10">
        <v>-12702.310036090872</v>
      </c>
      <c r="AQ666" s="11">
        <f t="shared" si="297"/>
        <v>-75137.083159834699</v>
      </c>
      <c r="AR666" s="16">
        <f t="shared" si="298"/>
        <v>-47993.24849800481</v>
      </c>
      <c r="AS666" s="11">
        <f t="shared" si="299"/>
        <v>12541.388150233379</v>
      </c>
      <c r="AT666" s="15">
        <f t="shared" si="300"/>
        <v>-32743.587352899172</v>
      </c>
      <c r="AU666" s="17">
        <f t="shared" si="301"/>
        <v>257.77663480001144</v>
      </c>
      <c r="AV666" s="15">
        <f t="shared" si="302"/>
        <v>20041.2773168083</v>
      </c>
      <c r="AW666" s="13">
        <v>70000</v>
      </c>
      <c r="AX666" s="15">
        <f t="shared" si="303"/>
        <v>-32743.587352899172</v>
      </c>
    </row>
    <row r="667" spans="1:50" ht="30" x14ac:dyDescent="0.25">
      <c r="A667" s="2" t="s">
        <v>70</v>
      </c>
      <c r="B667" s="9">
        <f t="shared" si="282"/>
        <v>-7446.3175168288399</v>
      </c>
      <c r="C667" s="9">
        <f t="shared" si="283"/>
        <v>-18781.117743231291</v>
      </c>
      <c r="D667" s="10">
        <v>15416.15501648942</v>
      </c>
      <c r="E667" s="10">
        <v>3964.8418652431064</v>
      </c>
      <c r="F667">
        <v>60.05</v>
      </c>
      <c r="G667">
        <v>46.07</v>
      </c>
      <c r="H667">
        <v>44.01</v>
      </c>
      <c r="I667" s="11">
        <f t="shared" si="284"/>
        <v>16685.890112673591</v>
      </c>
      <c r="J667" s="12">
        <f t="shared" si="285"/>
        <v>10845.828573237835</v>
      </c>
      <c r="L667" s="10">
        <f t="shared" si="278"/>
        <v>15416.15501648942</v>
      </c>
      <c r="M667" s="13"/>
      <c r="N667" s="13">
        <f t="shared" si="286"/>
        <v>8540.5498791351401</v>
      </c>
      <c r="O667">
        <v>0.2</v>
      </c>
      <c r="P667" s="10">
        <f t="shared" si="279"/>
        <v>3964.8418652431064</v>
      </c>
      <c r="Q667" s="13">
        <f t="shared" si="287"/>
        <v>3929.1582884559184</v>
      </c>
      <c r="R667">
        <v>0.56999999999999995</v>
      </c>
      <c r="S667" s="14">
        <v>2.04</v>
      </c>
      <c r="T667" s="14">
        <v>0.41</v>
      </c>
      <c r="U667" s="15">
        <v>6200</v>
      </c>
      <c r="V667" s="15">
        <v>1300</v>
      </c>
      <c r="W667" s="16">
        <f t="shared" si="288"/>
        <v>14253.369608503679</v>
      </c>
      <c r="X667" s="16">
        <f t="shared" si="289"/>
        <v>2918.5693821012292</v>
      </c>
      <c r="Z667" s="10">
        <v>39601</v>
      </c>
      <c r="AA667" s="10">
        <f t="shared" si="280"/>
        <v>15416.15501648942</v>
      </c>
      <c r="AB667" s="10">
        <f t="shared" si="281"/>
        <v>3964.8418652431064</v>
      </c>
      <c r="AC667" s="10">
        <v>708.74544025752925</v>
      </c>
      <c r="AD667">
        <v>90.08</v>
      </c>
      <c r="AE667">
        <v>60.05</v>
      </c>
      <c r="AF667">
        <v>46.07</v>
      </c>
      <c r="AG667" s="15"/>
      <c r="AH667" s="15">
        <f t="shared" si="290"/>
        <v>8540.5498791351401</v>
      </c>
      <c r="AI667" s="15">
        <f t="shared" si="291"/>
        <v>3929.1582884559184</v>
      </c>
      <c r="AJ667" s="15">
        <f t="shared" si="292"/>
        <v>710.87167657830173</v>
      </c>
      <c r="AK667" s="15">
        <f t="shared" si="293"/>
        <v>3564.0899999999997</v>
      </c>
      <c r="AL667" s="11">
        <f t="shared" si="294"/>
        <v>2644.8107133654712</v>
      </c>
      <c r="AM667" s="16">
        <f t="shared" si="295"/>
        <v>1719.1269636875563</v>
      </c>
      <c r="AN667" s="11">
        <f t="shared" si="296"/>
        <v>17603.529686912538</v>
      </c>
      <c r="AO667" s="16">
        <f t="shared" si="304"/>
        <v>6180</v>
      </c>
      <c r="AP667" s="10">
        <v>-3459.3538101610297</v>
      </c>
      <c r="AQ667" s="11">
        <f t="shared" si="297"/>
        <v>-59206.076269239551</v>
      </c>
      <c r="AR667" s="16">
        <f t="shared" si="298"/>
        <v>-32545.515698570354</v>
      </c>
      <c r="AS667" s="11">
        <f t="shared" si="299"/>
        <v>27989.120949667838</v>
      </c>
      <c r="AT667" s="15">
        <f t="shared" si="300"/>
        <v>-22204.309347086422</v>
      </c>
      <c r="AU667" s="17">
        <f t="shared" si="301"/>
        <v>641.86291907657835</v>
      </c>
      <c r="AV667" s="15">
        <f t="shared" si="302"/>
        <v>18744.955536925394</v>
      </c>
      <c r="AW667" s="13">
        <v>70000</v>
      </c>
      <c r="AX667" s="15">
        <f t="shared" si="303"/>
        <v>-22204.309347086422</v>
      </c>
    </row>
    <row r="668" spans="1:50" ht="30" x14ac:dyDescent="0.25">
      <c r="A668" s="2" t="s">
        <v>70</v>
      </c>
      <c r="B668" s="9">
        <f t="shared" si="282"/>
        <v>-42973.992617721829</v>
      </c>
      <c r="C668" s="9">
        <f t="shared" si="283"/>
        <v>-51515.700412944469</v>
      </c>
      <c r="D668" s="10">
        <v>13826.820512537117</v>
      </c>
      <c r="E668" s="10">
        <v>1243.0556565177314</v>
      </c>
      <c r="F668">
        <v>60.05</v>
      </c>
      <c r="G668">
        <v>46.07</v>
      </c>
      <c r="H668">
        <v>44.01</v>
      </c>
      <c r="I668" s="11">
        <f t="shared" si="284"/>
        <v>12921.001202903504</v>
      </c>
      <c r="J668" s="12">
        <f t="shared" si="285"/>
        <v>8398.6507818872778</v>
      </c>
      <c r="L668" s="10">
        <f t="shared" si="278"/>
        <v>13826.820512537117</v>
      </c>
      <c r="M668" s="13"/>
      <c r="N668" s="13">
        <f t="shared" si="286"/>
        <v>7660.058563945563</v>
      </c>
      <c r="O668">
        <v>0.2</v>
      </c>
      <c r="P668" s="10">
        <f t="shared" si="279"/>
        <v>1243.0556565177314</v>
      </c>
      <c r="Q668" s="13">
        <f t="shared" si="287"/>
        <v>1231.8681556090719</v>
      </c>
      <c r="R668">
        <v>0.56999999999999995</v>
      </c>
      <c r="S668" s="14">
        <v>2.04</v>
      </c>
      <c r="T668" s="14">
        <v>0.41</v>
      </c>
      <c r="U668" s="15">
        <v>6200</v>
      </c>
      <c r="V668" s="15">
        <v>1300</v>
      </c>
      <c r="W668" s="16">
        <f t="shared" si="288"/>
        <v>10757.720185432019</v>
      </c>
      <c r="X668" s="16">
        <f t="shared" si="289"/>
        <v>2216.012390209376</v>
      </c>
      <c r="Z668" s="10">
        <v>28899.999999999996</v>
      </c>
      <c r="AA668" s="10">
        <f t="shared" si="280"/>
        <v>13826.820512537117</v>
      </c>
      <c r="AB668" s="10">
        <f t="shared" si="281"/>
        <v>1243.0556565177314</v>
      </c>
      <c r="AC668" s="10">
        <v>3243.9733901662316</v>
      </c>
      <c r="AD668">
        <v>90.08</v>
      </c>
      <c r="AE668">
        <v>60.05</v>
      </c>
      <c r="AF668">
        <v>46.07</v>
      </c>
      <c r="AG668" s="15"/>
      <c r="AH668" s="15">
        <f t="shared" si="290"/>
        <v>7660.058563945563</v>
      </c>
      <c r="AI668" s="15">
        <f t="shared" si="291"/>
        <v>1231.8681556090719</v>
      </c>
      <c r="AJ668" s="15">
        <f t="shared" si="292"/>
        <v>3253.7053103367298</v>
      </c>
      <c r="AK668" s="15">
        <f t="shared" si="293"/>
        <v>2600.9999999999995</v>
      </c>
      <c r="AL668" s="11">
        <f t="shared" si="294"/>
        <v>2031.7888542892931</v>
      </c>
      <c r="AM668" s="16">
        <f t="shared" si="295"/>
        <v>1320.6627552880407</v>
      </c>
      <c r="AN668" s="11">
        <f t="shared" si="296"/>
        <v>15272.080702012141</v>
      </c>
      <c r="AO668" s="16">
        <f t="shared" si="304"/>
        <v>6180</v>
      </c>
      <c r="AP668" s="10">
        <v>-26489.37760130332</v>
      </c>
      <c r="AQ668" s="11">
        <f t="shared" si="297"/>
        <v>-83127.758287682955</v>
      </c>
      <c r="AR668" s="16">
        <f t="shared" si="298"/>
        <v>-62130.363585041123</v>
      </c>
      <c r="AS668" s="11">
        <f t="shared" si="299"/>
        <v>-1595.7269368029304</v>
      </c>
      <c r="AT668" s="15">
        <f t="shared" si="300"/>
        <v>-42388.691138478636</v>
      </c>
      <c r="AU668" s="17">
        <f t="shared" si="301"/>
        <v>160.02146889398051</v>
      </c>
      <c r="AV668" s="15">
        <f t="shared" si="302"/>
        <v>15899.313537175318</v>
      </c>
      <c r="AW668" s="13">
        <v>70000</v>
      </c>
      <c r="AX668" s="15">
        <f t="shared" si="303"/>
        <v>-42388.691138478636</v>
      </c>
    </row>
    <row r="669" spans="1:50" ht="30" x14ac:dyDescent="0.25">
      <c r="A669" s="2" t="s">
        <v>70</v>
      </c>
      <c r="B669" s="9">
        <f t="shared" si="282"/>
        <v>-41077.586488327172</v>
      </c>
      <c r="C669" s="9">
        <f t="shared" si="283"/>
        <v>-50600.924213390186</v>
      </c>
      <c r="D669" s="10">
        <v>21480.863153128361</v>
      </c>
      <c r="E669" s="10">
        <v>807.83875040624685</v>
      </c>
      <c r="F669">
        <v>60.05</v>
      </c>
      <c r="G669">
        <v>46.07</v>
      </c>
      <c r="H669">
        <v>44.01</v>
      </c>
      <c r="I669" s="11">
        <f t="shared" si="284"/>
        <v>18114.810470180531</v>
      </c>
      <c r="J669" s="12">
        <f t="shared" si="285"/>
        <v>11774.626805617347</v>
      </c>
      <c r="L669" s="10">
        <f t="shared" si="278"/>
        <v>21480.863153128361</v>
      </c>
      <c r="M669" s="13"/>
      <c r="N669" s="13">
        <f t="shared" si="286"/>
        <v>11900.398186833112</v>
      </c>
      <c r="O669">
        <v>0.2</v>
      </c>
      <c r="P669" s="10">
        <f t="shared" si="279"/>
        <v>807.83875040624685</v>
      </c>
      <c r="Q669" s="13">
        <f t="shared" si="287"/>
        <v>800.56820165259057</v>
      </c>
      <c r="R669">
        <v>0.56999999999999995</v>
      </c>
      <c r="S669" s="14">
        <v>2.04</v>
      </c>
      <c r="T669" s="14">
        <v>0.41</v>
      </c>
      <c r="U669" s="15">
        <v>6200</v>
      </c>
      <c r="V669" s="15">
        <v>1300</v>
      </c>
      <c r="W669" s="16">
        <f t="shared" si="288"/>
        <v>11986.263165109543</v>
      </c>
      <c r="X669" s="16">
        <f t="shared" si="289"/>
        <v>2462.9254400465256</v>
      </c>
      <c r="Z669" s="10">
        <v>92416</v>
      </c>
      <c r="AA669" s="10">
        <f t="shared" si="280"/>
        <v>21480.863153128361</v>
      </c>
      <c r="AB669" s="10">
        <f t="shared" si="281"/>
        <v>807.83875040624685</v>
      </c>
      <c r="AC669" s="10">
        <v>2319.9010657886292</v>
      </c>
      <c r="AD669">
        <v>90.08</v>
      </c>
      <c r="AE669">
        <v>60.05</v>
      </c>
      <c r="AF669">
        <v>46.07</v>
      </c>
      <c r="AG669" s="15"/>
      <c r="AH669" s="15">
        <f t="shared" si="290"/>
        <v>11900.398186833112</v>
      </c>
      <c r="AI669" s="15">
        <f t="shared" si="291"/>
        <v>800.56820165259057</v>
      </c>
      <c r="AJ669" s="15">
        <f t="shared" si="292"/>
        <v>2326.860768985995</v>
      </c>
      <c r="AK669" s="15">
        <f t="shared" si="293"/>
        <v>8317.44</v>
      </c>
      <c r="AL669" s="11">
        <f t="shared" si="294"/>
        <v>4501.1514649357068</v>
      </c>
      <c r="AM669" s="16">
        <f t="shared" si="295"/>
        <v>2925.7484522082095</v>
      </c>
      <c r="AN669" s="11">
        <f t="shared" si="296"/>
        <v>19488.729167999001</v>
      </c>
      <c r="AO669" s="16">
        <f t="shared" si="304"/>
        <v>6180</v>
      </c>
      <c r="AP669" s="10">
        <v>-23355.936811239593</v>
      </c>
      <c r="AQ669" s="11">
        <f t="shared" si="297"/>
        <v>-95947.586575326597</v>
      </c>
      <c r="AR669" s="16">
        <f t="shared" si="298"/>
        <v>-64838.476459054058</v>
      </c>
      <c r="AS669" s="11">
        <f t="shared" si="299"/>
        <v>-4303.8398108158663</v>
      </c>
      <c r="AT669" s="15">
        <f t="shared" si="300"/>
        <v>-44236.312069065149</v>
      </c>
      <c r="AU669" s="17">
        <f t="shared" si="301"/>
        <v>189.40071822671348</v>
      </c>
      <c r="AV669" s="15">
        <f t="shared" si="302"/>
        <v>20880.375257825555</v>
      </c>
      <c r="AW669" s="13">
        <v>70000</v>
      </c>
      <c r="AX669" s="15">
        <f t="shared" si="303"/>
        <v>-44236.312069065149</v>
      </c>
    </row>
    <row r="670" spans="1:50" ht="30" x14ac:dyDescent="0.25">
      <c r="A670" s="2" t="s">
        <v>70</v>
      </c>
      <c r="B670" s="9">
        <f t="shared" si="282"/>
        <v>29111.392687956446</v>
      </c>
      <c r="C670" s="9">
        <f t="shared" si="283"/>
        <v>6559.6289112333543</v>
      </c>
      <c r="D670" s="10">
        <v>10921.503286107751</v>
      </c>
      <c r="E670" s="10">
        <v>17029.051580725169</v>
      </c>
      <c r="F670">
        <v>60.05</v>
      </c>
      <c r="G670">
        <v>46.07</v>
      </c>
      <c r="H670">
        <v>44.01</v>
      </c>
      <c r="I670" s="11">
        <f t="shared" si="284"/>
        <v>25871.857400445537</v>
      </c>
      <c r="J670" s="12">
        <f t="shared" si="285"/>
        <v>16816.707310289599</v>
      </c>
      <c r="L670" s="10">
        <f t="shared" si="278"/>
        <v>10921.503286107751</v>
      </c>
      <c r="M670" s="13"/>
      <c r="N670" s="13">
        <f t="shared" si="286"/>
        <v>6050.5128205036945</v>
      </c>
      <c r="O670">
        <v>0.2</v>
      </c>
      <c r="P670" s="10">
        <f t="shared" si="279"/>
        <v>17029.051580725169</v>
      </c>
      <c r="Q670" s="13">
        <f t="shared" si="287"/>
        <v>16875.790116498643</v>
      </c>
      <c r="R670">
        <v>0.56999999999999995</v>
      </c>
      <c r="S670" s="14">
        <v>2.04</v>
      </c>
      <c r="T670" s="14">
        <v>0.41</v>
      </c>
      <c r="U670" s="15">
        <v>6200</v>
      </c>
      <c r="V670" s="15">
        <v>1300</v>
      </c>
      <c r="W670" s="16">
        <f t="shared" si="288"/>
        <v>28291.777978230126</v>
      </c>
      <c r="X670" s="16">
        <f t="shared" si="289"/>
        <v>5740.0142015070351</v>
      </c>
      <c r="Z670" s="10">
        <v>85263.999999999985</v>
      </c>
      <c r="AA670" s="10">
        <f t="shared" si="280"/>
        <v>10921.503286107751</v>
      </c>
      <c r="AB670" s="10">
        <f t="shared" si="281"/>
        <v>17029.051580725169</v>
      </c>
      <c r="AC670" s="10">
        <v>5249.9419126808025</v>
      </c>
      <c r="AD670">
        <v>90.08</v>
      </c>
      <c r="AE670">
        <v>60.05</v>
      </c>
      <c r="AF670">
        <v>46.07</v>
      </c>
      <c r="AG670" s="15"/>
      <c r="AH670" s="15">
        <f t="shared" si="290"/>
        <v>6050.5128205036945</v>
      </c>
      <c r="AI670" s="15">
        <f t="shared" si="291"/>
        <v>16875.790116498643</v>
      </c>
      <c r="AJ670" s="15">
        <f t="shared" si="292"/>
        <v>5265.6917384188446</v>
      </c>
      <c r="AK670" s="15">
        <f t="shared" si="293"/>
        <v>7673.7599999999984</v>
      </c>
      <c r="AL670" s="11">
        <f t="shared" si="294"/>
        <v>4791.7325764147936</v>
      </c>
      <c r="AM670" s="16">
        <f t="shared" si="295"/>
        <v>3114.6261746696159</v>
      </c>
      <c r="AN670" s="11">
        <f t="shared" si="296"/>
        <v>36430.433418740999</v>
      </c>
      <c r="AO670" s="16">
        <f t="shared" si="304"/>
        <v>6180</v>
      </c>
      <c r="AP670" s="10">
        <v>15197.252539162509</v>
      </c>
      <c r="AQ670" s="11">
        <f t="shared" si="297"/>
        <v>-76066.638426426172</v>
      </c>
      <c r="AR670" s="16">
        <f t="shared" si="298"/>
        <v>-15997.092600563279</v>
      </c>
      <c r="AS670" s="11">
        <f t="shared" si="299"/>
        <v>44537.544047674914</v>
      </c>
      <c r="AT670" s="15">
        <f t="shared" si="300"/>
        <v>-10914.080945796706</v>
      </c>
      <c r="AU670" s="17">
        <f t="shared" si="301"/>
        <v>-71.816145172765289</v>
      </c>
      <c r="AV670" s="15">
        <f t="shared" si="302"/>
        <v>26111.333484959214</v>
      </c>
      <c r="AW670" s="13">
        <v>70000</v>
      </c>
      <c r="AX670" s="15">
        <f t="shared" si="303"/>
        <v>-10914.080945796704</v>
      </c>
    </row>
    <row r="671" spans="1:50" ht="30" x14ac:dyDescent="0.25">
      <c r="A671" s="2" t="s">
        <v>70</v>
      </c>
      <c r="B671" s="9">
        <f t="shared" si="282"/>
        <v>138071.62908448937</v>
      </c>
      <c r="C671" s="9">
        <f t="shared" si="283"/>
        <v>103994.44622807503</v>
      </c>
      <c r="D671" s="10">
        <v>20737.973600998808</v>
      </c>
      <c r="E671" s="10">
        <v>27621.124695697425</v>
      </c>
      <c r="F671">
        <v>60.05</v>
      </c>
      <c r="G671">
        <v>46.07</v>
      </c>
      <c r="H671">
        <v>44.01</v>
      </c>
      <c r="I671" s="11">
        <f t="shared" si="284"/>
        <v>43184.69623042304</v>
      </c>
      <c r="J671" s="12">
        <f t="shared" si="285"/>
        <v>28070.052549774977</v>
      </c>
      <c r="L671" s="10">
        <f t="shared" si="278"/>
        <v>20737.973600998808</v>
      </c>
      <c r="M671" s="13"/>
      <c r="N671" s="13">
        <f t="shared" si="286"/>
        <v>11488.83737495334</v>
      </c>
      <c r="O671">
        <v>0.2</v>
      </c>
      <c r="P671" s="10">
        <f t="shared" si="279"/>
        <v>27621.124695697425</v>
      </c>
      <c r="Q671" s="13">
        <f t="shared" si="287"/>
        <v>27372.534573436147</v>
      </c>
      <c r="R671">
        <v>0.56999999999999995</v>
      </c>
      <c r="S671" s="14">
        <v>2.04</v>
      </c>
      <c r="T671" s="14">
        <v>0.41</v>
      </c>
      <c r="U671" s="15">
        <v>6200</v>
      </c>
      <c r="V671" s="15">
        <v>1300</v>
      </c>
      <c r="W671" s="16">
        <f t="shared" si="288"/>
        <v>42716.228850972519</v>
      </c>
      <c r="X671" s="16">
        <f t="shared" si="289"/>
        <v>8639.0459945582006</v>
      </c>
      <c r="Z671" s="10">
        <v>40400.999999999993</v>
      </c>
      <c r="AA671" s="10">
        <f t="shared" si="280"/>
        <v>20737.973600998808</v>
      </c>
      <c r="AB671" s="10">
        <f t="shared" si="281"/>
        <v>27621.124695697425</v>
      </c>
      <c r="AC671" s="10">
        <v>8220.8291772977027</v>
      </c>
      <c r="AD671">
        <v>90.08</v>
      </c>
      <c r="AE671">
        <v>60.05</v>
      </c>
      <c r="AF671">
        <v>46.07</v>
      </c>
      <c r="AG671" s="15"/>
      <c r="AH671" s="15">
        <f t="shared" si="290"/>
        <v>11488.83737495334</v>
      </c>
      <c r="AI671" s="15">
        <f t="shared" si="291"/>
        <v>27372.534573436147</v>
      </c>
      <c r="AJ671" s="15">
        <f t="shared" si="292"/>
        <v>8245.4916648295948</v>
      </c>
      <c r="AK671" s="15">
        <f t="shared" si="293"/>
        <v>3636.0899999999992</v>
      </c>
      <c r="AL671" s="11">
        <f t="shared" si="294"/>
        <v>4477.779949441674</v>
      </c>
      <c r="AM671" s="16">
        <f t="shared" si="295"/>
        <v>2910.5569671370881</v>
      </c>
      <c r="AN671" s="11">
        <f t="shared" si="296"/>
        <v>61058.387934746883</v>
      </c>
      <c r="AO671" s="16">
        <f t="shared" si="304"/>
        <v>6180</v>
      </c>
      <c r="AP671" s="10">
        <v>83066.309347678558</v>
      </c>
      <c r="AQ671" s="11">
        <f t="shared" si="297"/>
        <v>-37602.642885922956</v>
      </c>
      <c r="AR671" s="16">
        <f t="shared" si="298"/>
        <v>67285.347683741857</v>
      </c>
      <c r="AS671" s="11">
        <f t="shared" si="299"/>
        <v>127819.98433198006</v>
      </c>
      <c r="AT671" s="15">
        <f t="shared" si="300"/>
        <v>45905.699830766491</v>
      </c>
      <c r="AU671" s="17">
        <f t="shared" si="301"/>
        <v>55.263921307284377</v>
      </c>
      <c r="AV671" s="15">
        <f t="shared" si="302"/>
        <v>37160.609516912067</v>
      </c>
      <c r="AW671" s="13">
        <v>70000</v>
      </c>
      <c r="AX671" s="15">
        <f t="shared" si="303"/>
        <v>45905.699830766491</v>
      </c>
    </row>
    <row r="672" spans="1:50" ht="30" x14ac:dyDescent="0.25">
      <c r="A672" s="2" t="s">
        <v>70</v>
      </c>
      <c r="B672" s="9">
        <f t="shared" si="282"/>
        <v>35418.775690461895</v>
      </c>
      <c r="C672" s="9">
        <f t="shared" si="283"/>
        <v>13038.487290216854</v>
      </c>
      <c r="D672" s="10">
        <v>12780.047776507483</v>
      </c>
      <c r="E672" s="10">
        <v>16478.258748732867</v>
      </c>
      <c r="F672">
        <v>60.05</v>
      </c>
      <c r="G672">
        <v>46.07</v>
      </c>
      <c r="H672">
        <v>44.01</v>
      </c>
      <c r="I672" s="11">
        <f t="shared" si="284"/>
        <v>26707.800324523003</v>
      </c>
      <c r="J672" s="12">
        <f t="shared" si="285"/>
        <v>17360.070210939954</v>
      </c>
      <c r="L672" s="10">
        <f t="shared" si="278"/>
        <v>12780.047776507483</v>
      </c>
      <c r="M672" s="13"/>
      <c r="N672" s="13">
        <f t="shared" si="286"/>
        <v>7080.1464681851457</v>
      </c>
      <c r="O672">
        <v>0.2</v>
      </c>
      <c r="P672" s="10">
        <f t="shared" si="279"/>
        <v>16478.258748732867</v>
      </c>
      <c r="Q672" s="13">
        <f t="shared" si="287"/>
        <v>16329.954419994272</v>
      </c>
      <c r="R672">
        <v>0.56999999999999995</v>
      </c>
      <c r="S672" s="14">
        <v>2.04</v>
      </c>
      <c r="T672" s="14">
        <v>0.41</v>
      </c>
      <c r="U672" s="15">
        <v>6200</v>
      </c>
      <c r="V672" s="15">
        <v>1300</v>
      </c>
      <c r="W672" s="16">
        <f t="shared" si="288"/>
        <v>28077.17075858888</v>
      </c>
      <c r="X672" s="16">
        <f t="shared" si="289"/>
        <v>5696.8823583438425</v>
      </c>
      <c r="Z672" s="10">
        <v>78961</v>
      </c>
      <c r="AA672" s="10">
        <f t="shared" si="280"/>
        <v>12780.047776507483</v>
      </c>
      <c r="AB672" s="10">
        <f t="shared" si="281"/>
        <v>16478.258748732867</v>
      </c>
      <c r="AC672" s="10">
        <v>497.63157626538003</v>
      </c>
      <c r="AD672">
        <v>90.08</v>
      </c>
      <c r="AE672">
        <v>60.05</v>
      </c>
      <c r="AF672">
        <v>46.07</v>
      </c>
      <c r="AG672" s="15"/>
      <c r="AH672" s="15">
        <f t="shared" si="290"/>
        <v>7080.1464681851457</v>
      </c>
      <c r="AI672" s="15">
        <f t="shared" si="291"/>
        <v>16329.954419994272</v>
      </c>
      <c r="AJ672" s="15">
        <f t="shared" si="292"/>
        <v>499.12447099417614</v>
      </c>
      <c r="AK672" s="15">
        <f t="shared" si="293"/>
        <v>7106.49</v>
      </c>
      <c r="AL672" s="11">
        <f t="shared" si="294"/>
        <v>4638.8023238549995</v>
      </c>
      <c r="AM672" s="16">
        <f t="shared" si="295"/>
        <v>3015.2215105057498</v>
      </c>
      <c r="AN672" s="11">
        <f t="shared" si="296"/>
        <v>32325.037024321617</v>
      </c>
      <c r="AO672" s="16">
        <f t="shared" si="304"/>
        <v>6180</v>
      </c>
      <c r="AP672" s="10">
        <v>19720.153378585808</v>
      </c>
      <c r="AQ672" s="11">
        <f t="shared" si="297"/>
        <v>-64420.998861118664</v>
      </c>
      <c r="AR672" s="16">
        <f t="shared" si="298"/>
        <v>-10018.465279066942</v>
      </c>
      <c r="AS672" s="11">
        <f t="shared" si="299"/>
        <v>50516.171369171258</v>
      </c>
      <c r="AT672" s="15">
        <f t="shared" si="300"/>
        <v>-6835.1383428598965</v>
      </c>
      <c r="AU672" s="17">
        <f t="shared" si="301"/>
        <v>-34.660675359057805</v>
      </c>
      <c r="AV672" s="15">
        <f t="shared" si="302"/>
        <v>26555.291721445705</v>
      </c>
      <c r="AW672" s="13">
        <v>70000</v>
      </c>
      <c r="AX672" s="15">
        <f t="shared" si="303"/>
        <v>-6835.1383428598965</v>
      </c>
    </row>
    <row r="673" spans="1:50" ht="30" x14ac:dyDescent="0.25">
      <c r="A673" s="2" t="s">
        <v>70</v>
      </c>
      <c r="B673" s="9">
        <f t="shared" si="282"/>
        <v>-6104.023651164789</v>
      </c>
      <c r="C673" s="9">
        <f t="shared" si="283"/>
        <v>-28477.171105990645</v>
      </c>
      <c r="D673" s="10">
        <v>6341.6464548438635</v>
      </c>
      <c r="E673" s="10">
        <v>17733.404035843894</v>
      </c>
      <c r="F673">
        <v>60.05</v>
      </c>
      <c r="G673">
        <v>46.07</v>
      </c>
      <c r="H673">
        <v>44.01</v>
      </c>
      <c r="I673" s="11">
        <f t="shared" si="284"/>
        <v>23188.187162906863</v>
      </c>
      <c r="J673" s="12">
        <f t="shared" si="285"/>
        <v>15072.321655889462</v>
      </c>
      <c r="L673" s="10">
        <f t="shared" si="278"/>
        <v>6341.6464548438635</v>
      </c>
      <c r="M673" s="13"/>
      <c r="N673" s="13">
        <f t="shared" si="286"/>
        <v>3513.2721359835004</v>
      </c>
      <c r="O673">
        <v>0.2</v>
      </c>
      <c r="P673" s="10">
        <f t="shared" si="279"/>
        <v>17733.404035843894</v>
      </c>
      <c r="Q673" s="13">
        <f t="shared" si="287"/>
        <v>17573.803399521297</v>
      </c>
      <c r="R673">
        <v>0.56999999999999995</v>
      </c>
      <c r="S673" s="14">
        <v>2.04</v>
      </c>
      <c r="T673" s="14">
        <v>0.41</v>
      </c>
      <c r="U673" s="15">
        <v>6200</v>
      </c>
      <c r="V673" s="15">
        <v>1300</v>
      </c>
      <c r="W673" s="16">
        <f t="shared" si="288"/>
        <v>28068.233624444631</v>
      </c>
      <c r="X673" s="16">
        <f t="shared" si="289"/>
        <v>5695.086169618774</v>
      </c>
      <c r="Z673" s="10">
        <v>40804</v>
      </c>
      <c r="AA673" s="10">
        <f t="shared" si="280"/>
        <v>6341.6464548438635</v>
      </c>
      <c r="AB673" s="10">
        <f t="shared" si="281"/>
        <v>17733.404035843894</v>
      </c>
      <c r="AC673" s="10">
        <v>1376.2878561941616</v>
      </c>
      <c r="AD673">
        <v>90.08</v>
      </c>
      <c r="AE673">
        <v>60.05</v>
      </c>
      <c r="AF673">
        <v>46.07</v>
      </c>
      <c r="AG673" s="15"/>
      <c r="AH673" s="15">
        <f t="shared" si="290"/>
        <v>3513.2721359835004</v>
      </c>
      <c r="AI673" s="15">
        <f t="shared" si="291"/>
        <v>17573.803399521297</v>
      </c>
      <c r="AJ673" s="15">
        <f t="shared" si="292"/>
        <v>1380.4167197627439</v>
      </c>
      <c r="AK673" s="15">
        <f t="shared" si="293"/>
        <v>3672.3599999999997</v>
      </c>
      <c r="AL673" s="11">
        <f t="shared" si="294"/>
        <v>3128.1127999792429</v>
      </c>
      <c r="AM673" s="16">
        <f t="shared" si="295"/>
        <v>2033.2733199865079</v>
      </c>
      <c r="AN673" s="11">
        <f t="shared" si="296"/>
        <v>30080.547364332971</v>
      </c>
      <c r="AO673" s="16">
        <f t="shared" si="304"/>
        <v>6180</v>
      </c>
      <c r="AP673" s="10">
        <v>-10311.717612108247</v>
      </c>
      <c r="AQ673" s="11">
        <f t="shared" si="297"/>
        <v>-97776.724937713821</v>
      </c>
      <c r="AR673" s="16">
        <f t="shared" si="298"/>
        <v>-49244.57893149888</v>
      </c>
      <c r="AS673" s="11">
        <f t="shared" si="299"/>
        <v>11290.057716739309</v>
      </c>
      <c r="AT673" s="15">
        <f t="shared" si="300"/>
        <v>-33597.312587984219</v>
      </c>
      <c r="AU673" s="17">
        <f t="shared" si="301"/>
        <v>325.8168411102871</v>
      </c>
      <c r="AV673" s="15">
        <f t="shared" si="302"/>
        <v>23285.594975875971</v>
      </c>
      <c r="AW673" s="13">
        <v>70000</v>
      </c>
      <c r="AX673" s="15">
        <f t="shared" si="303"/>
        <v>-33597.312587984219</v>
      </c>
    </row>
    <row r="674" spans="1:50" ht="30" x14ac:dyDescent="0.25">
      <c r="A674" s="2" t="s">
        <v>70</v>
      </c>
      <c r="B674" s="9">
        <f t="shared" si="282"/>
        <v>26458.402609893055</v>
      </c>
      <c r="C674" s="9">
        <f t="shared" si="283"/>
        <v>17273.266215713546</v>
      </c>
      <c r="D674" s="10">
        <v>11668.053624547603</v>
      </c>
      <c r="E674" s="10">
        <v>2365.3189081365417</v>
      </c>
      <c r="F674">
        <v>60.05</v>
      </c>
      <c r="G674">
        <v>46.07</v>
      </c>
      <c r="H674">
        <v>44.01</v>
      </c>
      <c r="I674" s="11">
        <f t="shared" si="284"/>
        <v>12410.945876857011</v>
      </c>
      <c r="J674" s="12">
        <f t="shared" si="285"/>
        <v>8067.114819957058</v>
      </c>
      <c r="L674" s="10">
        <f t="shared" si="278"/>
        <v>11668.053624547603</v>
      </c>
      <c r="M674" s="13"/>
      <c r="N674" s="13">
        <f t="shared" si="286"/>
        <v>6464.1017079993726</v>
      </c>
      <c r="O674">
        <v>0.2</v>
      </c>
      <c r="P674" s="10">
        <f t="shared" si="279"/>
        <v>2365.3189081365417</v>
      </c>
      <c r="Q674" s="13">
        <f t="shared" si="287"/>
        <v>2344.0310379633129</v>
      </c>
      <c r="R674">
        <v>0.56999999999999995</v>
      </c>
      <c r="S674" s="14">
        <v>2.04</v>
      </c>
      <c r="T674" s="14">
        <v>0.41</v>
      </c>
      <c r="U674" s="15">
        <v>6200</v>
      </c>
      <c r="V674" s="15">
        <v>1300</v>
      </c>
      <c r="W674" s="16">
        <f t="shared" si="288"/>
        <v>11562.992787807485</v>
      </c>
      <c r="X674" s="16">
        <f t="shared" si="289"/>
        <v>2377.8563936279747</v>
      </c>
      <c r="Z674" s="10">
        <v>42025</v>
      </c>
      <c r="AA674" s="10">
        <f t="shared" si="280"/>
        <v>11668.053624547603</v>
      </c>
      <c r="AB674" s="10">
        <f t="shared" si="281"/>
        <v>2365.3189081365417</v>
      </c>
      <c r="AC674" s="10">
        <v>1964.4897974892797</v>
      </c>
      <c r="AD674">
        <v>90.08</v>
      </c>
      <c r="AE674">
        <v>60.05</v>
      </c>
      <c r="AF674">
        <v>46.07</v>
      </c>
      <c r="AG674" s="15"/>
      <c r="AH674" s="15">
        <f t="shared" si="290"/>
        <v>6464.1017079993726</v>
      </c>
      <c r="AI674" s="15">
        <f t="shared" si="291"/>
        <v>2344.0310379633129</v>
      </c>
      <c r="AJ674" s="15">
        <f t="shared" si="292"/>
        <v>1970.3832668817472</v>
      </c>
      <c r="AK674" s="15">
        <f t="shared" si="293"/>
        <v>3782.25</v>
      </c>
      <c r="AL674" s="11">
        <f t="shared" si="294"/>
        <v>2434.131713223238</v>
      </c>
      <c r="AM674" s="16">
        <f t="shared" si="295"/>
        <v>1582.1856135951048</v>
      </c>
      <c r="AN674" s="11">
        <f t="shared" si="296"/>
        <v>13893.037049888899</v>
      </c>
      <c r="AO674" s="16">
        <f t="shared" si="304"/>
        <v>6180</v>
      </c>
      <c r="AP674" s="10">
        <v>20487.93223845811</v>
      </c>
      <c r="AQ674" s="11">
        <f t="shared" si="297"/>
        <v>-12092.537383950597</v>
      </c>
      <c r="AR674" s="16">
        <f t="shared" si="298"/>
        <v>6828.2950021285124</v>
      </c>
      <c r="AS674" s="11">
        <f t="shared" si="299"/>
        <v>67362.931650366707</v>
      </c>
      <c r="AT674" s="15">
        <f t="shared" si="300"/>
        <v>4658.6318049059464</v>
      </c>
      <c r="AU674" s="17">
        <f t="shared" si="301"/>
        <v>22.738418649009297</v>
      </c>
      <c r="AV674" s="15">
        <f t="shared" si="302"/>
        <v>15829.300433552162</v>
      </c>
      <c r="AW674" s="13">
        <v>70000</v>
      </c>
      <c r="AX674" s="15">
        <f t="shared" si="303"/>
        <v>4658.6318049059482</v>
      </c>
    </row>
    <row r="675" spans="1:50" ht="30" x14ac:dyDescent="0.25">
      <c r="A675" s="2" t="s">
        <v>70</v>
      </c>
      <c r="B675" s="9">
        <f t="shared" si="282"/>
        <v>-44235.321358764006</v>
      </c>
      <c r="C675" s="9">
        <f t="shared" si="283"/>
        <v>-62261.315411508098</v>
      </c>
      <c r="D675" s="10">
        <v>16439.860244550015</v>
      </c>
      <c r="E675" s="10">
        <v>11031.247140894218</v>
      </c>
      <c r="F675">
        <v>60.05</v>
      </c>
      <c r="G675">
        <v>46.07</v>
      </c>
      <c r="H675">
        <v>44.01</v>
      </c>
      <c r="I675" s="11">
        <f t="shared" si="284"/>
        <v>24186.586717752543</v>
      </c>
      <c r="J675" s="12">
        <f t="shared" si="285"/>
        <v>15721.281366539153</v>
      </c>
      <c r="L675" s="10">
        <f t="shared" si="278"/>
        <v>16439.860244550015</v>
      </c>
      <c r="M675" s="13"/>
      <c r="N675" s="13">
        <f t="shared" si="286"/>
        <v>9107.6825754807087</v>
      </c>
      <c r="O675">
        <v>0.2</v>
      </c>
      <c r="P675" s="10">
        <f t="shared" si="279"/>
        <v>11031.247140894218</v>
      </c>
      <c r="Q675" s="13">
        <f t="shared" si="287"/>
        <v>10931.96591662617</v>
      </c>
      <c r="R675">
        <v>0.56999999999999995</v>
      </c>
      <c r="S675" s="14">
        <v>2.04</v>
      </c>
      <c r="T675" s="14">
        <v>0.41</v>
      </c>
      <c r="U675" s="15">
        <v>6200</v>
      </c>
      <c r="V675" s="15">
        <v>1300</v>
      </c>
      <c r="W675" s="16">
        <f t="shared" si="288"/>
        <v>22627.624458649039</v>
      </c>
      <c r="X675" s="16">
        <f t="shared" si="289"/>
        <v>4601.6304059049535</v>
      </c>
      <c r="Z675" s="10">
        <v>37249</v>
      </c>
      <c r="AA675" s="10">
        <f t="shared" si="280"/>
        <v>16439.860244550015</v>
      </c>
      <c r="AB675" s="10">
        <f t="shared" si="281"/>
        <v>11031.247140894218</v>
      </c>
      <c r="AC675" s="10">
        <v>946.89897008084927</v>
      </c>
      <c r="AD675">
        <v>90.08</v>
      </c>
      <c r="AE675">
        <v>60.05</v>
      </c>
      <c r="AF675">
        <v>46.07</v>
      </c>
      <c r="AG675" s="15"/>
      <c r="AH675" s="15">
        <f t="shared" si="290"/>
        <v>9107.6825754807087</v>
      </c>
      <c r="AI675" s="15">
        <f t="shared" si="291"/>
        <v>10931.96591662617</v>
      </c>
      <c r="AJ675" s="15">
        <f t="shared" si="292"/>
        <v>949.73966699109167</v>
      </c>
      <c r="AK675" s="15">
        <f t="shared" si="293"/>
        <v>3352.41</v>
      </c>
      <c r="AL675" s="11">
        <f t="shared" si="294"/>
        <v>3077.7752691352662</v>
      </c>
      <c r="AM675" s="16">
        <f t="shared" si="295"/>
        <v>2000.5539249379231</v>
      </c>
      <c r="AN675" s="11">
        <f t="shared" si="296"/>
        <v>28154.593016903378</v>
      </c>
      <c r="AO675" s="16">
        <f t="shared" si="304"/>
        <v>6180</v>
      </c>
      <c r="AP675" s="10">
        <v>-32441.586781355207</v>
      </c>
      <c r="AQ675" s="11">
        <f t="shared" si="297"/>
        <v>-128779.80563392703</v>
      </c>
      <c r="AR675" s="16">
        <f t="shared" si="298"/>
        <v>-82584.2271839522</v>
      </c>
      <c r="AS675" s="11">
        <f t="shared" si="299"/>
        <v>-22049.590535714007</v>
      </c>
      <c r="AT675" s="15">
        <f t="shared" si="300"/>
        <v>-56343.422072832283</v>
      </c>
      <c r="AU675" s="17">
        <f t="shared" si="301"/>
        <v>173.67652961172018</v>
      </c>
      <c r="AV675" s="15">
        <f t="shared" si="302"/>
        <v>23901.835291477077</v>
      </c>
      <c r="AW675" s="13">
        <v>70000</v>
      </c>
      <c r="AX675" s="15">
        <f t="shared" si="303"/>
        <v>-56343.422072832283</v>
      </c>
    </row>
    <row r="676" spans="1:50" ht="30" x14ac:dyDescent="0.25">
      <c r="A676" s="2" t="s">
        <v>70</v>
      </c>
      <c r="B676" s="9">
        <f t="shared" si="282"/>
        <v>13923.227875149749</v>
      </c>
      <c r="C676" s="9">
        <f t="shared" si="283"/>
        <v>2585.3806725627128</v>
      </c>
      <c r="D676" s="10">
        <v>10506.631591342346</v>
      </c>
      <c r="E676" s="10">
        <v>4931.1606749674456</v>
      </c>
      <c r="F676">
        <v>60.05</v>
      </c>
      <c r="G676">
        <v>46.07</v>
      </c>
      <c r="H676">
        <v>44.01</v>
      </c>
      <c r="I676" s="11">
        <f t="shared" si="284"/>
        <v>14010.863412512103</v>
      </c>
      <c r="J676" s="12">
        <f t="shared" si="285"/>
        <v>9107.061218132867</v>
      </c>
      <c r="L676" s="10">
        <f t="shared" si="278"/>
        <v>10506.631591342346</v>
      </c>
      <c r="M676" s="13"/>
      <c r="N676" s="13">
        <f t="shared" si="286"/>
        <v>5820.6739016036599</v>
      </c>
      <c r="O676">
        <v>0.2</v>
      </c>
      <c r="P676" s="10">
        <f t="shared" si="279"/>
        <v>4931.1606749674456</v>
      </c>
      <c r="Q676" s="13">
        <f t="shared" si="287"/>
        <v>4886.7802288927387</v>
      </c>
      <c r="R676">
        <v>0.56999999999999995</v>
      </c>
      <c r="S676" s="14">
        <v>2.04</v>
      </c>
      <c r="T676" s="14">
        <v>0.41</v>
      </c>
      <c r="U676" s="15">
        <v>6200</v>
      </c>
      <c r="V676" s="15">
        <v>1300</v>
      </c>
      <c r="W676" s="16">
        <f t="shared" si="288"/>
        <v>14257.18300201077</v>
      </c>
      <c r="X676" s="16">
        <f t="shared" si="289"/>
        <v>2919.3357994237331</v>
      </c>
      <c r="Z676" s="10">
        <v>56644</v>
      </c>
      <c r="AA676" s="10">
        <f t="shared" si="280"/>
        <v>10506.631591342346</v>
      </c>
      <c r="AB676" s="10">
        <f t="shared" si="281"/>
        <v>4931.1606749674456</v>
      </c>
      <c r="AC676" s="10">
        <v>5204.3282004840121</v>
      </c>
      <c r="AD676">
        <v>90.08</v>
      </c>
      <c r="AE676">
        <v>60.05</v>
      </c>
      <c r="AF676">
        <v>46.07</v>
      </c>
      <c r="AG676" s="15"/>
      <c r="AH676" s="15">
        <f t="shared" si="290"/>
        <v>5820.6739016036599</v>
      </c>
      <c r="AI676" s="15">
        <f t="shared" si="291"/>
        <v>4886.7802288927387</v>
      </c>
      <c r="AJ676" s="15">
        <f t="shared" si="292"/>
        <v>5219.941185085464</v>
      </c>
      <c r="AK676" s="15">
        <f t="shared" si="293"/>
        <v>5097.96</v>
      </c>
      <c r="AL676" s="11">
        <f t="shared" si="294"/>
        <v>3030.0594423975554</v>
      </c>
      <c r="AM676" s="16">
        <f t="shared" si="295"/>
        <v>1969.538637558411</v>
      </c>
      <c r="AN676" s="11">
        <f t="shared" si="296"/>
        <v>19730.056713431575</v>
      </c>
      <c r="AO676" s="16">
        <f t="shared" si="304"/>
        <v>6180</v>
      </c>
      <c r="AP676" s="10">
        <v>10815.428377054914</v>
      </c>
      <c r="AQ676" s="11">
        <f t="shared" si="297"/>
        <v>-38043.822284970054</v>
      </c>
      <c r="AR676" s="16">
        <f t="shared" si="298"/>
        <v>-9441.0163449938864</v>
      </c>
      <c r="AS676" s="11">
        <f t="shared" si="299"/>
        <v>51093.620303244308</v>
      </c>
      <c r="AT676" s="15">
        <f t="shared" si="300"/>
        <v>-6441.1714786363646</v>
      </c>
      <c r="AU676" s="17">
        <f t="shared" si="301"/>
        <v>-59.55539858505653</v>
      </c>
      <c r="AV676" s="15">
        <f t="shared" si="302"/>
        <v>17256.599855691278</v>
      </c>
      <c r="AW676" s="13">
        <v>70000</v>
      </c>
      <c r="AX676" s="15">
        <f t="shared" si="303"/>
        <v>-6441.1714786363646</v>
      </c>
    </row>
    <row r="677" spans="1:50" ht="30" x14ac:dyDescent="0.25">
      <c r="A677" s="2" t="s">
        <v>70</v>
      </c>
      <c r="B677" s="9">
        <f t="shared" si="282"/>
        <v>-19913.047393284913</v>
      </c>
      <c r="C677" s="9">
        <f t="shared" si="283"/>
        <v>-62980.943734506262</v>
      </c>
      <c r="D677" s="10">
        <v>10404.243378189833</v>
      </c>
      <c r="E677" s="10">
        <v>39412.780214207225</v>
      </c>
      <c r="F677">
        <v>60.05</v>
      </c>
      <c r="G677">
        <v>46.07</v>
      </c>
      <c r="H677">
        <v>44.01</v>
      </c>
      <c r="I677" s="11">
        <f t="shared" si="284"/>
        <v>46875.613119044436</v>
      </c>
      <c r="J677" s="12">
        <f t="shared" si="285"/>
        <v>30469.148527378886</v>
      </c>
      <c r="L677" s="10">
        <f t="shared" si="278"/>
        <v>10404.243378189833</v>
      </c>
      <c r="M677" s="13"/>
      <c r="N677" s="13">
        <f t="shared" si="286"/>
        <v>5763.9508315171679</v>
      </c>
      <c r="O677">
        <v>0.2</v>
      </c>
      <c r="P677" s="10">
        <f t="shared" si="279"/>
        <v>39412.780214207225</v>
      </c>
      <c r="Q677" s="13">
        <f t="shared" si="287"/>
        <v>39058.065192279362</v>
      </c>
      <c r="R677">
        <v>0.56999999999999995</v>
      </c>
      <c r="S677" s="14">
        <v>2.04</v>
      </c>
      <c r="T677" s="14">
        <v>0.41</v>
      </c>
      <c r="U677" s="15">
        <v>6200</v>
      </c>
      <c r="V677" s="15">
        <v>1300</v>
      </c>
      <c r="W677" s="16">
        <f t="shared" si="288"/>
        <v>53968.410144841437</v>
      </c>
      <c r="X677" s="16">
        <f t="shared" si="289"/>
        <v>10900.513803620093</v>
      </c>
      <c r="Z677" s="10">
        <v>62500</v>
      </c>
      <c r="AA677" s="10">
        <f t="shared" si="280"/>
        <v>10404.243378189833</v>
      </c>
      <c r="AB677" s="10">
        <f t="shared" si="281"/>
        <v>39412.780214207225</v>
      </c>
      <c r="AC677" s="10">
        <v>918.56348016338882</v>
      </c>
      <c r="AD677">
        <v>90.08</v>
      </c>
      <c r="AE677">
        <v>60.05</v>
      </c>
      <c r="AF677">
        <v>46.07</v>
      </c>
      <c r="AG677" s="15"/>
      <c r="AH677" s="15">
        <f t="shared" si="290"/>
        <v>5763.9508315171679</v>
      </c>
      <c r="AI677" s="15">
        <f t="shared" si="291"/>
        <v>39058.065192279362</v>
      </c>
      <c r="AJ677" s="15">
        <f t="shared" si="292"/>
        <v>921.31917060387889</v>
      </c>
      <c r="AK677" s="15">
        <f t="shared" si="293"/>
        <v>5625</v>
      </c>
      <c r="AL677" s="11">
        <f t="shared" si="294"/>
        <v>5465.3553223640056</v>
      </c>
      <c r="AM677" s="16">
        <f t="shared" si="295"/>
        <v>3552.4809595366037</v>
      </c>
      <c r="AN677" s="11">
        <f t="shared" si="296"/>
        <v>61952.327122937044</v>
      </c>
      <c r="AO677" s="16">
        <f t="shared" si="304"/>
        <v>6180</v>
      </c>
      <c r="AP677" s="10">
        <v>-30991.992365455801</v>
      </c>
      <c r="AQ677" s="11">
        <f t="shared" si="297"/>
        <v>-212948.9616262757</v>
      </c>
      <c r="AR677" s="16">
        <f t="shared" si="298"/>
        <v>-104350.60606550524</v>
      </c>
      <c r="AS677" s="11">
        <f t="shared" si="299"/>
        <v>-43815.96941726705</v>
      </c>
      <c r="AT677" s="15">
        <f t="shared" si="300"/>
        <v>-71193.621852371289</v>
      </c>
      <c r="AU677" s="17">
        <f t="shared" si="301"/>
        <v>229.71618285413916</v>
      </c>
      <c r="AV677" s="15">
        <f t="shared" si="302"/>
        <v>40201.629486915488</v>
      </c>
      <c r="AW677" s="13">
        <v>70000</v>
      </c>
      <c r="AX677" s="15">
        <f t="shared" si="303"/>
        <v>-71193.621852371289</v>
      </c>
    </row>
    <row r="678" spans="1:50" ht="30" x14ac:dyDescent="0.25">
      <c r="A678" s="2" t="s">
        <v>70</v>
      </c>
      <c r="B678" s="9">
        <f t="shared" si="282"/>
        <v>166798.75513524853</v>
      </c>
      <c r="C678" s="9">
        <f t="shared" si="283"/>
        <v>148939.82535808376</v>
      </c>
      <c r="D678" s="10">
        <v>8195.2941459172089</v>
      </c>
      <c r="E678" s="10">
        <v>12466.983687582308</v>
      </c>
      <c r="F678">
        <v>60.05</v>
      </c>
      <c r="G678">
        <v>46.07</v>
      </c>
      <c r="H678">
        <v>44.01</v>
      </c>
      <c r="I678" s="11">
        <f t="shared" si="284"/>
        <v>19515.770991199988</v>
      </c>
      <c r="J678" s="12">
        <f t="shared" si="285"/>
        <v>12685.251144279993</v>
      </c>
      <c r="L678" s="10">
        <f t="shared" si="278"/>
        <v>8195.2941459172089</v>
      </c>
      <c r="M678" s="13"/>
      <c r="N678" s="13">
        <f t="shared" si="286"/>
        <v>4540.1929568381338</v>
      </c>
      <c r="O678">
        <v>0.2</v>
      </c>
      <c r="P678" s="10">
        <f t="shared" si="279"/>
        <v>12466.983687582308</v>
      </c>
      <c r="Q678" s="13">
        <f t="shared" si="287"/>
        <v>12354.780834394067</v>
      </c>
      <c r="R678">
        <v>0.56999999999999995</v>
      </c>
      <c r="S678" s="14">
        <v>2.04</v>
      </c>
      <c r="T678" s="14">
        <v>0.41</v>
      </c>
      <c r="U678" s="15">
        <v>6200</v>
      </c>
      <c r="V678" s="15">
        <v>1300</v>
      </c>
      <c r="W678" s="16">
        <f t="shared" si="288"/>
        <v>22418.537880623378</v>
      </c>
      <c r="X678" s="16">
        <f t="shared" si="289"/>
        <v>4559.6081034586205</v>
      </c>
      <c r="Z678" s="10">
        <v>44521</v>
      </c>
      <c r="AA678" s="10">
        <f t="shared" si="280"/>
        <v>8195.2941459172089</v>
      </c>
      <c r="AB678" s="10">
        <f t="shared" si="281"/>
        <v>12466.983687582308</v>
      </c>
      <c r="AC678" s="10">
        <v>2140.9908736094189</v>
      </c>
      <c r="AD678">
        <v>90.08</v>
      </c>
      <c r="AE678">
        <v>60.05</v>
      </c>
      <c r="AF678">
        <v>46.07</v>
      </c>
      <c r="AG678" s="15"/>
      <c r="AH678" s="15">
        <f t="shared" si="290"/>
        <v>4540.1929568381338</v>
      </c>
      <c r="AI678" s="15">
        <f t="shared" si="291"/>
        <v>12354.780834394067</v>
      </c>
      <c r="AJ678" s="15">
        <f t="shared" si="292"/>
        <v>2147.4138462302471</v>
      </c>
      <c r="AK678" s="15">
        <f t="shared" si="293"/>
        <v>4006.89</v>
      </c>
      <c r="AL678" s="11">
        <f t="shared" si="294"/>
        <v>3001.5676470928329</v>
      </c>
      <c r="AM678" s="16">
        <f t="shared" si="295"/>
        <v>1951.0189706103415</v>
      </c>
      <c r="AN678" s="11">
        <f t="shared" si="296"/>
        <v>25117.686520221432</v>
      </c>
      <c r="AO678" s="16">
        <f t="shared" si="304"/>
        <v>6180</v>
      </c>
      <c r="AP678" s="10">
        <v>110665.69189242326</v>
      </c>
      <c r="AQ678" s="11">
        <f t="shared" si="297"/>
        <v>92385.920301050282</v>
      </c>
      <c r="AR678" s="16">
        <f t="shared" si="298"/>
        <v>131694.96611034515</v>
      </c>
      <c r="AS678" s="11">
        <f t="shared" si="299"/>
        <v>192229.60275858335</v>
      </c>
      <c r="AT678" s="15">
        <f t="shared" si="300"/>
        <v>89849.421777532931</v>
      </c>
      <c r="AU678" s="17">
        <f t="shared" si="301"/>
        <v>81.189951683376663</v>
      </c>
      <c r="AV678" s="15">
        <f t="shared" si="302"/>
        <v>20816.270114890336</v>
      </c>
      <c r="AW678" s="13">
        <v>70000</v>
      </c>
      <c r="AX678" s="15">
        <f t="shared" si="303"/>
        <v>89849.421777532931</v>
      </c>
    </row>
    <row r="679" spans="1:50" ht="30" x14ac:dyDescent="0.25">
      <c r="A679" s="2" t="s">
        <v>70</v>
      </c>
      <c r="B679" s="9">
        <f t="shared" si="282"/>
        <v>1484.0368816480877</v>
      </c>
      <c r="C679" s="9">
        <f t="shared" si="283"/>
        <v>-8375.3176701097073</v>
      </c>
      <c r="D679" s="10">
        <v>14548.974456468783</v>
      </c>
      <c r="E679" s="10">
        <v>2532.4808097131045</v>
      </c>
      <c r="F679">
        <v>60.05</v>
      </c>
      <c r="G679">
        <v>46.07</v>
      </c>
      <c r="H679">
        <v>44.01</v>
      </c>
      <c r="I679" s="11">
        <f t="shared" si="284"/>
        <v>14682.029140357507</v>
      </c>
      <c r="J679" s="12">
        <f t="shared" si="285"/>
        <v>9543.3189412323791</v>
      </c>
      <c r="L679" s="10">
        <f t="shared" si="278"/>
        <v>14548.974456468783</v>
      </c>
      <c r="M679" s="13"/>
      <c r="N679" s="13">
        <f t="shared" si="286"/>
        <v>8060.131848883706</v>
      </c>
      <c r="O679">
        <v>0.2</v>
      </c>
      <c r="P679" s="10">
        <f t="shared" si="279"/>
        <v>2532.4808097131045</v>
      </c>
      <c r="Q679" s="13">
        <f t="shared" si="287"/>
        <v>2509.6884824256863</v>
      </c>
      <c r="R679">
        <v>0.56999999999999995</v>
      </c>
      <c r="S679" s="14">
        <v>2.04</v>
      </c>
      <c r="T679" s="14">
        <v>0.41</v>
      </c>
      <c r="U679" s="15">
        <v>6200</v>
      </c>
      <c r="V679" s="15">
        <v>1300</v>
      </c>
      <c r="W679" s="16">
        <f t="shared" si="288"/>
        <v>12406.79956170914</v>
      </c>
      <c r="X679" s="16">
        <f t="shared" si="289"/>
        <v>2547.4450099513469</v>
      </c>
      <c r="Z679" s="10">
        <v>27889</v>
      </c>
      <c r="AA679" s="10">
        <f t="shared" si="280"/>
        <v>14548.974456468783</v>
      </c>
      <c r="AB679" s="10">
        <f t="shared" si="281"/>
        <v>2532.4808097131045</v>
      </c>
      <c r="AC679" s="10">
        <v>1882.8573052453319</v>
      </c>
      <c r="AD679">
        <v>90.08</v>
      </c>
      <c r="AE679">
        <v>60.05</v>
      </c>
      <c r="AF679">
        <v>46.07</v>
      </c>
      <c r="AG679" s="15"/>
      <c r="AH679" s="15">
        <f t="shared" si="290"/>
        <v>8060.131848883706</v>
      </c>
      <c r="AI679" s="15">
        <f t="shared" si="291"/>
        <v>2509.6884824256863</v>
      </c>
      <c r="AJ679" s="15">
        <f t="shared" si="292"/>
        <v>1888.5058771610677</v>
      </c>
      <c r="AK679" s="15">
        <f t="shared" si="293"/>
        <v>2510.0099999999998</v>
      </c>
      <c r="AL679" s="11">
        <f t="shared" si="294"/>
        <v>2118.1615874304298</v>
      </c>
      <c r="AM679" s="16">
        <f t="shared" si="295"/>
        <v>1376.8050318297794</v>
      </c>
      <c r="AN679" s="11">
        <f t="shared" si="296"/>
        <v>16193.477007009622</v>
      </c>
      <c r="AO679" s="16">
        <f t="shared" si="304"/>
        <v>6180</v>
      </c>
      <c r="AP679" s="10">
        <v>3137.0572436607345</v>
      </c>
      <c r="AQ679" s="11">
        <f t="shared" si="297"/>
        <v>-43761.720765833998</v>
      </c>
      <c r="AR679" s="16">
        <f t="shared" si="298"/>
        <v>-20466.081621293433</v>
      </c>
      <c r="AS679" s="11">
        <f t="shared" si="299"/>
        <v>40068.555026944756</v>
      </c>
      <c r="AT679" s="15">
        <f t="shared" si="300"/>
        <v>-13963.066729401424</v>
      </c>
      <c r="AU679" s="17">
        <f t="shared" si="301"/>
        <v>-445.1007949446107</v>
      </c>
      <c r="AV679" s="15">
        <f t="shared" si="302"/>
        <v>17100.12397306216</v>
      </c>
      <c r="AW679" s="13">
        <v>70000</v>
      </c>
      <c r="AX679" s="15">
        <f t="shared" si="303"/>
        <v>-13963.066729401426</v>
      </c>
    </row>
    <row r="680" spans="1:50" ht="30" x14ac:dyDescent="0.25">
      <c r="A680" s="2" t="s">
        <v>70</v>
      </c>
      <c r="B680" s="9">
        <f t="shared" si="282"/>
        <v>-38948.025009721561</v>
      </c>
      <c r="C680" s="9">
        <f t="shared" si="283"/>
        <v>-56420.941168083504</v>
      </c>
      <c r="D680" s="10">
        <v>16570.277866524262</v>
      </c>
      <c r="E680" s="10">
        <v>10404.975849871089</v>
      </c>
      <c r="F680">
        <v>60.05</v>
      </c>
      <c r="G680">
        <v>46.07</v>
      </c>
      <c r="H680">
        <v>44.01</v>
      </c>
      <c r="I680" s="11">
        <f t="shared" si="284"/>
        <v>23683.900549272519</v>
      </c>
      <c r="J680" s="12">
        <f t="shared" si="285"/>
        <v>15394.535357027138</v>
      </c>
      <c r="L680" s="10">
        <f t="shared" si="278"/>
        <v>16570.277866524262</v>
      </c>
      <c r="M680" s="13"/>
      <c r="N680" s="13">
        <f t="shared" si="286"/>
        <v>9179.9339380544425</v>
      </c>
      <c r="O680">
        <v>0.2</v>
      </c>
      <c r="P680" s="10">
        <f t="shared" si="279"/>
        <v>10404.975849871089</v>
      </c>
      <c r="Q680" s="13">
        <f t="shared" si="287"/>
        <v>10311.331067222249</v>
      </c>
      <c r="R680">
        <v>0.56999999999999995</v>
      </c>
      <c r="S680" s="14">
        <v>2.04</v>
      </c>
      <c r="T680" s="14">
        <v>0.41</v>
      </c>
      <c r="U680" s="15">
        <v>6200</v>
      </c>
      <c r="V680" s="15">
        <v>1300</v>
      </c>
      <c r="W680" s="16">
        <f t="shared" si="288"/>
        <v>21935.428811692243</v>
      </c>
      <c r="X680" s="16">
        <f t="shared" si="289"/>
        <v>4462.5126533303037</v>
      </c>
      <c r="Z680" s="10">
        <v>59049.000000000007</v>
      </c>
      <c r="AA680" s="10">
        <f t="shared" si="280"/>
        <v>16570.277866524262</v>
      </c>
      <c r="AB680" s="10">
        <f t="shared" si="281"/>
        <v>10404.975849871089</v>
      </c>
      <c r="AC680" s="10">
        <v>358.05268118062088</v>
      </c>
      <c r="AD680">
        <v>90.08</v>
      </c>
      <c r="AE680">
        <v>60.05</v>
      </c>
      <c r="AF680">
        <v>46.07</v>
      </c>
      <c r="AG680" s="15"/>
      <c r="AH680" s="15">
        <f t="shared" si="290"/>
        <v>9179.9339380544425</v>
      </c>
      <c r="AI680" s="15">
        <f t="shared" si="291"/>
        <v>10311.331067222249</v>
      </c>
      <c r="AJ680" s="15">
        <f t="shared" si="292"/>
        <v>359.12683922416272</v>
      </c>
      <c r="AK680" s="15">
        <f t="shared" si="293"/>
        <v>5314.4100000000008</v>
      </c>
      <c r="AL680" s="11">
        <f t="shared" si="294"/>
        <v>3769.5303143691026</v>
      </c>
      <c r="AM680" s="16">
        <f t="shared" si="295"/>
        <v>2450.1947043399168</v>
      </c>
      <c r="AN680" s="11">
        <f t="shared" si="296"/>
        <v>26817.265804668012</v>
      </c>
      <c r="AO680" s="16">
        <f t="shared" si="304"/>
        <v>6180</v>
      </c>
      <c r="AP680" s="10">
        <v>-28016.235698048247</v>
      </c>
      <c r="AQ680" s="11">
        <f t="shared" si="297"/>
        <v>-120610.40076744856</v>
      </c>
      <c r="AR680" s="16">
        <f t="shared" si="298"/>
        <v>-76277.989178440941</v>
      </c>
      <c r="AS680" s="11">
        <f t="shared" si="299"/>
        <v>-15743.352530202741</v>
      </c>
      <c r="AT680" s="15">
        <f t="shared" si="300"/>
        <v>-52040.965759415303</v>
      </c>
      <c r="AU680" s="17">
        <f t="shared" si="301"/>
        <v>185.75288386455409</v>
      </c>
      <c r="AV680" s="15">
        <f t="shared" si="302"/>
        <v>24024.730061367056</v>
      </c>
      <c r="AW680" s="13">
        <v>70000</v>
      </c>
      <c r="AX680" s="15">
        <f t="shared" si="303"/>
        <v>-52040.965759415303</v>
      </c>
    </row>
    <row r="681" spans="1:50" ht="30" x14ac:dyDescent="0.25">
      <c r="A681" s="2" t="s">
        <v>70</v>
      </c>
      <c r="B681" s="9">
        <f t="shared" si="282"/>
        <v>34774.643149834366</v>
      </c>
      <c r="C681" s="9">
        <f t="shared" si="283"/>
        <v>27608.289384652111</v>
      </c>
      <c r="D681" s="10">
        <v>11996.021674409882</v>
      </c>
      <c r="E681" s="10">
        <v>108.41765611430085</v>
      </c>
      <c r="F681">
        <v>60.05</v>
      </c>
      <c r="G681">
        <v>46.07</v>
      </c>
      <c r="H681">
        <v>44.01</v>
      </c>
      <c r="I681" s="11">
        <f t="shared" si="284"/>
        <v>10495.325243122188</v>
      </c>
      <c r="J681" s="12">
        <f t="shared" si="285"/>
        <v>6821.9614080294223</v>
      </c>
      <c r="L681" s="10">
        <f t="shared" si="278"/>
        <v>11996.021674409882</v>
      </c>
      <c r="M681" s="13"/>
      <c r="N681" s="13">
        <f t="shared" si="286"/>
        <v>6645.7960076230747</v>
      </c>
      <c r="O681">
        <v>0.2</v>
      </c>
      <c r="P681" s="10">
        <f t="shared" si="279"/>
        <v>108.41765611430085</v>
      </c>
      <c r="Q681" s="13">
        <f t="shared" si="287"/>
        <v>107.44189720927214</v>
      </c>
      <c r="R681">
        <v>0.56999999999999995</v>
      </c>
      <c r="S681" s="14">
        <v>2.04</v>
      </c>
      <c r="T681" s="14">
        <v>0.41</v>
      </c>
      <c r="U681" s="15">
        <v>6200</v>
      </c>
      <c r="V681" s="15">
        <v>1300</v>
      </c>
      <c r="W681" s="16">
        <f t="shared" si="288"/>
        <v>9036.4182091851562</v>
      </c>
      <c r="X681" s="16">
        <f t="shared" si="289"/>
        <v>1870.0644440028991</v>
      </c>
      <c r="Z681" s="10">
        <v>50176.000000000007</v>
      </c>
      <c r="AA681" s="10">
        <f t="shared" si="280"/>
        <v>11996.021674409882</v>
      </c>
      <c r="AB681" s="10">
        <f t="shared" si="281"/>
        <v>108.41765611430085</v>
      </c>
      <c r="AC681" s="10">
        <v>1432.0648479382403</v>
      </c>
      <c r="AD681">
        <v>90.08</v>
      </c>
      <c r="AE681">
        <v>60.05</v>
      </c>
      <c r="AF681">
        <v>46.07</v>
      </c>
      <c r="AG681" s="15"/>
      <c r="AH681" s="15">
        <f t="shared" si="290"/>
        <v>6645.7960076230747</v>
      </c>
      <c r="AI681" s="15">
        <f t="shared" si="291"/>
        <v>107.44189720927214</v>
      </c>
      <c r="AJ681" s="15">
        <f t="shared" si="292"/>
        <v>1436.3610424820549</v>
      </c>
      <c r="AK681" s="15">
        <f t="shared" si="293"/>
        <v>4515.84</v>
      </c>
      <c r="AL681" s="11">
        <f t="shared" si="294"/>
        <v>2575.0095963025278</v>
      </c>
      <c r="AM681" s="16">
        <f t="shared" si="295"/>
        <v>1673.7562375966431</v>
      </c>
      <c r="AN681" s="11">
        <f t="shared" si="296"/>
        <v>10557.007507647435</v>
      </c>
      <c r="AO681" s="16">
        <f t="shared" si="304"/>
        <v>6180</v>
      </c>
      <c r="AP681" s="10">
        <v>27581.414733343445</v>
      </c>
      <c r="AQ681" s="11">
        <f t="shared" si="297"/>
        <v>5795.6013361686437</v>
      </c>
      <c r="AR681" s="16">
        <f t="shared" si="298"/>
        <v>18916.263532619789</v>
      </c>
      <c r="AS681" s="11">
        <f t="shared" si="299"/>
        <v>79450.900180857978</v>
      </c>
      <c r="AT681" s="15">
        <f t="shared" si="300"/>
        <v>12905.697087717377</v>
      </c>
      <c r="AU681" s="17">
        <f t="shared" si="301"/>
        <v>46.79128033311342</v>
      </c>
      <c r="AV681" s="15">
        <f t="shared" si="302"/>
        <v>14675.717645626066</v>
      </c>
      <c r="AW681" s="13">
        <v>70000</v>
      </c>
      <c r="AX681" s="15">
        <f t="shared" si="303"/>
        <v>12905.697087717379</v>
      </c>
    </row>
    <row r="682" spans="1:50" ht="30" x14ac:dyDescent="0.25">
      <c r="A682" s="2" t="s">
        <v>70</v>
      </c>
      <c r="B682" s="9">
        <f t="shared" si="282"/>
        <v>-11639.668809035655</v>
      </c>
      <c r="C682" s="9">
        <f t="shared" si="283"/>
        <v>-23411.879603742735</v>
      </c>
      <c r="D682" s="10">
        <v>16964.809597266685</v>
      </c>
      <c r="E682" s="10">
        <v>4136.1363477869854</v>
      </c>
      <c r="F682">
        <v>60.05</v>
      </c>
      <c r="G682">
        <v>46.07</v>
      </c>
      <c r="H682">
        <v>44.01</v>
      </c>
      <c r="I682" s="11">
        <f t="shared" si="284"/>
        <v>17984.517545055856</v>
      </c>
      <c r="J682" s="12">
        <f t="shared" si="285"/>
        <v>11689.936404286307</v>
      </c>
      <c r="L682" s="10">
        <f t="shared" si="278"/>
        <v>16964.809597266685</v>
      </c>
      <c r="M682" s="13"/>
      <c r="N682" s="13">
        <f t="shared" si="286"/>
        <v>9398.504516885745</v>
      </c>
      <c r="O682">
        <v>0.2</v>
      </c>
      <c r="P682" s="10">
        <f t="shared" si="279"/>
        <v>4136.1363477869854</v>
      </c>
      <c r="Q682" s="13">
        <f t="shared" si="287"/>
        <v>4098.9111206569023</v>
      </c>
      <c r="R682">
        <v>0.56999999999999995</v>
      </c>
      <c r="S682" s="14">
        <v>2.04</v>
      </c>
      <c r="T682" s="14">
        <v>0.41</v>
      </c>
      <c r="U682" s="15">
        <v>6200</v>
      </c>
      <c r="V682" s="15">
        <v>1300</v>
      </c>
      <c r="W682" s="16">
        <f t="shared" si="288"/>
        <v>14800.80369398923</v>
      </c>
      <c r="X682" s="16">
        <f t="shared" si="289"/>
        <v>3028.5928992821491</v>
      </c>
      <c r="Z682" s="10">
        <v>56644</v>
      </c>
      <c r="AA682" s="10">
        <f t="shared" si="280"/>
        <v>16964.809597266685</v>
      </c>
      <c r="AB682" s="10">
        <f t="shared" si="281"/>
        <v>4136.1363477869854</v>
      </c>
      <c r="AC682" s="10">
        <v>1224.0418019966662</v>
      </c>
      <c r="AD682">
        <v>90.08</v>
      </c>
      <c r="AE682">
        <v>60.05</v>
      </c>
      <c r="AF682">
        <v>46.07</v>
      </c>
      <c r="AG682" s="15"/>
      <c r="AH682" s="15">
        <f t="shared" si="290"/>
        <v>9398.504516885745</v>
      </c>
      <c r="AI682" s="15">
        <f t="shared" si="291"/>
        <v>4098.9111206569023</v>
      </c>
      <c r="AJ682" s="15">
        <f t="shared" si="292"/>
        <v>1227.7139274026561</v>
      </c>
      <c r="AK682" s="15">
        <f t="shared" si="293"/>
        <v>5097.96</v>
      </c>
      <c r="AL682" s="11">
        <f t="shared" si="294"/>
        <v>3300.9288447522767</v>
      </c>
      <c r="AM682" s="16">
        <f t="shared" si="295"/>
        <v>2145.6037490889798</v>
      </c>
      <c r="AN682" s="11">
        <f t="shared" si="296"/>
        <v>19509.341610169526</v>
      </c>
      <c r="AO682" s="16">
        <f t="shared" si="304"/>
        <v>6180</v>
      </c>
      <c r="AP682" s="10">
        <v>-5999.0851102222114</v>
      </c>
      <c r="AQ682" s="11">
        <f t="shared" si="297"/>
        <v>-68587.169638976091</v>
      </c>
      <c r="AR682" s="16">
        <f t="shared" si="298"/>
        <v>-38130.40890731119</v>
      </c>
      <c r="AS682" s="11">
        <f t="shared" si="299"/>
        <v>22404.227740927003</v>
      </c>
      <c r="AT682" s="15">
        <f t="shared" si="300"/>
        <v>-26014.625263597496</v>
      </c>
      <c r="AU682" s="17">
        <f t="shared" si="301"/>
        <v>433.64321035001768</v>
      </c>
      <c r="AV682" s="15">
        <f t="shared" si="302"/>
        <v>20015.540153375288</v>
      </c>
      <c r="AW682" s="13">
        <v>70000</v>
      </c>
      <c r="AX682" s="15">
        <f t="shared" si="303"/>
        <v>-26014.6252635975</v>
      </c>
    </row>
    <row r="683" spans="1:50" ht="30" x14ac:dyDescent="0.25">
      <c r="A683" s="2" t="s">
        <v>70</v>
      </c>
      <c r="B683" s="9">
        <f t="shared" si="282"/>
        <v>30406.595422330043</v>
      </c>
      <c r="C683" s="9">
        <f t="shared" si="283"/>
        <v>12603.581758400374</v>
      </c>
      <c r="D683" s="10">
        <v>25403.961338164343</v>
      </c>
      <c r="E683" s="10">
        <v>9030.7511228348631</v>
      </c>
      <c r="F683">
        <v>60.05</v>
      </c>
      <c r="G683">
        <v>46.07</v>
      </c>
      <c r="H683">
        <v>44.01</v>
      </c>
      <c r="I683" s="11">
        <f t="shared" si="284"/>
        <v>28845.23541616998</v>
      </c>
      <c r="J683" s="12">
        <f t="shared" si="285"/>
        <v>18749.403020510486</v>
      </c>
      <c r="L683" s="10">
        <f t="shared" si="278"/>
        <v>25403.961338164343</v>
      </c>
      <c r="M683" s="13"/>
      <c r="N683" s="13">
        <f t="shared" si="286"/>
        <v>14073.794581343047</v>
      </c>
      <c r="O683">
        <v>0.2</v>
      </c>
      <c r="P683" s="10">
        <f t="shared" si="279"/>
        <v>9030.7511228348631</v>
      </c>
      <c r="Q683" s="13">
        <f t="shared" si="287"/>
        <v>8949.4743627293501</v>
      </c>
      <c r="R683">
        <v>0.56999999999999995</v>
      </c>
      <c r="S683" s="14">
        <v>2.04</v>
      </c>
      <c r="T683" s="14">
        <v>0.41</v>
      </c>
      <c r="U683" s="15">
        <v>6200</v>
      </c>
      <c r="V683" s="15">
        <v>1300</v>
      </c>
      <c r="W683" s="16">
        <f t="shared" si="288"/>
        <v>22348.556978169647</v>
      </c>
      <c r="X683" s="16">
        <f t="shared" si="289"/>
        <v>4545.5433142399779</v>
      </c>
      <c r="Z683" s="10">
        <v>67080.999999999985</v>
      </c>
      <c r="AA683" s="10">
        <f t="shared" si="280"/>
        <v>25403.961338164343</v>
      </c>
      <c r="AB683" s="10">
        <f t="shared" si="281"/>
        <v>9030.7511228348631</v>
      </c>
      <c r="AC683" s="10">
        <v>733.65353850441124</v>
      </c>
      <c r="AD683">
        <v>90.08</v>
      </c>
      <c r="AE683">
        <v>60.05</v>
      </c>
      <c r="AF683">
        <v>46.07</v>
      </c>
      <c r="AG683" s="15"/>
      <c r="AH683" s="15">
        <f t="shared" si="290"/>
        <v>14073.794581343047</v>
      </c>
      <c r="AI683" s="15">
        <f t="shared" si="291"/>
        <v>8949.4743627293501</v>
      </c>
      <c r="AJ683" s="15">
        <f t="shared" si="292"/>
        <v>735.85449911992441</v>
      </c>
      <c r="AK683" s="15">
        <f t="shared" si="293"/>
        <v>6037.2899999999981</v>
      </c>
      <c r="AL683" s="11">
        <f t="shared" si="294"/>
        <v>4388.8551081524383</v>
      </c>
      <c r="AM683" s="16">
        <f t="shared" si="295"/>
        <v>2852.7558202990849</v>
      </c>
      <c r="AN683" s="11">
        <f t="shared" si="296"/>
        <v>31947.894784848766</v>
      </c>
      <c r="AO683" s="16">
        <f t="shared" si="304"/>
        <v>6180</v>
      </c>
      <c r="AP683" s="10">
        <v>20487.93223845811</v>
      </c>
      <c r="AQ683" s="11">
        <f t="shared" si="297"/>
        <v>-65509.401040500976</v>
      </c>
      <c r="AR683" s="16">
        <f t="shared" si="298"/>
        <v>-10691.36457635009</v>
      </c>
      <c r="AS683" s="11">
        <f t="shared" si="299"/>
        <v>49843.272071888103</v>
      </c>
      <c r="AT683" s="15">
        <f t="shared" si="300"/>
        <v>-7294.2266023514603</v>
      </c>
      <c r="AU683" s="17">
        <f t="shared" si="301"/>
        <v>-35.602551382219978</v>
      </c>
      <c r="AV683" s="15">
        <f t="shared" si="302"/>
        <v>27782.15884080957</v>
      </c>
      <c r="AW683" s="13">
        <v>70000</v>
      </c>
      <c r="AX683" s="15">
        <f t="shared" si="303"/>
        <v>-7294.2266023514603</v>
      </c>
    </row>
    <row r="684" spans="1:50" ht="30" x14ac:dyDescent="0.25">
      <c r="A684" s="2" t="s">
        <v>70</v>
      </c>
      <c r="B684" s="9">
        <f t="shared" si="282"/>
        <v>90786.722754350689</v>
      </c>
      <c r="C684" s="9">
        <f t="shared" si="283"/>
        <v>76877.5724836234</v>
      </c>
      <c r="D684" s="10">
        <v>6659.9913356849293</v>
      </c>
      <c r="E684" s="10">
        <v>8478.3384064776237</v>
      </c>
      <c r="F684">
        <v>60.05</v>
      </c>
      <c r="G684">
        <v>46.07</v>
      </c>
      <c r="H684">
        <v>44.01</v>
      </c>
      <c r="I684" s="11">
        <f t="shared" si="284"/>
        <v>14580.269309096057</v>
      </c>
      <c r="J684" s="12">
        <f t="shared" si="285"/>
        <v>9477.1750509124377</v>
      </c>
      <c r="L684" s="10">
        <f t="shared" si="278"/>
        <v>6659.9913356849293</v>
      </c>
      <c r="M684" s="13"/>
      <c r="N684" s="13">
        <f t="shared" si="286"/>
        <v>3689.6351999694512</v>
      </c>
      <c r="O684">
        <v>0.2</v>
      </c>
      <c r="P684" s="10">
        <f t="shared" si="279"/>
        <v>8478.3384064776237</v>
      </c>
      <c r="Q684" s="13">
        <f t="shared" si="287"/>
        <v>8402.033360819325</v>
      </c>
      <c r="R684">
        <v>0.56999999999999995</v>
      </c>
      <c r="S684" s="14">
        <v>2.04</v>
      </c>
      <c r="T684" s="14">
        <v>0.41</v>
      </c>
      <c r="U684" s="15">
        <v>6200</v>
      </c>
      <c r="V684" s="15">
        <v>1300</v>
      </c>
      <c r="W684" s="16">
        <f t="shared" si="288"/>
        <v>17475.255553548246</v>
      </c>
      <c r="X684" s="16">
        <f t="shared" si="289"/>
        <v>3566.1052828209708</v>
      </c>
      <c r="Z684" s="10">
        <v>66564</v>
      </c>
      <c r="AA684" s="10">
        <f t="shared" si="280"/>
        <v>6659.9913356849293</v>
      </c>
      <c r="AB684" s="10">
        <f t="shared" si="281"/>
        <v>8478.3384064776237</v>
      </c>
      <c r="AC684" s="10">
        <v>819.83068786669469</v>
      </c>
      <c r="AD684">
        <v>90.08</v>
      </c>
      <c r="AE684">
        <v>60.05</v>
      </c>
      <c r="AF684">
        <v>46.07</v>
      </c>
      <c r="AG684" s="15"/>
      <c r="AH684" s="15">
        <f t="shared" si="290"/>
        <v>3689.6351999694512</v>
      </c>
      <c r="AI684" s="15">
        <f t="shared" si="291"/>
        <v>8402.033360819325</v>
      </c>
      <c r="AJ684" s="15">
        <f t="shared" si="292"/>
        <v>822.2901799302947</v>
      </c>
      <c r="AK684" s="15">
        <f t="shared" si="293"/>
        <v>5990.76</v>
      </c>
      <c r="AL684" s="11">
        <f t="shared" si="294"/>
        <v>3399.246752052688</v>
      </c>
      <c r="AM684" s="16">
        <f t="shared" si="295"/>
        <v>2209.5103888342474</v>
      </c>
      <c r="AN684" s="11">
        <f t="shared" si="296"/>
        <v>17258.763030176691</v>
      </c>
      <c r="AO684" s="16">
        <f t="shared" si="304"/>
        <v>6180</v>
      </c>
      <c r="AP684" s="10">
        <v>61417.888713834327</v>
      </c>
      <c r="AQ684" s="11">
        <f t="shared" si="297"/>
        <v>38372.231382355843</v>
      </c>
      <c r="AR684" s="16">
        <f t="shared" si="298"/>
        <v>63834.292149889996</v>
      </c>
      <c r="AS684" s="11">
        <f t="shared" si="299"/>
        <v>124368.92879812817</v>
      </c>
      <c r="AT684" s="15">
        <f t="shared" si="300"/>
        <v>43551.203274087638</v>
      </c>
      <c r="AU684" s="17">
        <f t="shared" si="301"/>
        <v>70.909639172076851</v>
      </c>
      <c r="AV684" s="15">
        <f t="shared" si="302"/>
        <v>17866.685439746685</v>
      </c>
      <c r="AW684" s="13">
        <v>70000</v>
      </c>
      <c r="AX684" s="15">
        <f t="shared" si="303"/>
        <v>43551.203274087646</v>
      </c>
    </row>
    <row r="685" spans="1:50" ht="30" x14ac:dyDescent="0.25">
      <c r="A685" s="2" t="s">
        <v>70</v>
      </c>
      <c r="B685" s="9">
        <f t="shared" si="282"/>
        <v>5376.6328704728985</v>
      </c>
      <c r="C685" s="9">
        <f t="shared" si="283"/>
        <v>-7986.8333058774515</v>
      </c>
      <c r="D685" s="10">
        <v>13826.820512537117</v>
      </c>
      <c r="E685" s="10">
        <v>6479.8959492434351</v>
      </c>
      <c r="F685">
        <v>60.05</v>
      </c>
      <c r="G685">
        <v>46.07</v>
      </c>
      <c r="H685">
        <v>44.01</v>
      </c>
      <c r="I685" s="11">
        <f t="shared" si="284"/>
        <v>17923.678461051066</v>
      </c>
      <c r="J685" s="12">
        <f t="shared" si="285"/>
        <v>11650.390999683194</v>
      </c>
      <c r="L685" s="10">
        <f t="shared" si="278"/>
        <v>13826.820512537117</v>
      </c>
      <c r="M685" s="13"/>
      <c r="N685" s="13">
        <f t="shared" si="286"/>
        <v>7660.058563945563</v>
      </c>
      <c r="O685">
        <v>0.2</v>
      </c>
      <c r="P685" s="10">
        <f t="shared" si="279"/>
        <v>6479.8959492434351</v>
      </c>
      <c r="Q685" s="13">
        <f t="shared" si="287"/>
        <v>6421.576885700244</v>
      </c>
      <c r="R685">
        <v>0.56999999999999995</v>
      </c>
      <c r="S685" s="14">
        <v>2.04</v>
      </c>
      <c r="T685" s="14">
        <v>0.41</v>
      </c>
      <c r="U685" s="15">
        <v>6200</v>
      </c>
      <c r="V685" s="15">
        <v>1300</v>
      </c>
      <c r="W685" s="16">
        <f t="shared" si="288"/>
        <v>16792.313496782033</v>
      </c>
      <c r="X685" s="16">
        <f t="shared" si="289"/>
        <v>3428.8473204316833</v>
      </c>
      <c r="Z685" s="10">
        <v>37249</v>
      </c>
      <c r="AA685" s="10">
        <f t="shared" si="280"/>
        <v>13826.820512537117</v>
      </c>
      <c r="AB685" s="10">
        <f t="shared" si="281"/>
        <v>6479.8959492434351</v>
      </c>
      <c r="AC685" s="10">
        <v>721.0693675173859</v>
      </c>
      <c r="AD685">
        <v>90.08</v>
      </c>
      <c r="AE685">
        <v>60.05</v>
      </c>
      <c r="AF685">
        <v>46.07</v>
      </c>
      <c r="AG685" s="15"/>
      <c r="AH685" s="15">
        <f t="shared" si="290"/>
        <v>7660.058563945563</v>
      </c>
      <c r="AI685" s="15">
        <f t="shared" si="291"/>
        <v>6421.576885700244</v>
      </c>
      <c r="AJ685" s="15">
        <f t="shared" si="292"/>
        <v>723.23257561993796</v>
      </c>
      <c r="AK685" s="15">
        <f t="shared" si="293"/>
        <v>3352.41</v>
      </c>
      <c r="AL685" s="11">
        <f t="shared" si="294"/>
        <v>2650.8558242340068</v>
      </c>
      <c r="AM685" s="16">
        <f t="shared" si="295"/>
        <v>1723.0562857521045</v>
      </c>
      <c r="AN685" s="11">
        <f t="shared" si="296"/>
        <v>19824.147914835721</v>
      </c>
      <c r="AO685" s="16">
        <f t="shared" si="304"/>
        <v>6180</v>
      </c>
      <c r="AP685" s="10">
        <v>3816.5268891152414</v>
      </c>
      <c r="AQ685" s="11">
        <f t="shared" si="297"/>
        <v>-53619.551563223686</v>
      </c>
      <c r="AR685" s="16">
        <f t="shared" si="298"/>
        <v>-23066.071625992328</v>
      </c>
      <c r="AS685" s="11">
        <f t="shared" si="299"/>
        <v>37468.565022245864</v>
      </c>
      <c r="AT685" s="15">
        <f t="shared" si="300"/>
        <v>-15736.920396320056</v>
      </c>
      <c r="AU685" s="17">
        <f t="shared" si="301"/>
        <v>-412.33615938097677</v>
      </c>
      <c r="AV685" s="15">
        <f t="shared" si="302"/>
        <v>19553.447285435297</v>
      </c>
      <c r="AW685" s="13">
        <v>70000</v>
      </c>
      <c r="AX685" s="15">
        <f t="shared" si="303"/>
        <v>-15736.920396320056</v>
      </c>
    </row>
    <row r="686" spans="1:50" ht="30" x14ac:dyDescent="0.25">
      <c r="A686" s="2" t="s">
        <v>70</v>
      </c>
      <c r="B686" s="9">
        <f t="shared" si="282"/>
        <v>-27879.199762590142</v>
      </c>
      <c r="C686" s="9">
        <f t="shared" si="283"/>
        <v>-39460.823964240401</v>
      </c>
      <c r="D686" s="10">
        <v>17633.307418807683</v>
      </c>
      <c r="E686" s="10">
        <v>3798.0163399167654</v>
      </c>
      <c r="F686">
        <v>60.05</v>
      </c>
      <c r="G686">
        <v>46.07</v>
      </c>
      <c r="H686">
        <v>44.01</v>
      </c>
      <c r="I686" s="11">
        <f t="shared" si="284"/>
        <v>18151.451299224715</v>
      </c>
      <c r="J686" s="12">
        <f t="shared" si="285"/>
        <v>11798.443344496065</v>
      </c>
      <c r="L686" s="10">
        <f t="shared" si="278"/>
        <v>17633.307418807683</v>
      </c>
      <c r="M686" s="13"/>
      <c r="N686" s="13">
        <f t="shared" si="286"/>
        <v>9768.8523100194561</v>
      </c>
      <c r="O686">
        <v>0.2</v>
      </c>
      <c r="P686" s="10">
        <f t="shared" si="279"/>
        <v>3798.0163399167654</v>
      </c>
      <c r="Q686" s="13">
        <f t="shared" si="287"/>
        <v>3763.8341928575146</v>
      </c>
      <c r="R686">
        <v>0.56999999999999995</v>
      </c>
      <c r="S686" s="14">
        <v>2.04</v>
      </c>
      <c r="T686" s="14">
        <v>0.41</v>
      </c>
      <c r="U686" s="15">
        <v>6200</v>
      </c>
      <c r="V686" s="15">
        <v>1300</v>
      </c>
      <c r="W686" s="16">
        <f t="shared" si="288"/>
        <v>14562.278141942657</v>
      </c>
      <c r="X686" s="16">
        <f t="shared" si="289"/>
        <v>2980.6539402923963</v>
      </c>
      <c r="Z686" s="10">
        <v>35721</v>
      </c>
      <c r="AA686" s="10">
        <f t="shared" si="280"/>
        <v>17633.307418807683</v>
      </c>
      <c r="AB686" s="10">
        <f t="shared" si="281"/>
        <v>3798.0163399167654</v>
      </c>
      <c r="AC686" s="10">
        <v>1064.6937437239217</v>
      </c>
      <c r="AD686">
        <v>90.08</v>
      </c>
      <c r="AE686">
        <v>60.05</v>
      </c>
      <c r="AF686">
        <v>46.07</v>
      </c>
      <c r="AG686" s="15"/>
      <c r="AH686" s="15">
        <f t="shared" si="290"/>
        <v>9768.8523100194561</v>
      </c>
      <c r="AI686" s="15">
        <f t="shared" si="291"/>
        <v>3763.8341928575146</v>
      </c>
      <c r="AJ686" s="15">
        <f t="shared" si="292"/>
        <v>1067.8878249550933</v>
      </c>
      <c r="AK686" s="15">
        <f t="shared" si="293"/>
        <v>3214.89</v>
      </c>
      <c r="AL686" s="11">
        <f t="shared" si="294"/>
        <v>2615.4941622701826</v>
      </c>
      <c r="AM686" s="16">
        <f t="shared" si="295"/>
        <v>1700.0712054756189</v>
      </c>
      <c r="AN686" s="11">
        <f t="shared" si="296"/>
        <v>19393.533289787756</v>
      </c>
      <c r="AO686" s="16">
        <f t="shared" si="304"/>
        <v>6180</v>
      </c>
      <c r="AP686" s="10">
        <v>-17326.890481233513</v>
      </c>
      <c r="AQ686" s="11">
        <f t="shared" si="297"/>
        <v>-84260.944512190646</v>
      </c>
      <c r="AR686" s="16">
        <f t="shared" si="298"/>
        <v>-54239.921249028863</v>
      </c>
      <c r="AS686" s="11">
        <f t="shared" si="299"/>
        <v>6294.7153992093254</v>
      </c>
      <c r="AT686" s="15">
        <f t="shared" si="300"/>
        <v>-37005.405031205199</v>
      </c>
      <c r="AU686" s="17">
        <f t="shared" si="301"/>
        <v>213.57210672789316</v>
      </c>
      <c r="AV686" s="15">
        <f t="shared" si="302"/>
        <v>19678.514549971682</v>
      </c>
      <c r="AW686" s="13">
        <v>70000</v>
      </c>
      <c r="AX686" s="15">
        <f t="shared" si="303"/>
        <v>-37005.405031205199</v>
      </c>
    </row>
    <row r="687" spans="1:50" ht="30" x14ac:dyDescent="0.25">
      <c r="A687" s="2" t="s">
        <v>70</v>
      </c>
      <c r="B687" s="9">
        <f t="shared" si="282"/>
        <v>47472.93386918374</v>
      </c>
      <c r="C687" s="9">
        <f t="shared" si="283"/>
        <v>37739.053574553531</v>
      </c>
      <c r="D687" s="10">
        <v>6263.3504698629831</v>
      </c>
      <c r="E687" s="10">
        <v>4021.4412180522027</v>
      </c>
      <c r="F687">
        <v>60.05</v>
      </c>
      <c r="G687">
        <v>46.07</v>
      </c>
      <c r="H687">
        <v>44.01</v>
      </c>
      <c r="I687" s="11">
        <f t="shared" si="284"/>
        <v>10031.966508555037</v>
      </c>
      <c r="J687" s="12">
        <f t="shared" si="285"/>
        <v>6520.7782305607743</v>
      </c>
      <c r="L687" s="10">
        <f t="shared" si="278"/>
        <v>6263.3504698629831</v>
      </c>
      <c r="M687" s="13"/>
      <c r="N687" s="13">
        <f t="shared" si="286"/>
        <v>3469.896160304093</v>
      </c>
      <c r="O687">
        <v>0.2</v>
      </c>
      <c r="P687" s="10">
        <f t="shared" si="279"/>
        <v>4021.4412180522027</v>
      </c>
      <c r="Q687" s="13">
        <f t="shared" si="287"/>
        <v>3985.248247089733</v>
      </c>
      <c r="R687">
        <v>0.56999999999999995</v>
      </c>
      <c r="S687" s="14">
        <v>2.04</v>
      </c>
      <c r="T687" s="14">
        <v>0.41</v>
      </c>
      <c r="U687" s="15">
        <v>6200</v>
      </c>
      <c r="V687" s="15">
        <v>1300</v>
      </c>
      <c r="W687" s="16">
        <f t="shared" si="288"/>
        <v>12249.764295120011</v>
      </c>
      <c r="X687" s="16">
        <f t="shared" si="289"/>
        <v>2515.8840004898061</v>
      </c>
      <c r="Z687" s="10">
        <v>61009.000000000015</v>
      </c>
      <c r="AA687" s="10">
        <f t="shared" si="280"/>
        <v>6263.3504698629831</v>
      </c>
      <c r="AB687" s="10">
        <f t="shared" si="281"/>
        <v>4021.4412180522027</v>
      </c>
      <c r="AC687" s="10">
        <v>2953.5109126956277</v>
      </c>
      <c r="AD687">
        <v>90.08</v>
      </c>
      <c r="AE687">
        <v>60.05</v>
      </c>
      <c r="AF687">
        <v>46.07</v>
      </c>
      <c r="AG687" s="15"/>
      <c r="AH687" s="15">
        <f t="shared" si="290"/>
        <v>3469.896160304093</v>
      </c>
      <c r="AI687" s="15">
        <f t="shared" si="291"/>
        <v>3985.248247089733</v>
      </c>
      <c r="AJ687" s="15">
        <f t="shared" si="292"/>
        <v>2962.3714454337141</v>
      </c>
      <c r="AK687" s="15">
        <f t="shared" si="293"/>
        <v>5490.8100000000013</v>
      </c>
      <c r="AL687" s="11">
        <f t="shared" si="294"/>
        <v>2904.2034411059285</v>
      </c>
      <c r="AM687" s="16">
        <f t="shared" si="295"/>
        <v>1887.7322367188535</v>
      </c>
      <c r="AN687" s="11">
        <f t="shared" si="296"/>
        <v>13074.307710854984</v>
      </c>
      <c r="AO687" s="16">
        <f t="shared" si="304"/>
        <v>6180</v>
      </c>
      <c r="AP687" s="10">
        <v>34170.832723131018</v>
      </c>
      <c r="AQ687" s="11">
        <f t="shared" si="297"/>
        <v>11960.874785375645</v>
      </c>
      <c r="AR687" s="16">
        <f t="shared" si="298"/>
        <v>28702.391343502954</v>
      </c>
      <c r="AS687" s="11">
        <f t="shared" si="299"/>
        <v>89237.027991741139</v>
      </c>
      <c r="AT687" s="15">
        <f t="shared" si="300"/>
        <v>19582.322255851388</v>
      </c>
      <c r="AU687" s="17">
        <f t="shared" si="301"/>
        <v>57.307126269110988</v>
      </c>
      <c r="AV687" s="15">
        <f t="shared" si="302"/>
        <v>14588.510467279628</v>
      </c>
      <c r="AW687" s="13">
        <v>70000</v>
      </c>
      <c r="AX687" s="15">
        <f t="shared" si="303"/>
        <v>19582.322255851388</v>
      </c>
    </row>
    <row r="688" spans="1:50" ht="30" x14ac:dyDescent="0.25">
      <c r="A688" s="2" t="s">
        <v>70</v>
      </c>
      <c r="B688" s="9">
        <f t="shared" si="282"/>
        <v>-4839.6415170095534</v>
      </c>
      <c r="C688" s="9">
        <f t="shared" si="283"/>
        <v>-16425.368695977981</v>
      </c>
      <c r="D688" s="10">
        <v>29499.645813758354</v>
      </c>
      <c r="E688" s="10">
        <v>1474.8745016855655</v>
      </c>
      <c r="F688">
        <v>60.05</v>
      </c>
      <c r="G688">
        <v>46.07</v>
      </c>
      <c r="H688">
        <v>44.01</v>
      </c>
      <c r="I688" s="11">
        <f t="shared" si="284"/>
        <v>24628.899689977454</v>
      </c>
      <c r="J688" s="12">
        <f t="shared" si="285"/>
        <v>16008.784798485345</v>
      </c>
      <c r="L688" s="10">
        <f t="shared" si="278"/>
        <v>29499.645813758354</v>
      </c>
      <c r="M688" s="13"/>
      <c r="N688" s="13">
        <f t="shared" si="286"/>
        <v>16342.803780822129</v>
      </c>
      <c r="O688">
        <v>0.2</v>
      </c>
      <c r="P688" s="10">
        <f t="shared" si="279"/>
        <v>1474.8745016855655</v>
      </c>
      <c r="Q688" s="13">
        <f t="shared" si="287"/>
        <v>1461.6006311703954</v>
      </c>
      <c r="R688">
        <v>0.56999999999999995</v>
      </c>
      <c r="S688" s="14">
        <v>2.04</v>
      </c>
      <c r="T688" s="14">
        <v>0.41</v>
      </c>
      <c r="U688" s="15">
        <v>6200</v>
      </c>
      <c r="V688" s="15">
        <v>1300</v>
      </c>
      <c r="W688" s="16">
        <f t="shared" si="288"/>
        <v>14567.413156500364</v>
      </c>
      <c r="X688" s="16">
        <f t="shared" si="289"/>
        <v>2981.6859775319363</v>
      </c>
      <c r="Z688" s="10">
        <v>25600.000000000004</v>
      </c>
      <c r="AA688" s="10">
        <f t="shared" si="280"/>
        <v>29499.645813758354</v>
      </c>
      <c r="AB688" s="10">
        <f t="shared" si="281"/>
        <v>1474.8745016855655</v>
      </c>
      <c r="AC688" s="10">
        <v>2633.4096768286158</v>
      </c>
      <c r="AD688">
        <v>90.08</v>
      </c>
      <c r="AE688">
        <v>60.05</v>
      </c>
      <c r="AF688">
        <v>46.07</v>
      </c>
      <c r="AG688" s="15"/>
      <c r="AH688" s="15">
        <f t="shared" si="290"/>
        <v>16342.803780822129</v>
      </c>
      <c r="AI688" s="15">
        <f t="shared" si="291"/>
        <v>1461.6006311703954</v>
      </c>
      <c r="AJ688" s="15">
        <f t="shared" si="292"/>
        <v>2641.3099058591015</v>
      </c>
      <c r="AK688" s="15">
        <f t="shared" si="293"/>
        <v>2304.0000000000005</v>
      </c>
      <c r="AL688" s="11">
        <f t="shared" si="294"/>
        <v>2719.9709683441042</v>
      </c>
      <c r="AM688" s="16">
        <f t="shared" si="295"/>
        <v>1767.9811294236679</v>
      </c>
      <c r="AN688" s="11">
        <f t="shared" si="296"/>
        <v>26705.09303649651</v>
      </c>
      <c r="AO688" s="16">
        <f t="shared" si="304"/>
        <v>6180</v>
      </c>
      <c r="AP688" s="10">
        <v>-205.83339011256641</v>
      </c>
      <c r="AQ688" s="11">
        <f t="shared" si="297"/>
        <v>-79530.196153593453</v>
      </c>
      <c r="AR688" s="16">
        <f t="shared" si="298"/>
        <v>-35415.839471995263</v>
      </c>
      <c r="AS688" s="11">
        <f t="shared" si="299"/>
        <v>25118.79717624293</v>
      </c>
      <c r="AT688" s="15">
        <f t="shared" si="300"/>
        <v>-24162.599318021581</v>
      </c>
      <c r="AU688" s="17">
        <f t="shared" si="301"/>
        <v>11738.911410246661</v>
      </c>
      <c r="AV688" s="15">
        <f t="shared" si="302"/>
        <v>23956.765927909015</v>
      </c>
      <c r="AW688" s="13">
        <v>70000</v>
      </c>
      <c r="AX688" s="15">
        <f t="shared" si="303"/>
        <v>-24162.599318021581</v>
      </c>
    </row>
    <row r="689" spans="1:50" ht="30" x14ac:dyDescent="0.25">
      <c r="A689" s="2" t="s">
        <v>70</v>
      </c>
      <c r="B689" s="9">
        <f t="shared" si="282"/>
        <v>-9276.4619150047147</v>
      </c>
      <c r="C689" s="9">
        <f t="shared" si="283"/>
        <v>-20312.284925299016</v>
      </c>
      <c r="D689" s="10">
        <v>15165.67344017086</v>
      </c>
      <c r="E689" s="10">
        <v>3689.2594368644955</v>
      </c>
      <c r="F689">
        <v>60.05</v>
      </c>
      <c r="G689">
        <v>46.07</v>
      </c>
      <c r="H689">
        <v>44.01</v>
      </c>
      <c r="I689" s="11">
        <f t="shared" si="284"/>
        <v>16239.05497579549</v>
      </c>
      <c r="J689" s="12">
        <f t="shared" si="285"/>
        <v>10555.385734267069</v>
      </c>
      <c r="L689" s="10">
        <f t="shared" si="278"/>
        <v>15165.67344017086</v>
      </c>
      <c r="M689" s="13"/>
      <c r="N689" s="13">
        <f t="shared" si="286"/>
        <v>8401.7830858546567</v>
      </c>
      <c r="O689">
        <v>0.2</v>
      </c>
      <c r="P689" s="10">
        <f t="shared" si="279"/>
        <v>3689.2594368644955</v>
      </c>
      <c r="Q689" s="13">
        <f t="shared" si="287"/>
        <v>3656.0561019327151</v>
      </c>
      <c r="R689">
        <v>0.56999999999999995</v>
      </c>
      <c r="S689" s="14">
        <v>2.04</v>
      </c>
      <c r="T689" s="14">
        <v>0.41</v>
      </c>
      <c r="U689" s="15">
        <v>6200</v>
      </c>
      <c r="V689" s="15">
        <v>1300</v>
      </c>
      <c r="W689" s="16">
        <f t="shared" si="288"/>
        <v>13879.189534356061</v>
      </c>
      <c r="X689" s="16">
        <f t="shared" si="289"/>
        <v>2843.3665240617574</v>
      </c>
      <c r="Z689" s="10">
        <v>31684</v>
      </c>
      <c r="AA689" s="10">
        <f t="shared" si="280"/>
        <v>15165.67344017086</v>
      </c>
      <c r="AB689" s="10">
        <f t="shared" si="281"/>
        <v>3689.2594368644955</v>
      </c>
      <c r="AC689" s="10">
        <v>684.85331763047509</v>
      </c>
      <c r="AD689">
        <v>90.08</v>
      </c>
      <c r="AE689">
        <v>60.05</v>
      </c>
      <c r="AF689">
        <v>46.07</v>
      </c>
      <c r="AG689" s="15"/>
      <c r="AH689" s="15">
        <f t="shared" si="290"/>
        <v>8401.7830858546567</v>
      </c>
      <c r="AI689" s="15">
        <f t="shared" si="291"/>
        <v>3656.0561019327151</v>
      </c>
      <c r="AJ689" s="15">
        <f t="shared" si="292"/>
        <v>686.90787758336648</v>
      </c>
      <c r="AK689" s="15">
        <f t="shared" si="293"/>
        <v>2851.56</v>
      </c>
      <c r="AL689" s="11">
        <f t="shared" si="294"/>
        <v>2350.6859732798739</v>
      </c>
      <c r="AM689" s="16">
        <f t="shared" si="295"/>
        <v>1527.945882631918</v>
      </c>
      <c r="AN689" s="11">
        <f t="shared" si="296"/>
        <v>17019.851765824049</v>
      </c>
      <c r="AO689" s="16">
        <f t="shared" si="304"/>
        <v>6180</v>
      </c>
      <c r="AP689" s="10">
        <v>-4736.1594641191832</v>
      </c>
      <c r="AQ689" s="11">
        <f t="shared" si="297"/>
        <v>-59135.967274981966</v>
      </c>
      <c r="AR689" s="16">
        <f t="shared" si="298"/>
        <v>-33711.037183627843</v>
      </c>
      <c r="AS689" s="11">
        <f t="shared" si="299"/>
        <v>26823.59946461035</v>
      </c>
      <c r="AT689" s="15">
        <f t="shared" si="300"/>
        <v>-22999.491081018168</v>
      </c>
      <c r="AU689" s="17">
        <f t="shared" si="301"/>
        <v>485.6147951786827</v>
      </c>
      <c r="AV689" s="15">
        <f t="shared" si="302"/>
        <v>18263.331616898988</v>
      </c>
      <c r="AW689" s="13">
        <v>70000</v>
      </c>
      <c r="AX689" s="15">
        <f t="shared" si="303"/>
        <v>-22999.491081018172</v>
      </c>
    </row>
    <row r="690" spans="1:50" ht="30" x14ac:dyDescent="0.25">
      <c r="A690" s="2" t="s">
        <v>70</v>
      </c>
      <c r="B690" s="9">
        <f t="shared" si="282"/>
        <v>52482.345975149336</v>
      </c>
      <c r="C690" s="9">
        <f t="shared" si="283"/>
        <v>35924.960926022119</v>
      </c>
      <c r="D690" s="10">
        <v>21781.901498700448</v>
      </c>
      <c r="E690" s="10">
        <v>8388.3641948301211</v>
      </c>
      <c r="F690">
        <v>60.05</v>
      </c>
      <c r="G690">
        <v>46.07</v>
      </c>
      <c r="H690">
        <v>44.01</v>
      </c>
      <c r="I690" s="11">
        <f t="shared" si="284"/>
        <v>25577.003788459078</v>
      </c>
      <c r="J690" s="12">
        <f t="shared" si="285"/>
        <v>16625.052462498403</v>
      </c>
      <c r="L690" s="10">
        <f t="shared" si="278"/>
        <v>21781.901498700448</v>
      </c>
      <c r="M690" s="13"/>
      <c r="N690" s="13">
        <f t="shared" si="286"/>
        <v>12067.173430280049</v>
      </c>
      <c r="O690">
        <v>0.2</v>
      </c>
      <c r="P690" s="10">
        <f t="shared" si="279"/>
        <v>8388.3641948301211</v>
      </c>
      <c r="Q690" s="13">
        <f t="shared" si="287"/>
        <v>8312.8689170766502</v>
      </c>
      <c r="R690">
        <v>0.56999999999999995</v>
      </c>
      <c r="S690" s="14">
        <v>2.04</v>
      </c>
      <c r="T690" s="14">
        <v>0.41</v>
      </c>
      <c r="U690" s="15">
        <v>6200</v>
      </c>
      <c r="V690" s="15">
        <v>1300</v>
      </c>
      <c r="W690" s="16">
        <f t="shared" si="288"/>
        <v>20789.610736330989</v>
      </c>
      <c r="X690" s="16">
        <f t="shared" si="289"/>
        <v>4232.2256872037769</v>
      </c>
      <c r="Z690" s="10">
        <v>70225</v>
      </c>
      <c r="AA690" s="10">
        <f t="shared" si="280"/>
        <v>21781.901498700448</v>
      </c>
      <c r="AB690" s="10">
        <f t="shared" si="281"/>
        <v>8388.3641948301211</v>
      </c>
      <c r="AC690" s="10">
        <v>2286.0641132990622</v>
      </c>
      <c r="AD690">
        <v>90.08</v>
      </c>
      <c r="AE690">
        <v>60.05</v>
      </c>
      <c r="AF690">
        <v>46.07</v>
      </c>
      <c r="AG690" s="15"/>
      <c r="AH690" s="15">
        <f t="shared" si="290"/>
        <v>12067.173430280049</v>
      </c>
      <c r="AI690" s="15">
        <f t="shared" si="291"/>
        <v>8312.8689170766502</v>
      </c>
      <c r="AJ690" s="15">
        <f t="shared" si="292"/>
        <v>2292.9223056389592</v>
      </c>
      <c r="AK690" s="15">
        <f t="shared" si="293"/>
        <v>6320.25</v>
      </c>
      <c r="AL690" s="11">
        <f t="shared" si="294"/>
        <v>4270.778693289365</v>
      </c>
      <c r="AM690" s="16">
        <f t="shared" si="295"/>
        <v>2776.0061506380875</v>
      </c>
      <c r="AN690" s="11">
        <f t="shared" si="296"/>
        <v>29921.495444822904</v>
      </c>
      <c r="AO690" s="16">
        <f t="shared" si="304"/>
        <v>6180</v>
      </c>
      <c r="AP690" s="10">
        <v>35861.045957871378</v>
      </c>
      <c r="AQ690" s="11">
        <f t="shared" si="297"/>
        <v>-35043.005693148792</v>
      </c>
      <c r="AR690" s="16">
        <f t="shared" si="298"/>
        <v>15067.682776319936</v>
      </c>
      <c r="AS690" s="11">
        <f t="shared" si="299"/>
        <v>75602.319424558125</v>
      </c>
      <c r="AT690" s="15">
        <f t="shared" si="300"/>
        <v>10279.987344734887</v>
      </c>
      <c r="AU690" s="17">
        <f t="shared" si="301"/>
        <v>28.66616706275536</v>
      </c>
      <c r="AV690" s="15">
        <f t="shared" si="302"/>
        <v>25581.058613136491</v>
      </c>
      <c r="AW690" s="13">
        <v>70000</v>
      </c>
      <c r="AX690" s="15">
        <f t="shared" si="303"/>
        <v>10279.987344734887</v>
      </c>
    </row>
    <row r="691" spans="1:50" ht="30" x14ac:dyDescent="0.25">
      <c r="A691" s="2" t="s">
        <v>70</v>
      </c>
      <c r="B691" s="9">
        <f t="shared" si="282"/>
        <v>-41255.425651997946</v>
      </c>
      <c r="C691" s="9">
        <f t="shared" si="283"/>
        <v>-55249.993641567853</v>
      </c>
      <c r="D691" s="10">
        <v>33921.068567129565</v>
      </c>
      <c r="E691" s="10">
        <v>3223.8128541352194</v>
      </c>
      <c r="F691">
        <v>60.05</v>
      </c>
      <c r="G691">
        <v>46.07</v>
      </c>
      <c r="H691">
        <v>44.01</v>
      </c>
      <c r="I691" s="11">
        <f t="shared" si="284"/>
        <v>29540.048270374813</v>
      </c>
      <c r="J691" s="12">
        <f t="shared" si="285"/>
        <v>19201.031375743631</v>
      </c>
      <c r="L691" s="10">
        <f t="shared" si="278"/>
        <v>33921.068567129565</v>
      </c>
      <c r="M691" s="13"/>
      <c r="N691" s="13">
        <f t="shared" si="286"/>
        <v>18792.271986189782</v>
      </c>
      <c r="O691">
        <v>0.2</v>
      </c>
      <c r="P691" s="10">
        <f t="shared" si="279"/>
        <v>3223.8128541352194</v>
      </c>
      <c r="Q691" s="13">
        <f t="shared" si="287"/>
        <v>3194.7985384480025</v>
      </c>
      <c r="R691">
        <v>0.56999999999999995</v>
      </c>
      <c r="S691" s="14">
        <v>2.04</v>
      </c>
      <c r="T691" s="14">
        <v>0.41</v>
      </c>
      <c r="U691" s="15">
        <v>6200</v>
      </c>
      <c r="V691" s="15">
        <v>1300</v>
      </c>
      <c r="W691" s="16">
        <f t="shared" si="288"/>
        <v>17582.158710872769</v>
      </c>
      <c r="X691" s="16">
        <f t="shared" si="289"/>
        <v>3587.5907213028599</v>
      </c>
      <c r="Z691" s="10">
        <v>44944.000000000007</v>
      </c>
      <c r="AA691" s="10">
        <f t="shared" si="280"/>
        <v>33921.068567129565</v>
      </c>
      <c r="AB691" s="10">
        <f t="shared" si="281"/>
        <v>3223.8128541352194</v>
      </c>
      <c r="AC691" s="10">
        <v>2172.243406946538</v>
      </c>
      <c r="AD691">
        <v>90.08</v>
      </c>
      <c r="AE691">
        <v>60.05</v>
      </c>
      <c r="AF691">
        <v>46.07</v>
      </c>
      <c r="AG691" s="15"/>
      <c r="AH691" s="15">
        <f t="shared" si="290"/>
        <v>18792.271986189782</v>
      </c>
      <c r="AI691" s="15">
        <f t="shared" si="291"/>
        <v>3194.7985384480025</v>
      </c>
      <c r="AJ691" s="15">
        <f t="shared" si="292"/>
        <v>2178.7601371673773</v>
      </c>
      <c r="AK691" s="15">
        <f t="shared" si="293"/>
        <v>4044.9600000000005</v>
      </c>
      <c r="AL691" s="11">
        <f t="shared" si="294"/>
        <v>3698.9732761633404</v>
      </c>
      <c r="AM691" s="16">
        <f t="shared" si="295"/>
        <v>2404.3326295061715</v>
      </c>
      <c r="AN691" s="11">
        <f t="shared" si="296"/>
        <v>31915.974026225616</v>
      </c>
      <c r="AO691" s="16">
        <f t="shared" si="304"/>
        <v>6180</v>
      </c>
      <c r="AP691" s="10">
        <v>-25456.796325757568</v>
      </c>
      <c r="AQ691" s="11">
        <f t="shared" si="297"/>
        <v>-132812.39463977632</v>
      </c>
      <c r="AR691" s="16">
        <f t="shared" si="298"/>
        <v>-78038.615738614346</v>
      </c>
      <c r="AS691" s="11">
        <f t="shared" si="299"/>
        <v>-17503.979090376153</v>
      </c>
      <c r="AT691" s="15">
        <f t="shared" si="300"/>
        <v>-53242.16033100737</v>
      </c>
      <c r="AU691" s="17">
        <f t="shared" si="301"/>
        <v>209.14713560062603</v>
      </c>
      <c r="AV691" s="15">
        <f t="shared" si="302"/>
        <v>27785.364005249801</v>
      </c>
      <c r="AW691" s="13">
        <v>70000</v>
      </c>
      <c r="AX691" s="15">
        <f t="shared" si="303"/>
        <v>-53242.16033100737</v>
      </c>
    </row>
    <row r="692" spans="1:50" ht="30" x14ac:dyDescent="0.25">
      <c r="A692" s="2" t="s">
        <v>70</v>
      </c>
      <c r="B692" s="9">
        <f t="shared" si="282"/>
        <v>-33095.794897044223</v>
      </c>
      <c r="C692" s="9">
        <f t="shared" si="283"/>
        <v>-48400.863036329523</v>
      </c>
      <c r="D692" s="10">
        <v>10609.551378328397</v>
      </c>
      <c r="E692" s="10">
        <v>9219.7126654731437</v>
      </c>
      <c r="F692">
        <v>60.05</v>
      </c>
      <c r="G692">
        <v>46.07</v>
      </c>
      <c r="H692">
        <v>44.01</v>
      </c>
      <c r="I692" s="11">
        <f t="shared" si="284"/>
        <v>18183.08347358703</v>
      </c>
      <c r="J692" s="12">
        <f t="shared" si="285"/>
        <v>11819.00425783157</v>
      </c>
      <c r="L692" s="10">
        <f t="shared" si="278"/>
        <v>10609.551378328397</v>
      </c>
      <c r="M692" s="13"/>
      <c r="N692" s="13">
        <f t="shared" si="286"/>
        <v>5877.691463593932</v>
      </c>
      <c r="O692">
        <v>0.2</v>
      </c>
      <c r="P692" s="10">
        <f t="shared" si="279"/>
        <v>9219.7126654731437</v>
      </c>
      <c r="Q692" s="13">
        <f t="shared" si="287"/>
        <v>9136.7352514838858</v>
      </c>
      <c r="R692">
        <v>0.56999999999999995</v>
      </c>
      <c r="S692" s="14">
        <v>2.04</v>
      </c>
      <c r="T692" s="14">
        <v>0.41</v>
      </c>
      <c r="U692" s="15">
        <v>6200</v>
      </c>
      <c r="V692" s="15">
        <v>1300</v>
      </c>
      <c r="W692" s="16">
        <f t="shared" si="288"/>
        <v>19222.293867571789</v>
      </c>
      <c r="X692" s="16">
        <f t="shared" si="289"/>
        <v>3917.2257282864862</v>
      </c>
      <c r="Z692" s="10">
        <v>68120.999999999985</v>
      </c>
      <c r="AA692" s="10">
        <f t="shared" si="280"/>
        <v>10609.551378328397</v>
      </c>
      <c r="AB692" s="10">
        <f t="shared" si="281"/>
        <v>9219.7126654731437</v>
      </c>
      <c r="AC692" s="10">
        <v>459.73115949387159</v>
      </c>
      <c r="AD692">
        <v>90.08</v>
      </c>
      <c r="AE692">
        <v>60.05</v>
      </c>
      <c r="AF692">
        <v>46.07</v>
      </c>
      <c r="AG692" s="15"/>
      <c r="AH692" s="15">
        <f t="shared" si="290"/>
        <v>5877.691463593932</v>
      </c>
      <c r="AI692" s="15">
        <f t="shared" si="291"/>
        <v>9136.7352514838858</v>
      </c>
      <c r="AJ692" s="15">
        <f t="shared" si="292"/>
        <v>461.11035297235316</v>
      </c>
      <c r="AK692" s="15">
        <f t="shared" si="293"/>
        <v>6130.8899999999985</v>
      </c>
      <c r="AL692" s="11">
        <f t="shared" si="294"/>
        <v>3696.6912639501229</v>
      </c>
      <c r="AM692" s="16">
        <f t="shared" si="295"/>
        <v>2402.8493215675799</v>
      </c>
      <c r="AN692" s="11">
        <f t="shared" si="296"/>
        <v>20856.324137863492</v>
      </c>
      <c r="AO692" s="16">
        <f t="shared" si="304"/>
        <v>6180</v>
      </c>
      <c r="AP692" s="10">
        <v>-23355.936811239593</v>
      </c>
      <c r="AQ692" s="11">
        <f t="shared" si="297"/>
        <v>-96873.059700560741</v>
      </c>
      <c r="AR692" s="16">
        <f t="shared" si="298"/>
        <v>-64137.093022447581</v>
      </c>
      <c r="AS692" s="11">
        <f t="shared" si="299"/>
        <v>-3602.4563742093892</v>
      </c>
      <c r="AT692" s="15">
        <f t="shared" si="300"/>
        <v>-43757.790390638744</v>
      </c>
      <c r="AU692" s="17">
        <f t="shared" si="301"/>
        <v>187.35189576973488</v>
      </c>
      <c r="AV692" s="15">
        <f t="shared" si="302"/>
        <v>20401.85357939915</v>
      </c>
      <c r="AW692" s="13">
        <v>70000</v>
      </c>
      <c r="AX692" s="15">
        <f t="shared" si="303"/>
        <v>-43757.790390638744</v>
      </c>
    </row>
    <row r="693" spans="1:50" ht="30" x14ac:dyDescent="0.25">
      <c r="A693" s="2" t="s">
        <v>70</v>
      </c>
      <c r="B693" s="9">
        <f t="shared" si="282"/>
        <v>248.4189808789306</v>
      </c>
      <c r="C693" s="9">
        <f t="shared" si="283"/>
        <v>-10225.121585007873</v>
      </c>
      <c r="D693" s="10">
        <v>18592.241914467857</v>
      </c>
      <c r="E693" s="10">
        <v>2406.4468573270219</v>
      </c>
      <c r="F693">
        <v>60.05</v>
      </c>
      <c r="G693">
        <v>46.07</v>
      </c>
      <c r="H693">
        <v>44.01</v>
      </c>
      <c r="I693" s="11">
        <f t="shared" si="284"/>
        <v>17524.8980323346</v>
      </c>
      <c r="J693" s="12">
        <f t="shared" si="285"/>
        <v>11391.183721017491</v>
      </c>
      <c r="L693" s="10">
        <f t="shared" si="278"/>
        <v>18592.241914467857</v>
      </c>
      <c r="M693" s="13"/>
      <c r="N693" s="13">
        <f t="shared" si="286"/>
        <v>10300.102020615193</v>
      </c>
      <c r="O693">
        <v>0.2</v>
      </c>
      <c r="P693" s="10">
        <f t="shared" si="279"/>
        <v>2406.4468573270219</v>
      </c>
      <c r="Q693" s="13">
        <f t="shared" si="287"/>
        <v>2384.7888356110789</v>
      </c>
      <c r="R693">
        <v>0.56999999999999995</v>
      </c>
      <c r="S693" s="14">
        <v>2.04</v>
      </c>
      <c r="T693" s="14">
        <v>0.41</v>
      </c>
      <c r="U693" s="15">
        <v>6200</v>
      </c>
      <c r="V693" s="15">
        <v>1300</v>
      </c>
      <c r="W693" s="16">
        <f t="shared" si="288"/>
        <v>13175.474082459561</v>
      </c>
      <c r="X693" s="16">
        <f t="shared" si="289"/>
        <v>2701.9335165727553</v>
      </c>
      <c r="Z693" s="10">
        <v>26895.999999999996</v>
      </c>
      <c r="AA693" s="10">
        <f t="shared" si="280"/>
        <v>18592.241914467857</v>
      </c>
      <c r="AB693" s="10">
        <f t="shared" si="281"/>
        <v>2406.4468573270219</v>
      </c>
      <c r="AC693" s="10">
        <v>929.7728602315533</v>
      </c>
      <c r="AD693">
        <v>90.08</v>
      </c>
      <c r="AE693">
        <v>60.05</v>
      </c>
      <c r="AF693">
        <v>46.07</v>
      </c>
      <c r="AG693" s="15"/>
      <c r="AH693" s="15">
        <f t="shared" si="290"/>
        <v>10300.102020615193</v>
      </c>
      <c r="AI693" s="15">
        <f t="shared" si="291"/>
        <v>2384.7888356110789</v>
      </c>
      <c r="AJ693" s="15">
        <f t="shared" si="292"/>
        <v>932.56217881224791</v>
      </c>
      <c r="AK693" s="15">
        <f t="shared" si="293"/>
        <v>2420.6399999999994</v>
      </c>
      <c r="AL693" s="11">
        <f t="shared" si="294"/>
        <v>2278.8789107195944</v>
      </c>
      <c r="AM693" s="16">
        <f t="shared" si="295"/>
        <v>1481.2712919677365</v>
      </c>
      <c r="AN693" s="11">
        <f t="shared" si="296"/>
        <v>18096.320394331487</v>
      </c>
      <c r="AO693" s="16">
        <f t="shared" si="304"/>
        <v>6180</v>
      </c>
      <c r="AP693" s="10">
        <v>2461.2384965723422</v>
      </c>
      <c r="AQ693" s="11">
        <f t="shared" si="297"/>
        <v>-51943.787969899247</v>
      </c>
      <c r="AR693" s="16">
        <f t="shared" si="298"/>
        <v>-24318.238822598119</v>
      </c>
      <c r="AS693" s="11">
        <f t="shared" si="299"/>
        <v>36216.397825640081</v>
      </c>
      <c r="AT693" s="15">
        <f t="shared" si="300"/>
        <v>-16591.216516412886</v>
      </c>
      <c r="AU693" s="17">
        <f t="shared" si="301"/>
        <v>-674.10031736130964</v>
      </c>
      <c r="AV693" s="15">
        <f t="shared" si="302"/>
        <v>19052.455012985229</v>
      </c>
      <c r="AW693" s="13">
        <v>70000</v>
      </c>
      <c r="AX693" s="15">
        <f t="shared" si="303"/>
        <v>-16591.216516412886</v>
      </c>
    </row>
    <row r="694" spans="1:50" ht="30" x14ac:dyDescent="0.25">
      <c r="A694" s="2" t="s">
        <v>70</v>
      </c>
      <c r="B694" s="9">
        <f t="shared" si="282"/>
        <v>-42375.638755674299</v>
      </c>
      <c r="C694" s="9">
        <f t="shared" si="283"/>
        <v>-56018.637865945479</v>
      </c>
      <c r="D694" s="10">
        <v>21933.253570791541</v>
      </c>
      <c r="E694" s="10">
        <v>5193.4049241276589</v>
      </c>
      <c r="F694">
        <v>60.05</v>
      </c>
      <c r="G694">
        <v>46.07</v>
      </c>
      <c r="H694">
        <v>44.01</v>
      </c>
      <c r="I694" s="11">
        <f t="shared" si="284"/>
        <v>22635.830039032022</v>
      </c>
      <c r="J694" s="12">
        <f t="shared" si="285"/>
        <v>14713.289525370814</v>
      </c>
      <c r="L694" s="10">
        <f t="shared" si="278"/>
        <v>21933.253570791541</v>
      </c>
      <c r="M694" s="13"/>
      <c r="N694" s="13">
        <f t="shared" si="286"/>
        <v>12151.022478218514</v>
      </c>
      <c r="O694">
        <v>0.2</v>
      </c>
      <c r="P694" s="10">
        <f t="shared" si="279"/>
        <v>5193.4049241276589</v>
      </c>
      <c r="Q694" s="13">
        <f t="shared" si="287"/>
        <v>5146.6642798105095</v>
      </c>
      <c r="R694">
        <v>0.56999999999999995</v>
      </c>
      <c r="S694" s="14">
        <v>2.04</v>
      </c>
      <c r="T694" s="14">
        <v>0.41</v>
      </c>
      <c r="U694" s="15">
        <v>6200</v>
      </c>
      <c r="V694" s="15">
        <v>1300</v>
      </c>
      <c r="W694" s="16">
        <f t="shared" si="288"/>
        <v>17142.158395676815</v>
      </c>
      <c r="X694" s="16">
        <f t="shared" si="289"/>
        <v>3499.1592854056339</v>
      </c>
      <c r="Z694" s="10">
        <v>51529</v>
      </c>
      <c r="AA694" s="10">
        <f t="shared" si="280"/>
        <v>21933.253570791541</v>
      </c>
      <c r="AB694" s="10">
        <f t="shared" si="281"/>
        <v>5193.4049241276589</v>
      </c>
      <c r="AC694" s="10">
        <v>2653.3997905781748</v>
      </c>
      <c r="AD694">
        <v>90.08</v>
      </c>
      <c r="AE694">
        <v>60.05</v>
      </c>
      <c r="AF694">
        <v>46.07</v>
      </c>
      <c r="AG694" s="15"/>
      <c r="AH694" s="15">
        <f t="shared" si="290"/>
        <v>12151.022478218514</v>
      </c>
      <c r="AI694" s="15">
        <f t="shared" si="291"/>
        <v>5146.6642798105095</v>
      </c>
      <c r="AJ694" s="15">
        <f t="shared" si="292"/>
        <v>2661.359989949909</v>
      </c>
      <c r="AK694" s="15">
        <f t="shared" si="293"/>
        <v>4637.6099999999997</v>
      </c>
      <c r="AL694" s="11">
        <f t="shared" si="294"/>
        <v>3447.6431487363843</v>
      </c>
      <c r="AM694" s="16">
        <f t="shared" si="295"/>
        <v>2240.9680466786499</v>
      </c>
      <c r="AN694" s="11">
        <f t="shared" si="296"/>
        <v>26085.721211147855</v>
      </c>
      <c r="AO694" s="16">
        <f t="shared" si="304"/>
        <v>6180</v>
      </c>
      <c r="AP694" s="10">
        <v>-27510.20070005353</v>
      </c>
      <c r="AQ694" s="11">
        <f t="shared" si="297"/>
        <v>-116788.45594836677</v>
      </c>
      <c r="AR694" s="16">
        <f t="shared" si="298"/>
        <v>-74231.086676721927</v>
      </c>
      <c r="AS694" s="11">
        <f t="shared" si="299"/>
        <v>-13696.450028483741</v>
      </c>
      <c r="AT694" s="15">
        <f t="shared" si="300"/>
        <v>-50644.458272102987</v>
      </c>
      <c r="AU694" s="17">
        <f t="shared" si="301"/>
        <v>184.09337984947686</v>
      </c>
      <c r="AV694" s="15">
        <f t="shared" si="302"/>
        <v>23134.257572049464</v>
      </c>
      <c r="AW694" s="13">
        <v>70000</v>
      </c>
      <c r="AX694" s="15">
        <f t="shared" si="303"/>
        <v>-50644.458272102995</v>
      </c>
    </row>
    <row r="695" spans="1:50" ht="30" x14ac:dyDescent="0.25">
      <c r="A695" s="2" t="s">
        <v>70</v>
      </c>
      <c r="B695" s="9">
        <f t="shared" si="282"/>
        <v>63648.378603110614</v>
      </c>
      <c r="C695" s="9">
        <f t="shared" si="283"/>
        <v>38544.606603756307</v>
      </c>
      <c r="D695" s="10">
        <v>10921.503286107751</v>
      </c>
      <c r="E695" s="10">
        <v>19800.749876506798</v>
      </c>
      <c r="F695">
        <v>60.05</v>
      </c>
      <c r="G695">
        <v>46.07</v>
      </c>
      <c r="H695">
        <v>44.01</v>
      </c>
      <c r="I695" s="11">
        <f t="shared" si="284"/>
        <v>28519.6204131946</v>
      </c>
      <c r="J695" s="12">
        <f t="shared" si="285"/>
        <v>18537.753268576489</v>
      </c>
      <c r="L695" s="10">
        <f t="shared" si="278"/>
        <v>10921.503286107751</v>
      </c>
      <c r="M695" s="13"/>
      <c r="N695" s="13">
        <f t="shared" si="286"/>
        <v>6050.5128205036945</v>
      </c>
      <c r="O695">
        <v>0.2</v>
      </c>
      <c r="P695" s="10">
        <f t="shared" si="279"/>
        <v>19800.749876506798</v>
      </c>
      <c r="Q695" s="13">
        <f t="shared" si="287"/>
        <v>19622.543127618235</v>
      </c>
      <c r="R695">
        <v>0.56999999999999995</v>
      </c>
      <c r="S695" s="14">
        <v>2.04</v>
      </c>
      <c r="T695" s="14">
        <v>0.41</v>
      </c>
      <c r="U695" s="15">
        <v>6200</v>
      </c>
      <c r="V695" s="15">
        <v>1300</v>
      </c>
      <c r="W695" s="16">
        <f t="shared" si="288"/>
        <v>31485.702379559989</v>
      </c>
      <c r="X695" s="16">
        <f t="shared" si="289"/>
        <v>6381.9303802056838</v>
      </c>
      <c r="Z695" s="10">
        <v>21315.999999999996</v>
      </c>
      <c r="AA695" s="10">
        <f t="shared" si="280"/>
        <v>10921.503286107751</v>
      </c>
      <c r="AB695" s="10">
        <f t="shared" si="281"/>
        <v>19800.749876506798</v>
      </c>
      <c r="AC695" s="10">
        <v>500.29021362513282</v>
      </c>
      <c r="AD695">
        <v>90.08</v>
      </c>
      <c r="AE695">
        <v>60.05</v>
      </c>
      <c r="AF695">
        <v>46.07</v>
      </c>
      <c r="AG695" s="15"/>
      <c r="AH695" s="15">
        <f t="shared" si="290"/>
        <v>6050.5128205036945</v>
      </c>
      <c r="AI695" s="15">
        <f t="shared" si="291"/>
        <v>19622.543127618235</v>
      </c>
      <c r="AJ695" s="15">
        <f t="shared" si="292"/>
        <v>501.79108426600817</v>
      </c>
      <c r="AK695" s="15">
        <f t="shared" si="293"/>
        <v>1918.4399999999996</v>
      </c>
      <c r="AL695" s="11">
        <f t="shared" si="294"/>
        <v>2842.5139254999644</v>
      </c>
      <c r="AM695" s="16">
        <f t="shared" si="295"/>
        <v>1847.6340515749769</v>
      </c>
      <c r="AN695" s="11">
        <f t="shared" si="296"/>
        <v>35425.34611728631</v>
      </c>
      <c r="AO695" s="16">
        <f t="shared" si="304"/>
        <v>6180</v>
      </c>
      <c r="AP695" s="10">
        <v>35861.045957871378</v>
      </c>
      <c r="AQ695" s="11">
        <f t="shared" si="297"/>
        <v>-45329.793587617365</v>
      </c>
      <c r="AR695" s="16">
        <f t="shared" si="298"/>
        <v>13624.922954974134</v>
      </c>
      <c r="AS695" s="11">
        <f t="shared" si="299"/>
        <v>74159.559603212329</v>
      </c>
      <c r="AT695" s="15">
        <f t="shared" si="300"/>
        <v>9295.6586377199128</v>
      </c>
      <c r="AU695" s="17">
        <f t="shared" si="301"/>
        <v>25.921326022225372</v>
      </c>
      <c r="AV695" s="15">
        <f t="shared" si="302"/>
        <v>26565.387320151465</v>
      </c>
      <c r="AW695" s="13">
        <v>70000</v>
      </c>
      <c r="AX695" s="15">
        <f t="shared" si="303"/>
        <v>9295.6586377199128</v>
      </c>
    </row>
    <row r="696" spans="1:50" ht="30" x14ac:dyDescent="0.25">
      <c r="A696" s="2" t="s">
        <v>70</v>
      </c>
      <c r="B696" s="9">
        <f t="shared" si="282"/>
        <v>-8274.206685516514</v>
      </c>
      <c r="C696" s="9">
        <f t="shared" si="283"/>
        <v>-20007.25691328213</v>
      </c>
      <c r="D696" s="10">
        <v>14306.091167956112</v>
      </c>
      <c r="E696" s="10">
        <v>4615.1157842475186</v>
      </c>
      <c r="F696">
        <v>60.05</v>
      </c>
      <c r="G696">
        <v>46.07</v>
      </c>
      <c r="H696">
        <v>44.01</v>
      </c>
      <c r="I696" s="11">
        <f t="shared" si="284"/>
        <v>16493.533445053945</v>
      </c>
      <c r="J696" s="12">
        <f t="shared" si="285"/>
        <v>10720.796739285064</v>
      </c>
      <c r="L696" s="10">
        <f t="shared" si="278"/>
        <v>14306.091167956112</v>
      </c>
      <c r="M696" s="13"/>
      <c r="N696" s="13">
        <f t="shared" si="286"/>
        <v>7925.5745070476869</v>
      </c>
      <c r="O696">
        <v>0.2</v>
      </c>
      <c r="P696" s="10">
        <f t="shared" si="279"/>
        <v>4615.1157842475186</v>
      </c>
      <c r="Q696" s="13">
        <f t="shared" si="287"/>
        <v>4573.5797421892912</v>
      </c>
      <c r="R696">
        <v>0.56999999999999995</v>
      </c>
      <c r="S696" s="14">
        <v>2.04</v>
      </c>
      <c r="T696" s="14">
        <v>0.41</v>
      </c>
      <c r="U696" s="15">
        <v>6200</v>
      </c>
      <c r="V696" s="15">
        <v>1300</v>
      </c>
      <c r="W696" s="16">
        <f t="shared" si="288"/>
        <v>14751.792923093164</v>
      </c>
      <c r="X696" s="16">
        <f t="shared" si="289"/>
        <v>3018.7426953275476</v>
      </c>
      <c r="Z696" s="10">
        <v>24649</v>
      </c>
      <c r="AA696" s="10">
        <f t="shared" si="280"/>
        <v>14306.091167956112</v>
      </c>
      <c r="AB696" s="10">
        <f t="shared" si="281"/>
        <v>4615.1157842475186</v>
      </c>
      <c r="AC696" s="10">
        <v>309.16524938237734</v>
      </c>
      <c r="AD696">
        <v>90.08</v>
      </c>
      <c r="AE696">
        <v>60.05</v>
      </c>
      <c r="AF696">
        <v>46.07</v>
      </c>
      <c r="AG696" s="15"/>
      <c r="AH696" s="15">
        <f t="shared" si="290"/>
        <v>7925.5745070476869</v>
      </c>
      <c r="AI696" s="15">
        <f t="shared" si="291"/>
        <v>4573.5797421892912</v>
      </c>
      <c r="AJ696" s="15">
        <f t="shared" si="292"/>
        <v>310.09274513052446</v>
      </c>
      <c r="AK696" s="15">
        <f t="shared" si="293"/>
        <v>2218.41</v>
      </c>
      <c r="AL696" s="11">
        <f t="shared" si="294"/>
        <v>2133.7410948583911</v>
      </c>
      <c r="AM696" s="16">
        <f t="shared" si="295"/>
        <v>1386.9317116579543</v>
      </c>
      <c r="AN696" s="11">
        <f t="shared" si="296"/>
        <v>17251.637832922203</v>
      </c>
      <c r="AO696" s="16">
        <f t="shared" si="304"/>
        <v>6180</v>
      </c>
      <c r="AP696" s="10">
        <v>-4736.1594641191832</v>
      </c>
      <c r="AQ696" s="11">
        <f t="shared" si="297"/>
        <v>-59530.717096660665</v>
      </c>
      <c r="AR696" s="16">
        <f t="shared" si="298"/>
        <v>-33746.796347894742</v>
      </c>
      <c r="AS696" s="11">
        <f t="shared" si="299"/>
        <v>26787.840300343451</v>
      </c>
      <c r="AT696" s="15">
        <f t="shared" si="300"/>
        <v>-23023.887915062202</v>
      </c>
      <c r="AU696" s="17">
        <f t="shared" si="301"/>
        <v>486.12991368828659</v>
      </c>
      <c r="AV696" s="15">
        <f t="shared" si="302"/>
        <v>18287.728450943017</v>
      </c>
      <c r="AW696" s="13">
        <v>70000</v>
      </c>
      <c r="AX696" s="15">
        <f t="shared" si="303"/>
        <v>-23023.887915062202</v>
      </c>
    </row>
    <row r="697" spans="1:50" ht="30" x14ac:dyDescent="0.25">
      <c r="A697" s="2" t="s">
        <v>70</v>
      </c>
      <c r="B697" s="9">
        <f t="shared" si="282"/>
        <v>5395.2972628983662</v>
      </c>
      <c r="C697" s="9">
        <f t="shared" si="283"/>
        <v>-6887.5973585935099</v>
      </c>
      <c r="D697" s="10">
        <v>18592.241914467857</v>
      </c>
      <c r="E697" s="10">
        <v>4371.5594725267929</v>
      </c>
      <c r="F697">
        <v>60.05</v>
      </c>
      <c r="G697">
        <v>46.07</v>
      </c>
      <c r="H697">
        <v>44.01</v>
      </c>
      <c r="I697" s="11">
        <f t="shared" si="284"/>
        <v>19402.141492177056</v>
      </c>
      <c r="J697" s="12">
        <f t="shared" si="285"/>
        <v>12611.391969915087</v>
      </c>
      <c r="L697" s="10">
        <f t="shared" si="278"/>
        <v>18592.241914467857</v>
      </c>
      <c r="M697" s="13"/>
      <c r="N697" s="13">
        <f t="shared" si="286"/>
        <v>10300.102020615193</v>
      </c>
      <c r="O697">
        <v>0.2</v>
      </c>
      <c r="P697" s="10">
        <f t="shared" si="279"/>
        <v>4371.5594725267929</v>
      </c>
      <c r="Q697" s="13">
        <f t="shared" si="287"/>
        <v>4332.2154372740515</v>
      </c>
      <c r="R697">
        <v>0.56999999999999995</v>
      </c>
      <c r="S697" s="14">
        <v>2.04</v>
      </c>
      <c r="T697" s="14">
        <v>0.41</v>
      </c>
      <c r="U697" s="15">
        <v>6200</v>
      </c>
      <c r="V697" s="15">
        <v>1300</v>
      </c>
      <c r="W697" s="16">
        <f t="shared" si="288"/>
        <v>15439.941734873266</v>
      </c>
      <c r="X697" s="16">
        <f t="shared" si="289"/>
        <v>3157.0471133813917</v>
      </c>
      <c r="Z697" s="10">
        <v>8464</v>
      </c>
      <c r="AA697" s="10">
        <f t="shared" si="280"/>
        <v>18592.241914467857</v>
      </c>
      <c r="AB697" s="10">
        <f t="shared" si="281"/>
        <v>4371.5594725267929</v>
      </c>
      <c r="AC697" s="10">
        <v>3321.9156266634186</v>
      </c>
      <c r="AD697">
        <v>90.08</v>
      </c>
      <c r="AE697">
        <v>60.05</v>
      </c>
      <c r="AF697">
        <v>46.07</v>
      </c>
      <c r="AG697" s="15"/>
      <c r="AH697" s="15">
        <f t="shared" si="290"/>
        <v>10300.102020615193</v>
      </c>
      <c r="AI697" s="15">
        <f t="shared" si="291"/>
        <v>4332.2154372740515</v>
      </c>
      <c r="AJ697" s="15">
        <f t="shared" si="292"/>
        <v>3331.8813735434087</v>
      </c>
      <c r="AK697" s="15">
        <f t="shared" si="293"/>
        <v>761.76</v>
      </c>
      <c r="AL697" s="11">
        <f t="shared" si="294"/>
        <v>1792.9893483875194</v>
      </c>
      <c r="AM697" s="16">
        <f t="shared" si="295"/>
        <v>1165.4430764518877</v>
      </c>
      <c r="AN697" s="11">
        <f t="shared" si="296"/>
        <v>23143.330303898245</v>
      </c>
      <c r="AO697" s="16">
        <f t="shared" si="304"/>
        <v>6180</v>
      </c>
      <c r="AP697" s="10">
        <v>4499.6628081440986</v>
      </c>
      <c r="AQ697" s="11">
        <f t="shared" si="297"/>
        <v>-58392.909970738256</v>
      </c>
      <c r="AR697" s="16">
        <f t="shared" si="298"/>
        <v>-22656.036441889988</v>
      </c>
      <c r="AS697" s="11">
        <f t="shared" si="299"/>
        <v>37878.600206348201</v>
      </c>
      <c r="AT697" s="15">
        <f t="shared" si="300"/>
        <v>-15457.172238222876</v>
      </c>
      <c r="AU697" s="17">
        <f t="shared" si="301"/>
        <v>-343.51845676628028</v>
      </c>
      <c r="AV697" s="15">
        <f t="shared" si="302"/>
        <v>19956.835046366974</v>
      </c>
      <c r="AW697" s="13">
        <v>70000</v>
      </c>
      <c r="AX697" s="15">
        <f t="shared" si="303"/>
        <v>-15457.172238222876</v>
      </c>
    </row>
    <row r="698" spans="1:50" ht="30" x14ac:dyDescent="0.25">
      <c r="A698" s="2" t="s">
        <v>70</v>
      </c>
      <c r="B698" s="9">
        <f t="shared" si="282"/>
        <v>86348.490210028074</v>
      </c>
      <c r="C698" s="9">
        <f t="shared" si="283"/>
        <v>38065.989134218056</v>
      </c>
      <c r="D698" s="10">
        <v>32039.043358008497</v>
      </c>
      <c r="E698" s="10">
        <v>40832.59038501855</v>
      </c>
      <c r="F698">
        <v>60.05</v>
      </c>
      <c r="G698">
        <v>46.07</v>
      </c>
      <c r="H698">
        <v>44.01</v>
      </c>
      <c r="I698" s="11">
        <f t="shared" si="284"/>
        <v>64087.849620739362</v>
      </c>
      <c r="J698" s="12">
        <f t="shared" si="285"/>
        <v>41657.102253480589</v>
      </c>
      <c r="L698" s="10">
        <f t="shared" si="278"/>
        <v>32039.043358008497</v>
      </c>
      <c r="M698" s="13"/>
      <c r="N698" s="13">
        <f t="shared" si="286"/>
        <v>17749.63002033671</v>
      </c>
      <c r="O698">
        <v>0.2</v>
      </c>
      <c r="P698" s="10">
        <f t="shared" si="279"/>
        <v>40832.59038501855</v>
      </c>
      <c r="Q698" s="13">
        <f t="shared" si="287"/>
        <v>40465.097071553384</v>
      </c>
      <c r="R698">
        <v>0.56999999999999995</v>
      </c>
      <c r="S698" s="14">
        <v>2.04</v>
      </c>
      <c r="T698" s="14">
        <v>0.41</v>
      </c>
      <c r="U698" s="15">
        <v>6200</v>
      </c>
      <c r="V698" s="15">
        <v>1300</v>
      </c>
      <c r="W698" s="16">
        <f t="shared" si="288"/>
        <v>60494.663923099652</v>
      </c>
      <c r="X698" s="16">
        <f t="shared" si="289"/>
        <v>12212.162847289635</v>
      </c>
      <c r="Z698" s="10">
        <v>47089</v>
      </c>
      <c r="AA698" s="10">
        <f t="shared" si="280"/>
        <v>32039.043358008497</v>
      </c>
      <c r="AB698" s="10">
        <f t="shared" si="281"/>
        <v>40832.59038501855</v>
      </c>
      <c r="AC698" s="10">
        <v>1208.4142781362195</v>
      </c>
      <c r="AD698">
        <v>90.08</v>
      </c>
      <c r="AE698">
        <v>60.05</v>
      </c>
      <c r="AF698">
        <v>46.07</v>
      </c>
      <c r="AG698" s="15"/>
      <c r="AH698" s="15">
        <f t="shared" si="290"/>
        <v>17749.63002033671</v>
      </c>
      <c r="AI698" s="15">
        <f t="shared" si="291"/>
        <v>40465.097071553384</v>
      </c>
      <c r="AJ698" s="15">
        <f t="shared" si="292"/>
        <v>1212.039520970628</v>
      </c>
      <c r="AK698" s="15">
        <f t="shared" si="293"/>
        <v>4238.01</v>
      </c>
      <c r="AL698" s="11">
        <f t="shared" si="294"/>
        <v>6125.4064607845376</v>
      </c>
      <c r="AM698" s="16">
        <f t="shared" si="295"/>
        <v>3981.5141995099493</v>
      </c>
      <c r="AN698" s="11">
        <f t="shared" si="296"/>
        <v>80352.994045771164</v>
      </c>
      <c r="AO698" s="16">
        <f t="shared" si="304"/>
        <v>6180</v>
      </c>
      <c r="AP698" s="10">
        <v>41036.767687444175</v>
      </c>
      <c r="AQ698" s="11">
        <f t="shared" si="297"/>
        <v>-160540.61553912735</v>
      </c>
      <c r="AR698" s="16">
        <f t="shared" si="298"/>
        <v>-15803.275966552168</v>
      </c>
      <c r="AS698" s="11">
        <f t="shared" si="299"/>
        <v>44731.360681686027</v>
      </c>
      <c r="AT698" s="15">
        <f t="shared" si="300"/>
        <v>-10781.848765546361</v>
      </c>
      <c r="AU698" s="17">
        <f t="shared" si="301"/>
        <v>-26.273630632086142</v>
      </c>
      <c r="AV698" s="15">
        <f t="shared" si="302"/>
        <v>51818.616452990536</v>
      </c>
      <c r="AW698" s="13">
        <v>70000</v>
      </c>
      <c r="AX698" s="15">
        <f t="shared" si="303"/>
        <v>-10781.848765546361</v>
      </c>
    </row>
    <row r="699" spans="1:50" ht="30" x14ac:dyDescent="0.25">
      <c r="A699" s="2" t="s">
        <v>70</v>
      </c>
      <c r="B699" s="9">
        <f t="shared" si="282"/>
        <v>17510.786288636285</v>
      </c>
      <c r="C699" s="9">
        <f t="shared" si="283"/>
        <v>2788.8879645121633</v>
      </c>
      <c r="D699" s="10">
        <v>23634.844564863364</v>
      </c>
      <c r="E699" s="10">
        <v>6031.412033814544</v>
      </c>
      <c r="F699">
        <v>60.05</v>
      </c>
      <c r="G699">
        <v>46.07</v>
      </c>
      <c r="H699">
        <v>44.01</v>
      </c>
      <c r="I699" s="11">
        <f t="shared" si="284"/>
        <v>24683.443788198842</v>
      </c>
      <c r="J699" s="12">
        <f t="shared" si="285"/>
        <v>16044.238462329247</v>
      </c>
      <c r="L699" s="10">
        <f t="shared" si="278"/>
        <v>23634.844564863364</v>
      </c>
      <c r="M699" s="13"/>
      <c r="N699" s="13">
        <f t="shared" si="286"/>
        <v>13093.703888934306</v>
      </c>
      <c r="O699">
        <v>0.2</v>
      </c>
      <c r="P699" s="10">
        <f t="shared" si="279"/>
        <v>6031.412033814544</v>
      </c>
      <c r="Q699" s="13">
        <f t="shared" si="287"/>
        <v>5977.1293255102128</v>
      </c>
      <c r="R699">
        <v>0.56999999999999995</v>
      </c>
      <c r="S699" s="14">
        <v>2.04</v>
      </c>
      <c r="T699" s="14">
        <v>0.41</v>
      </c>
      <c r="U699" s="15">
        <v>6200</v>
      </c>
      <c r="V699" s="15">
        <v>1300</v>
      </c>
      <c r="W699" s="16">
        <f t="shared" si="288"/>
        <v>18492.437166388474</v>
      </c>
      <c r="X699" s="16">
        <f t="shared" si="289"/>
        <v>3770.5388422643496</v>
      </c>
      <c r="Z699" s="10">
        <v>87616</v>
      </c>
      <c r="AA699" s="10">
        <f t="shared" si="280"/>
        <v>23634.844564863364</v>
      </c>
      <c r="AB699" s="10">
        <f t="shared" si="281"/>
        <v>6031.412033814544</v>
      </c>
      <c r="AC699" s="10">
        <v>4422.28777916339</v>
      </c>
      <c r="AD699">
        <v>90.08</v>
      </c>
      <c r="AE699">
        <v>60.05</v>
      </c>
      <c r="AF699">
        <v>46.07</v>
      </c>
      <c r="AG699" s="15"/>
      <c r="AH699" s="15">
        <f t="shared" si="290"/>
        <v>13093.703888934306</v>
      </c>
      <c r="AI699" s="15">
        <f t="shared" si="291"/>
        <v>5977.1293255102128</v>
      </c>
      <c r="AJ699" s="15">
        <f t="shared" si="292"/>
        <v>4435.5546425008797</v>
      </c>
      <c r="AK699" s="15">
        <f t="shared" si="293"/>
        <v>7885.44</v>
      </c>
      <c r="AL699" s="11">
        <f t="shared" si="294"/>
        <v>4789.0531598973694</v>
      </c>
      <c r="AM699" s="16">
        <f t="shared" si="295"/>
        <v>3112.8845539332901</v>
      </c>
      <c r="AN699" s="11">
        <f t="shared" si="296"/>
        <v>30260.319390797085</v>
      </c>
      <c r="AO699" s="16">
        <f t="shared" si="304"/>
        <v>6180</v>
      </c>
      <c r="AP699" s="10">
        <v>13721.141345613023</v>
      </c>
      <c r="AQ699" s="11">
        <f t="shared" si="297"/>
        <v>-67440.678626998764</v>
      </c>
      <c r="AR699" s="16">
        <f t="shared" si="298"/>
        <v>-17025.889340081434</v>
      </c>
      <c r="AS699" s="11">
        <f t="shared" si="299"/>
        <v>43508.747308156759</v>
      </c>
      <c r="AT699" s="15">
        <f t="shared" si="300"/>
        <v>-11615.981670649515</v>
      </c>
      <c r="AU699" s="17">
        <f t="shared" si="301"/>
        <v>-84.657546905625466</v>
      </c>
      <c r="AV699" s="15">
        <f t="shared" si="302"/>
        <v>25337.123016262536</v>
      </c>
      <c r="AW699" s="13">
        <v>70000</v>
      </c>
      <c r="AX699" s="15">
        <f t="shared" si="303"/>
        <v>-11615.981670649513</v>
      </c>
    </row>
    <row r="700" spans="1:50" ht="30" x14ac:dyDescent="0.25">
      <c r="A700" s="2" t="s">
        <v>70</v>
      </c>
      <c r="B700" s="9">
        <f t="shared" si="282"/>
        <v>22084.2496558618</v>
      </c>
      <c r="C700" s="9">
        <f t="shared" si="283"/>
        <v>-4597.1489342297391</v>
      </c>
      <c r="D700" s="10">
        <v>9216.9326382941927</v>
      </c>
      <c r="E700" s="10">
        <v>21848.540521875933</v>
      </c>
      <c r="F700">
        <v>60.05</v>
      </c>
      <c r="G700">
        <v>46.07</v>
      </c>
      <c r="H700">
        <v>44.01</v>
      </c>
      <c r="I700" s="11">
        <f t="shared" si="284"/>
        <v>29226.583472163991</v>
      </c>
      <c r="J700" s="12">
        <f t="shared" si="285"/>
        <v>18997.279256906593</v>
      </c>
      <c r="L700" s="10">
        <f t="shared" si="278"/>
        <v>9216.9326382941927</v>
      </c>
      <c r="M700" s="13"/>
      <c r="N700" s="13">
        <f t="shared" si="286"/>
        <v>5106.1806816149829</v>
      </c>
      <c r="O700">
        <v>0.2</v>
      </c>
      <c r="P700" s="10">
        <f t="shared" si="279"/>
        <v>21848.540521875933</v>
      </c>
      <c r="Q700" s="13">
        <f t="shared" si="287"/>
        <v>21651.903657179049</v>
      </c>
      <c r="R700">
        <v>0.56999999999999995</v>
      </c>
      <c r="S700" s="14">
        <v>2.04</v>
      </c>
      <c r="T700" s="14">
        <v>0.41</v>
      </c>
      <c r="U700" s="15">
        <v>6200</v>
      </c>
      <c r="V700" s="15">
        <v>1300</v>
      </c>
      <c r="W700" s="16">
        <f t="shared" si="288"/>
        <v>33460.155290666713</v>
      </c>
      <c r="X700" s="16">
        <f t="shared" si="289"/>
        <v>6778.7567005751725</v>
      </c>
      <c r="Z700" s="10">
        <v>64516</v>
      </c>
      <c r="AA700" s="10">
        <f t="shared" si="280"/>
        <v>9216.9326382941927</v>
      </c>
      <c r="AB700" s="10">
        <f t="shared" si="281"/>
        <v>21848.540521875933</v>
      </c>
      <c r="AC700" s="10">
        <v>8627.0198741556542</v>
      </c>
      <c r="AD700">
        <v>90.08</v>
      </c>
      <c r="AE700">
        <v>60.05</v>
      </c>
      <c r="AF700">
        <v>46.07</v>
      </c>
      <c r="AG700" s="15"/>
      <c r="AH700" s="15">
        <f t="shared" si="290"/>
        <v>5106.1806816149829</v>
      </c>
      <c r="AI700" s="15">
        <f t="shared" si="291"/>
        <v>21651.903657179049</v>
      </c>
      <c r="AJ700" s="15">
        <f t="shared" si="292"/>
        <v>8652.9009337781208</v>
      </c>
      <c r="AK700" s="15">
        <f t="shared" si="293"/>
        <v>5806.44</v>
      </c>
      <c r="AL700" s="11">
        <f t="shared" si="294"/>
        <v>4329.4261364983249</v>
      </c>
      <c r="AM700" s="16">
        <f t="shared" si="295"/>
        <v>2814.1269887239114</v>
      </c>
      <c r="AN700" s="11">
        <f t="shared" si="296"/>
        <v>45042.848220071879</v>
      </c>
      <c r="AO700" s="16">
        <f t="shared" si="304"/>
        <v>6180</v>
      </c>
      <c r="AP700" s="10">
        <v>7269.1783529122667</v>
      </c>
      <c r="AQ700" s="11">
        <f t="shared" si="297"/>
        <v>-104550.02976523423</v>
      </c>
      <c r="AR700" s="16">
        <f t="shared" si="298"/>
        <v>-30373.184891711506</v>
      </c>
      <c r="AS700" s="11">
        <f t="shared" si="299"/>
        <v>30161.451756526687</v>
      </c>
      <c r="AT700" s="15">
        <f t="shared" si="300"/>
        <v>-20722.227892718238</v>
      </c>
      <c r="AU700" s="17">
        <f t="shared" si="301"/>
        <v>-285.06974085202143</v>
      </c>
      <c r="AV700" s="15">
        <f t="shared" si="302"/>
        <v>27991.406245630504</v>
      </c>
      <c r="AW700" s="13">
        <v>70000</v>
      </c>
      <c r="AX700" s="15">
        <f t="shared" si="303"/>
        <v>-20722.227892718238</v>
      </c>
    </row>
    <row r="701" spans="1:50" ht="30" x14ac:dyDescent="0.25">
      <c r="A701" s="2" t="s">
        <v>70</v>
      </c>
      <c r="B701" s="9">
        <f t="shared" si="282"/>
        <v>112012.06108817019</v>
      </c>
      <c r="C701" s="9">
        <f t="shared" si="283"/>
        <v>104637.00149907474</v>
      </c>
      <c r="D701" s="10">
        <v>10921.503286107751</v>
      </c>
      <c r="E701" s="10">
        <v>545.85816489101171</v>
      </c>
      <c r="F701">
        <v>60.05</v>
      </c>
      <c r="G701">
        <v>46.07</v>
      </c>
      <c r="H701">
        <v>44.01</v>
      </c>
      <c r="I701" s="11">
        <f t="shared" si="284"/>
        <v>10125.702804594412</v>
      </c>
      <c r="J701" s="12">
        <f t="shared" si="285"/>
        <v>6581.706822986368</v>
      </c>
      <c r="L701" s="10">
        <f t="shared" si="278"/>
        <v>10921.503286107751</v>
      </c>
      <c r="M701" s="13"/>
      <c r="N701" s="13">
        <f t="shared" si="286"/>
        <v>6050.5128205036945</v>
      </c>
      <c r="O701">
        <v>0.2</v>
      </c>
      <c r="P701" s="10">
        <f t="shared" si="279"/>
        <v>545.85816489101171</v>
      </c>
      <c r="Q701" s="13">
        <f t="shared" si="287"/>
        <v>540.94544140699259</v>
      </c>
      <c r="R701">
        <v>0.56999999999999995</v>
      </c>
      <c r="S701" s="14">
        <v>2.04</v>
      </c>
      <c r="T701" s="14">
        <v>0.41</v>
      </c>
      <c r="U701" s="15">
        <v>6200</v>
      </c>
      <c r="V701" s="15">
        <v>1300</v>
      </c>
      <c r="W701" s="16">
        <f t="shared" si="288"/>
        <v>9297.620590033559</v>
      </c>
      <c r="X701" s="16">
        <f t="shared" si="289"/>
        <v>1922.5610009381171</v>
      </c>
      <c r="Z701" s="10">
        <v>91809</v>
      </c>
      <c r="AA701" s="10">
        <f t="shared" si="280"/>
        <v>10921.503286107751</v>
      </c>
      <c r="AB701" s="10">
        <f t="shared" si="281"/>
        <v>545.85816489101171</v>
      </c>
      <c r="AC701" s="10">
        <v>3778.0506392865009</v>
      </c>
      <c r="AD701">
        <v>90.08</v>
      </c>
      <c r="AE701">
        <v>60.05</v>
      </c>
      <c r="AF701">
        <v>46.07</v>
      </c>
      <c r="AG701" s="15"/>
      <c r="AH701" s="15">
        <f t="shared" si="290"/>
        <v>6050.5128205036945</v>
      </c>
      <c r="AI701" s="15">
        <f t="shared" si="291"/>
        <v>540.94544140699259</v>
      </c>
      <c r="AJ701" s="15">
        <f t="shared" si="292"/>
        <v>3789.3847912043598</v>
      </c>
      <c r="AK701" s="15">
        <f t="shared" si="293"/>
        <v>8262.81</v>
      </c>
      <c r="AL701" s="11">
        <f t="shared" si="294"/>
        <v>3936.3479845513866</v>
      </c>
      <c r="AM701" s="16">
        <f t="shared" si="295"/>
        <v>2558.6261899584015</v>
      </c>
      <c r="AN701" s="11">
        <f t="shared" si="296"/>
        <v>12689.747840554748</v>
      </c>
      <c r="AO701" s="16">
        <f t="shared" si="304"/>
        <v>6180</v>
      </c>
      <c r="AP701" s="10">
        <v>80907.278282884829</v>
      </c>
      <c r="AQ701" s="11">
        <f t="shared" si="297"/>
        <v>79377.294995558506</v>
      </c>
      <c r="AR701" s="16">
        <f t="shared" si="298"/>
        <v>96132.733675150259</v>
      </c>
      <c r="AS701" s="11">
        <f t="shared" si="299"/>
        <v>156667.37032338846</v>
      </c>
      <c r="AT701" s="15">
        <f t="shared" si="300"/>
        <v>65586.945269940057</v>
      </c>
      <c r="AU701" s="17">
        <f t="shared" si="301"/>
        <v>81.06433272989527</v>
      </c>
      <c r="AV701" s="15">
        <f t="shared" si="302"/>
        <v>15320.33301294477</v>
      </c>
      <c r="AW701" s="13">
        <v>70000</v>
      </c>
      <c r="AX701" s="15">
        <f t="shared" si="303"/>
        <v>65586.945269940057</v>
      </c>
    </row>
    <row r="702" spans="1:50" ht="30" x14ac:dyDescent="0.25">
      <c r="A702" s="2" t="s">
        <v>70</v>
      </c>
      <c r="B702" s="9">
        <f t="shared" si="282"/>
        <v>-16488.6277028572</v>
      </c>
      <c r="C702" s="9">
        <f t="shared" si="283"/>
        <v>-32139.755016126848</v>
      </c>
      <c r="D702" s="10">
        <v>13008.891613652644</v>
      </c>
      <c r="E702" s="10">
        <v>9124.9286331015592</v>
      </c>
      <c r="F702">
        <v>60.05</v>
      </c>
      <c r="G702">
        <v>46.07</v>
      </c>
      <c r="H702">
        <v>44.01</v>
      </c>
      <c r="I702" s="11">
        <f t="shared" si="284"/>
        <v>19850.988355010042</v>
      </c>
      <c r="J702" s="12">
        <f t="shared" si="285"/>
        <v>12903.142430756528</v>
      </c>
      <c r="L702" s="10">
        <f t="shared" si="278"/>
        <v>13008.891613652644</v>
      </c>
      <c r="M702" s="13"/>
      <c r="N702" s="13">
        <f t="shared" si="286"/>
        <v>7206.925953963565</v>
      </c>
      <c r="O702">
        <v>0.2</v>
      </c>
      <c r="P702" s="10">
        <f t="shared" si="279"/>
        <v>9124.9286331015592</v>
      </c>
      <c r="Q702" s="13">
        <f t="shared" si="287"/>
        <v>9042.8042754036451</v>
      </c>
      <c r="R702">
        <v>0.56999999999999995</v>
      </c>
      <c r="S702" s="14">
        <v>2.04</v>
      </c>
      <c r="T702" s="14">
        <v>0.41</v>
      </c>
      <c r="U702" s="15">
        <v>6200</v>
      </c>
      <c r="V702" s="15">
        <v>1300</v>
      </c>
      <c r="W702" s="16">
        <f t="shared" si="288"/>
        <v>19655.398600656492</v>
      </c>
      <c r="X702" s="16">
        <f t="shared" si="289"/>
        <v>4004.2712873868436</v>
      </c>
      <c r="Z702" s="10">
        <v>58564</v>
      </c>
      <c r="AA702" s="10">
        <f t="shared" si="280"/>
        <v>13008.891613652644</v>
      </c>
      <c r="AB702" s="10">
        <f t="shared" si="281"/>
        <v>9124.9286331015592</v>
      </c>
      <c r="AC702" s="10">
        <v>2443.2027341595135</v>
      </c>
      <c r="AD702">
        <v>90.08</v>
      </c>
      <c r="AE702">
        <v>60.05</v>
      </c>
      <c r="AF702">
        <v>46.07</v>
      </c>
      <c r="AG702" s="15"/>
      <c r="AH702" s="15">
        <f t="shared" si="290"/>
        <v>7206.925953963565</v>
      </c>
      <c r="AI702" s="15">
        <f t="shared" si="291"/>
        <v>9042.8042754036451</v>
      </c>
      <c r="AJ702" s="15">
        <f t="shared" si="292"/>
        <v>2450.5323423619916</v>
      </c>
      <c r="AK702" s="15">
        <f t="shared" si="293"/>
        <v>5270.76</v>
      </c>
      <c r="AL702" s="11">
        <f t="shared" si="294"/>
        <v>3492.102463779303</v>
      </c>
      <c r="AM702" s="16">
        <f t="shared" si="295"/>
        <v>2269.866601456547</v>
      </c>
      <c r="AN702" s="11">
        <f t="shared" si="296"/>
        <v>24507.538281284498</v>
      </c>
      <c r="AO702" s="16">
        <f t="shared" si="304"/>
        <v>6180</v>
      </c>
      <c r="AP702" s="10">
        <v>-12109.619652522153</v>
      </c>
      <c r="AQ702" s="11">
        <f t="shared" si="297"/>
        <v>-87885.517471582949</v>
      </c>
      <c r="AR702" s="16">
        <f t="shared" si="298"/>
        <v>-49047.168734270221</v>
      </c>
      <c r="AS702" s="11">
        <f t="shared" si="299"/>
        <v>11487.467913967977</v>
      </c>
      <c r="AT702" s="15">
        <f t="shared" si="300"/>
        <v>-33462.628684735231</v>
      </c>
      <c r="AU702" s="17">
        <f t="shared" si="301"/>
        <v>276.3309636877467</v>
      </c>
      <c r="AV702" s="15">
        <f t="shared" si="302"/>
        <v>21353.009032213075</v>
      </c>
      <c r="AW702" s="13">
        <v>70000</v>
      </c>
      <c r="AX702" s="15">
        <f t="shared" si="303"/>
        <v>-33462.628684735231</v>
      </c>
    </row>
    <row r="703" spans="1:50" ht="30" x14ac:dyDescent="0.25">
      <c r="A703" s="2" t="s">
        <v>70</v>
      </c>
      <c r="B703" s="9">
        <f t="shared" si="282"/>
        <v>19679.468186154121</v>
      </c>
      <c r="C703" s="9">
        <f t="shared" si="283"/>
        <v>1751.0457501430901</v>
      </c>
      <c r="D703" s="10">
        <v>18040.984250915462</v>
      </c>
      <c r="E703" s="10">
        <v>10611.213456202904</v>
      </c>
      <c r="F703">
        <v>60.05</v>
      </c>
      <c r="G703">
        <v>46.07</v>
      </c>
      <c r="H703">
        <v>44.01</v>
      </c>
      <c r="I703" s="11">
        <f t="shared" si="284"/>
        <v>24958.781242984103</v>
      </c>
      <c r="J703" s="12">
        <f t="shared" si="285"/>
        <v>16223.207807939667</v>
      </c>
      <c r="L703" s="10">
        <f t="shared" si="278"/>
        <v>18040.984250915462</v>
      </c>
      <c r="M703" s="13"/>
      <c r="N703" s="13">
        <f t="shared" si="286"/>
        <v>9994.7052750071671</v>
      </c>
      <c r="O703">
        <v>0.2</v>
      </c>
      <c r="P703" s="10">
        <f t="shared" si="279"/>
        <v>10611.213456202904</v>
      </c>
      <c r="Q703" s="13">
        <f t="shared" si="287"/>
        <v>10515.712535097078</v>
      </c>
      <c r="R703">
        <v>0.56999999999999995</v>
      </c>
      <c r="S703" s="14">
        <v>2.04</v>
      </c>
      <c r="T703" s="14">
        <v>0.41</v>
      </c>
      <c r="U703" s="15">
        <v>6200</v>
      </c>
      <c r="V703" s="15">
        <v>1300</v>
      </c>
      <c r="W703" s="16">
        <f t="shared" si="288"/>
        <v>22505.510288013807</v>
      </c>
      <c r="X703" s="16">
        <f t="shared" si="289"/>
        <v>4577.0878520027745</v>
      </c>
      <c r="Z703" s="10">
        <v>41616</v>
      </c>
      <c r="AA703" s="10">
        <f t="shared" si="280"/>
        <v>18040.984250915462</v>
      </c>
      <c r="AB703" s="10">
        <f t="shared" si="281"/>
        <v>10611.213456202904</v>
      </c>
      <c r="AC703" s="10">
        <v>2354.3459154756424</v>
      </c>
      <c r="AD703">
        <v>90.08</v>
      </c>
      <c r="AE703">
        <v>60.05</v>
      </c>
      <c r="AF703">
        <v>46.07</v>
      </c>
      <c r="AG703" s="15"/>
      <c r="AH703" s="15">
        <f t="shared" si="290"/>
        <v>9994.7052750071671</v>
      </c>
      <c r="AI703" s="15">
        <f t="shared" si="291"/>
        <v>10515.712535097078</v>
      </c>
      <c r="AJ703" s="15">
        <f t="shared" si="292"/>
        <v>2361.4089532220692</v>
      </c>
      <c r="AK703" s="15">
        <f t="shared" si="293"/>
        <v>3745.44</v>
      </c>
      <c r="AL703" s="11">
        <f t="shared" si="294"/>
        <v>3275.8503217377993</v>
      </c>
      <c r="AM703" s="16">
        <f t="shared" si="295"/>
        <v>2129.3027091295694</v>
      </c>
      <c r="AN703" s="11">
        <f t="shared" si="296"/>
        <v>30192.942121340446</v>
      </c>
      <c r="AO703" s="16">
        <f t="shared" si="304"/>
        <v>6180</v>
      </c>
      <c r="AP703" s="10">
        <v>11536.082937163865</v>
      </c>
      <c r="AQ703" s="11">
        <f t="shared" si="297"/>
        <v>-68730.250711350905</v>
      </c>
      <c r="AR703" s="16">
        <f t="shared" si="298"/>
        <v>-19049.249909799353</v>
      </c>
      <c r="AS703" s="11">
        <f t="shared" si="299"/>
        <v>41485.386738438836</v>
      </c>
      <c r="AT703" s="15">
        <f t="shared" si="300"/>
        <v>-12996.427579905372</v>
      </c>
      <c r="AU703" s="17">
        <f t="shared" si="301"/>
        <v>-112.65892981782369</v>
      </c>
      <c r="AV703" s="15">
        <f t="shared" si="302"/>
        <v>24532.510517069237</v>
      </c>
      <c r="AW703" s="13">
        <v>70000</v>
      </c>
      <c r="AX703" s="15">
        <f t="shared" si="303"/>
        <v>-12996.427579905372</v>
      </c>
    </row>
    <row r="704" spans="1:50" ht="30" x14ac:dyDescent="0.25">
      <c r="A704" s="2" t="s">
        <v>70</v>
      </c>
      <c r="B704" s="9">
        <f t="shared" si="282"/>
        <v>118735.45159186129</v>
      </c>
      <c r="C704" s="9">
        <f t="shared" si="283"/>
        <v>66760.72738415988</v>
      </c>
      <c r="D704" s="10">
        <v>20591.057758229788</v>
      </c>
      <c r="E704" s="10">
        <v>47088.196754684184</v>
      </c>
      <c r="F704">
        <v>60.05</v>
      </c>
      <c r="G704">
        <v>46.07</v>
      </c>
      <c r="H704">
        <v>44.01</v>
      </c>
      <c r="I704" s="11">
        <f t="shared" si="284"/>
        <v>61673.633591368816</v>
      </c>
      <c r="J704" s="12">
        <f t="shared" si="285"/>
        <v>40087.861834389732</v>
      </c>
      <c r="L704" s="10">
        <f t="shared" si="278"/>
        <v>20591.057758229788</v>
      </c>
      <c r="M704" s="13"/>
      <c r="N704" s="13">
        <f t="shared" si="286"/>
        <v>11407.445998059304</v>
      </c>
      <c r="O704">
        <v>0.2</v>
      </c>
      <c r="P704" s="10">
        <f t="shared" si="279"/>
        <v>47088.196754684184</v>
      </c>
      <c r="Q704" s="13">
        <f t="shared" si="287"/>
        <v>46664.402983892025</v>
      </c>
      <c r="R704">
        <v>0.56999999999999995</v>
      </c>
      <c r="S704" s="14">
        <v>2.04</v>
      </c>
      <c r="T704" s="14">
        <v>0.41</v>
      </c>
      <c r="U704" s="15">
        <v>6200</v>
      </c>
      <c r="V704" s="15">
        <v>1300</v>
      </c>
      <c r="W704" s="16">
        <f t="shared" si="288"/>
        <v>65115.605756877841</v>
      </c>
      <c r="X704" s="16">
        <f t="shared" si="289"/>
        <v>13140.881549176429</v>
      </c>
      <c r="Z704" s="10">
        <v>51529</v>
      </c>
      <c r="AA704" s="10">
        <f t="shared" si="280"/>
        <v>20591.057758229788</v>
      </c>
      <c r="AB704" s="10">
        <f t="shared" si="281"/>
        <v>47088.196754684184</v>
      </c>
      <c r="AC704" s="10">
        <v>1882.8573052453319</v>
      </c>
      <c r="AD704">
        <v>90.08</v>
      </c>
      <c r="AE704">
        <v>60.05</v>
      </c>
      <c r="AF704">
        <v>46.07</v>
      </c>
      <c r="AG704" s="15"/>
      <c r="AH704" s="15">
        <f t="shared" si="290"/>
        <v>11407.445998059304</v>
      </c>
      <c r="AI704" s="15">
        <f t="shared" si="291"/>
        <v>46664.402983892025</v>
      </c>
      <c r="AJ704" s="15">
        <f t="shared" si="292"/>
        <v>1888.5058771610677</v>
      </c>
      <c r="AK704" s="15">
        <f t="shared" si="293"/>
        <v>4637.6099999999997</v>
      </c>
      <c r="AL704" s="11">
        <f t="shared" si="294"/>
        <v>6108.7067855691585</v>
      </c>
      <c r="AM704" s="16">
        <f t="shared" si="295"/>
        <v>3970.6594106199532</v>
      </c>
      <c r="AN704" s="11">
        <f t="shared" si="296"/>
        <v>80910.47066420177</v>
      </c>
      <c r="AO704" s="16">
        <f t="shared" si="304"/>
        <v>6180</v>
      </c>
      <c r="AP704" s="10">
        <v>59470.771906264556</v>
      </c>
      <c r="AQ704" s="11">
        <f t="shared" si="297"/>
        <v>-130775.39273715636</v>
      </c>
      <c r="AR704" s="16">
        <f t="shared" si="298"/>
        <v>13531.984000593709</v>
      </c>
      <c r="AS704" s="11">
        <f t="shared" si="299"/>
        <v>74066.6206488319</v>
      </c>
      <c r="AT704" s="15">
        <f t="shared" si="300"/>
        <v>9232.2506612548677</v>
      </c>
      <c r="AU704" s="17">
        <f t="shared" si="301"/>
        <v>15.524013503316167</v>
      </c>
      <c r="AV704" s="15">
        <f t="shared" si="302"/>
        <v>50238.521245009688</v>
      </c>
      <c r="AW704" s="13">
        <v>70000</v>
      </c>
      <c r="AX704" s="15">
        <f t="shared" si="303"/>
        <v>9232.2506612548677</v>
      </c>
    </row>
    <row r="705" spans="1:50" ht="30" x14ac:dyDescent="0.25">
      <c r="A705" s="2" t="s">
        <v>70</v>
      </c>
      <c r="B705" s="9">
        <f t="shared" si="282"/>
        <v>-24441.050296915564</v>
      </c>
      <c r="C705" s="9">
        <f t="shared" si="283"/>
        <v>-56484.184385522152</v>
      </c>
      <c r="D705" s="10">
        <v>12328.812087713628</v>
      </c>
      <c r="E705" s="10">
        <v>27061.442673347774</v>
      </c>
      <c r="F705">
        <v>60.05</v>
      </c>
      <c r="G705">
        <v>46.07</v>
      </c>
      <c r="H705">
        <v>44.01</v>
      </c>
      <c r="I705" s="11">
        <f t="shared" si="284"/>
        <v>36487.055996255265</v>
      </c>
      <c r="J705" s="12">
        <f t="shared" si="285"/>
        <v>23716.586397565923</v>
      </c>
      <c r="L705" s="10">
        <f t="shared" si="278"/>
        <v>12328.812087713628</v>
      </c>
      <c r="M705" s="13"/>
      <c r="N705" s="13">
        <f t="shared" si="286"/>
        <v>6830.1618965933503</v>
      </c>
      <c r="O705">
        <v>0.2</v>
      </c>
      <c r="P705" s="10">
        <f t="shared" si="279"/>
        <v>27061.442673347774</v>
      </c>
      <c r="Q705" s="13">
        <f t="shared" si="287"/>
        <v>26817.889689287644</v>
      </c>
      <c r="R705">
        <v>0.56999999999999995</v>
      </c>
      <c r="S705" s="14">
        <v>2.04</v>
      </c>
      <c r="T705" s="14">
        <v>0.41</v>
      </c>
      <c r="U705" s="15">
        <v>6200</v>
      </c>
      <c r="V705" s="15">
        <v>1300</v>
      </c>
      <c r="W705" s="16">
        <f t="shared" si="288"/>
        <v>40170.548184513762</v>
      </c>
      <c r="X705" s="16">
        <f t="shared" si="289"/>
        <v>8127.4140959071765</v>
      </c>
      <c r="Z705" s="10">
        <v>75076.000000000015</v>
      </c>
      <c r="AA705" s="10">
        <f t="shared" si="280"/>
        <v>12328.812087713628</v>
      </c>
      <c r="AB705" s="10">
        <f t="shared" si="281"/>
        <v>27061.442673347774</v>
      </c>
      <c r="AC705" s="10">
        <v>1148.2689296296126</v>
      </c>
      <c r="AD705">
        <v>90.08</v>
      </c>
      <c r="AE705">
        <v>60.05</v>
      </c>
      <c r="AF705">
        <v>46.07</v>
      </c>
      <c r="AG705" s="15"/>
      <c r="AH705" s="15">
        <f t="shared" si="290"/>
        <v>6830.1618965933503</v>
      </c>
      <c r="AI705" s="15">
        <f t="shared" si="291"/>
        <v>26817.889689287644</v>
      </c>
      <c r="AJ705" s="15">
        <f t="shared" si="292"/>
        <v>1151.7137364185012</v>
      </c>
      <c r="AK705" s="15">
        <f t="shared" si="293"/>
        <v>6756.8400000000011</v>
      </c>
      <c r="AL705" s="11">
        <f t="shared" si="294"/>
        <v>5176.0332612794346</v>
      </c>
      <c r="AM705" s="16">
        <f t="shared" si="295"/>
        <v>3364.4216198316326</v>
      </c>
      <c r="AN705" s="11">
        <f t="shared" si="296"/>
        <v>46935.826703620078</v>
      </c>
      <c r="AO705" s="16">
        <f t="shared" si="304"/>
        <v>6180</v>
      </c>
      <c r="AP705" s="10">
        <v>-27001.252359260281</v>
      </c>
      <c r="AQ705" s="11">
        <f t="shared" si="297"/>
        <v>-169438.60013926151</v>
      </c>
      <c r="AR705" s="16">
        <f t="shared" si="298"/>
        <v>-88328.184878995249</v>
      </c>
      <c r="AS705" s="11">
        <f t="shared" si="299"/>
        <v>-27793.54823075706</v>
      </c>
      <c r="AT705" s="15">
        <f t="shared" si="300"/>
        <v>-60262.260376657832</v>
      </c>
      <c r="AU705" s="17">
        <f t="shared" si="301"/>
        <v>223.18320489305171</v>
      </c>
      <c r="AV705" s="15">
        <f t="shared" si="302"/>
        <v>33261.008017397558</v>
      </c>
      <c r="AW705" s="13">
        <v>70000</v>
      </c>
      <c r="AX705" s="15">
        <f t="shared" si="303"/>
        <v>-60262.26037665784</v>
      </c>
    </row>
    <row r="706" spans="1:50" ht="30" x14ac:dyDescent="0.25">
      <c r="A706" s="2" t="s">
        <v>70</v>
      </c>
      <c r="B706" s="9">
        <f t="shared" si="282"/>
        <v>-15432.838367379969</v>
      </c>
      <c r="C706" s="9">
        <f t="shared" si="283"/>
        <v>-25684.834662106437</v>
      </c>
      <c r="D706" s="10">
        <v>13945.826875629697</v>
      </c>
      <c r="E706" s="10">
        <v>3077.2313839084591</v>
      </c>
      <c r="F706">
        <v>60.05</v>
      </c>
      <c r="G706">
        <v>46.07</v>
      </c>
      <c r="H706">
        <v>44.01</v>
      </c>
      <c r="I706" s="11">
        <f t="shared" si="284"/>
        <v>14760.381046147966</v>
      </c>
      <c r="J706" s="12">
        <f t="shared" si="285"/>
        <v>9594.2476799961787</v>
      </c>
      <c r="L706" s="10">
        <f t="shared" si="278"/>
        <v>13945.826875629697</v>
      </c>
      <c r="M706" s="13"/>
      <c r="N706" s="13">
        <f t="shared" si="286"/>
        <v>7725.9880890988525</v>
      </c>
      <c r="O706">
        <v>0.2</v>
      </c>
      <c r="P706" s="10">
        <f t="shared" si="279"/>
        <v>3077.2313839084591</v>
      </c>
      <c r="Q706" s="13">
        <f t="shared" si="287"/>
        <v>3049.5363014532827</v>
      </c>
      <c r="R706">
        <v>0.56999999999999995</v>
      </c>
      <c r="S706" s="14">
        <v>2.04</v>
      </c>
      <c r="T706" s="14">
        <v>0.41</v>
      </c>
      <c r="U706" s="15">
        <v>6200</v>
      </c>
      <c r="V706" s="15">
        <v>1300</v>
      </c>
      <c r="W706" s="16">
        <f t="shared" si="288"/>
        <v>12898.203951682208</v>
      </c>
      <c r="X706" s="16">
        <f t="shared" si="289"/>
        <v>2646.207656955738</v>
      </c>
      <c r="Z706" s="10">
        <v>38809</v>
      </c>
      <c r="AA706" s="10">
        <f t="shared" si="280"/>
        <v>13945.826875629697</v>
      </c>
      <c r="AB706" s="10">
        <f t="shared" si="281"/>
        <v>3077.2313839084591</v>
      </c>
      <c r="AC706" s="10">
        <v>548.22993744950054</v>
      </c>
      <c r="AD706">
        <v>90.08</v>
      </c>
      <c r="AE706">
        <v>60.05</v>
      </c>
      <c r="AF706">
        <v>46.07</v>
      </c>
      <c r="AG706" s="15"/>
      <c r="AH706" s="15">
        <f t="shared" si="290"/>
        <v>7725.9880890988525</v>
      </c>
      <c r="AI706" s="15">
        <f t="shared" si="291"/>
        <v>3049.5363014532827</v>
      </c>
      <c r="AJ706" s="15">
        <f t="shared" si="292"/>
        <v>549.87462726184901</v>
      </c>
      <c r="AK706" s="15">
        <f t="shared" si="293"/>
        <v>3492.81</v>
      </c>
      <c r="AL706" s="11">
        <f t="shared" si="294"/>
        <v>2487.1792807642992</v>
      </c>
      <c r="AM706" s="16">
        <f t="shared" si="295"/>
        <v>1616.6665324967946</v>
      </c>
      <c r="AN706" s="11">
        <f t="shared" si="296"/>
        <v>15143.379445482376</v>
      </c>
      <c r="AO706" s="16">
        <f t="shared" si="304"/>
        <v>6180</v>
      </c>
      <c r="AP706" s="10">
        <v>-8483.76784866872</v>
      </c>
      <c r="AQ706" s="11">
        <f t="shared" si="297"/>
        <v>-59911.272976853346</v>
      </c>
      <c r="AR706" s="16">
        <f t="shared" si="298"/>
        <v>-37925.289999058354</v>
      </c>
      <c r="AS706" s="11">
        <f t="shared" si="299"/>
        <v>22609.346649179839</v>
      </c>
      <c r="AT706" s="15">
        <f t="shared" si="300"/>
        <v>-25874.682061161693</v>
      </c>
      <c r="AU706" s="17">
        <f t="shared" si="301"/>
        <v>304.99045380198578</v>
      </c>
      <c r="AV706" s="15">
        <f t="shared" si="302"/>
        <v>17390.914212492971</v>
      </c>
      <c r="AW706" s="13">
        <v>70000</v>
      </c>
      <c r="AX706" s="15">
        <f t="shared" si="303"/>
        <v>-25874.682061161693</v>
      </c>
    </row>
    <row r="707" spans="1:50" ht="30" x14ac:dyDescent="0.25">
      <c r="A707" s="2" t="s">
        <v>70</v>
      </c>
      <c r="B707" s="9">
        <f t="shared" si="282"/>
        <v>-52062.360070221301</v>
      </c>
      <c r="C707" s="9">
        <f t="shared" si="283"/>
        <v>-61210.192311561506</v>
      </c>
      <c r="D707" s="10">
        <v>19293.692896490025</v>
      </c>
      <c r="E707" s="10">
        <v>829.02415948957196</v>
      </c>
      <c r="F707">
        <v>60.05</v>
      </c>
      <c r="G707">
        <v>46.07</v>
      </c>
      <c r="H707">
        <v>44.01</v>
      </c>
      <c r="I707" s="11">
        <f t="shared" si="284"/>
        <v>16532.094994329676</v>
      </c>
      <c r="J707" s="12">
        <f t="shared" si="285"/>
        <v>10745.861746314291</v>
      </c>
      <c r="L707" s="10">
        <f t="shared" si="278"/>
        <v>19293.692896490025</v>
      </c>
      <c r="M707" s="13"/>
      <c r="N707" s="13">
        <f t="shared" si="286"/>
        <v>10688.705864655474</v>
      </c>
      <c r="O707">
        <v>0.2</v>
      </c>
      <c r="P707" s="10">
        <f t="shared" si="279"/>
        <v>829.02415948957196</v>
      </c>
      <c r="Q707" s="13">
        <f t="shared" si="287"/>
        <v>821.56294205416577</v>
      </c>
      <c r="R707">
        <v>0.56999999999999995</v>
      </c>
      <c r="S707" s="14">
        <v>2.04</v>
      </c>
      <c r="T707" s="14">
        <v>0.41</v>
      </c>
      <c r="U707" s="15">
        <v>6200</v>
      </c>
      <c r="V707" s="15">
        <v>1300</v>
      </c>
      <c r="W707" s="16">
        <f t="shared" si="288"/>
        <v>11516.305381800017</v>
      </c>
      <c r="X707" s="16">
        <f t="shared" si="289"/>
        <v>2368.4731404598069</v>
      </c>
      <c r="Z707" s="10">
        <v>89401.000000000015</v>
      </c>
      <c r="AA707" s="10">
        <f t="shared" si="280"/>
        <v>19293.692896490025</v>
      </c>
      <c r="AB707" s="10">
        <f t="shared" si="281"/>
        <v>829.02415948957196</v>
      </c>
      <c r="AC707" s="10">
        <v>1817.9486371361413</v>
      </c>
      <c r="AD707">
        <v>90.08</v>
      </c>
      <c r="AE707">
        <v>60.05</v>
      </c>
      <c r="AF707">
        <v>46.07</v>
      </c>
      <c r="AG707" s="15"/>
      <c r="AH707" s="15">
        <f t="shared" si="290"/>
        <v>10688.705864655474</v>
      </c>
      <c r="AI707" s="15">
        <f t="shared" si="291"/>
        <v>821.56294205416577</v>
      </c>
      <c r="AJ707" s="15">
        <f t="shared" si="292"/>
        <v>1823.4024830475496</v>
      </c>
      <c r="AK707" s="15">
        <f t="shared" si="293"/>
        <v>8046.0900000000011</v>
      </c>
      <c r="AL707" s="11">
        <f t="shared" si="294"/>
        <v>4292.8528201011495</v>
      </c>
      <c r="AM707" s="16">
        <f t="shared" si="295"/>
        <v>2790.3543330657471</v>
      </c>
      <c r="AN707" s="11">
        <f t="shared" si="296"/>
        <v>17378.4018997561</v>
      </c>
      <c r="AO707" s="16">
        <f t="shared" si="304"/>
        <v>6180</v>
      </c>
      <c r="AP707" s="10">
        <v>-30991.992365455801</v>
      </c>
      <c r="AQ707" s="11">
        <f t="shared" si="297"/>
        <v>-101421.6680518576</v>
      </c>
      <c r="AR707" s="16">
        <f t="shared" si="298"/>
        <v>-74324.527198335607</v>
      </c>
      <c r="AS707" s="11">
        <f t="shared" si="299"/>
        <v>-13789.89055009742</v>
      </c>
      <c r="AT707" s="15">
        <f t="shared" si="300"/>
        <v>-50708.208444835836</v>
      </c>
      <c r="AU707" s="17">
        <f t="shared" si="301"/>
        <v>163.61713002148278</v>
      </c>
      <c r="AV707" s="15">
        <f t="shared" si="302"/>
        <v>19716.216079380036</v>
      </c>
      <c r="AW707" s="13">
        <v>70000</v>
      </c>
      <c r="AX707" s="15">
        <f t="shared" si="303"/>
        <v>-50708.208444835836</v>
      </c>
    </row>
    <row r="708" spans="1:50" ht="30" x14ac:dyDescent="0.25">
      <c r="A708" s="2" t="s">
        <v>70</v>
      </c>
      <c r="B708" s="9">
        <f t="shared" si="282"/>
        <v>93110.865816181962</v>
      </c>
      <c r="C708" s="9">
        <f t="shared" si="283"/>
        <v>80893.267678797769</v>
      </c>
      <c r="D708" s="10">
        <v>13356.196313227185</v>
      </c>
      <c r="E708" s="10">
        <v>5327.6992213421991</v>
      </c>
      <c r="F708">
        <v>60.05</v>
      </c>
      <c r="G708">
        <v>46.07</v>
      </c>
      <c r="H708">
        <v>44.01</v>
      </c>
      <c r="I708" s="11">
        <f t="shared" si="284"/>
        <v>16478.086287716913</v>
      </c>
      <c r="J708" s="12">
        <f t="shared" si="285"/>
        <v>10710.756087015994</v>
      </c>
      <c r="L708" s="10">
        <f t="shared" si="278"/>
        <v>13356.196313227185</v>
      </c>
      <c r="M708" s="13"/>
      <c r="N708" s="13">
        <f t="shared" si="286"/>
        <v>7399.3327575278608</v>
      </c>
      <c r="O708">
        <v>0.2</v>
      </c>
      <c r="P708" s="10">
        <f t="shared" si="279"/>
        <v>5327.6992213421991</v>
      </c>
      <c r="Q708" s="13">
        <f t="shared" si="287"/>
        <v>5279.7499283501193</v>
      </c>
      <c r="R708">
        <v>0.56999999999999995</v>
      </c>
      <c r="S708" s="14">
        <v>2.04</v>
      </c>
      <c r="T708" s="14">
        <v>0.41</v>
      </c>
      <c r="U708" s="15">
        <v>6200</v>
      </c>
      <c r="V708" s="15">
        <v>1300</v>
      </c>
      <c r="W708" s="16">
        <f t="shared" si="288"/>
        <v>15358.220981756886</v>
      </c>
      <c r="X708" s="16">
        <f t="shared" si="289"/>
        <v>3140.6228443727073</v>
      </c>
      <c r="Z708" s="10">
        <v>41208.999999999985</v>
      </c>
      <c r="AA708" s="10">
        <f t="shared" si="280"/>
        <v>13356.196313227185</v>
      </c>
      <c r="AB708" s="10">
        <f t="shared" si="281"/>
        <v>5327.6992213421991</v>
      </c>
      <c r="AC708" s="10">
        <v>880.59701861434633</v>
      </c>
      <c r="AD708">
        <v>90.08</v>
      </c>
      <c r="AE708">
        <v>60.05</v>
      </c>
      <c r="AF708">
        <v>46.07</v>
      </c>
      <c r="AG708" s="15"/>
      <c r="AH708" s="15">
        <f t="shared" si="290"/>
        <v>7399.3327575278608</v>
      </c>
      <c r="AI708" s="15">
        <f t="shared" si="291"/>
        <v>5279.7499283501193</v>
      </c>
      <c r="AJ708" s="15">
        <f t="shared" si="292"/>
        <v>883.23880967018931</v>
      </c>
      <c r="AK708" s="15">
        <f t="shared" si="293"/>
        <v>3708.8099999999986</v>
      </c>
      <c r="AL708" s="11">
        <f t="shared" si="294"/>
        <v>2684.1978879922676</v>
      </c>
      <c r="AM708" s="16">
        <f t="shared" si="295"/>
        <v>1744.728627194974</v>
      </c>
      <c r="AN708" s="11">
        <f t="shared" si="296"/>
        <v>18074.817222067795</v>
      </c>
      <c r="AO708" s="16">
        <f t="shared" si="304"/>
        <v>6180</v>
      </c>
      <c r="AP708" s="10">
        <v>64375.083703752091</v>
      </c>
      <c r="AQ708" s="11">
        <f t="shared" si="297"/>
        <v>39776.946689068296</v>
      </c>
      <c r="AR708" s="16">
        <f t="shared" si="298"/>
        <v>67041.888747409073</v>
      </c>
      <c r="AS708" s="11">
        <f t="shared" si="299"/>
        <v>127576.52539564726</v>
      </c>
      <c r="AT708" s="15">
        <f t="shared" si="300"/>
        <v>45739.598989541126</v>
      </c>
      <c r="AU708" s="17">
        <f t="shared" si="301"/>
        <v>71.051711870434744</v>
      </c>
      <c r="AV708" s="15">
        <f t="shared" si="302"/>
        <v>18635.484714210968</v>
      </c>
      <c r="AW708" s="13">
        <v>70000</v>
      </c>
      <c r="AX708" s="15">
        <f t="shared" si="303"/>
        <v>45739.598989541118</v>
      </c>
    </row>
    <row r="709" spans="1:50" ht="30" x14ac:dyDescent="0.25">
      <c r="A709" s="2" t="s">
        <v>70</v>
      </c>
      <c r="B709" s="9">
        <f t="shared" si="282"/>
        <v>63968.495302252457</v>
      </c>
      <c r="C709" s="9">
        <f t="shared" si="283"/>
        <v>40973.187837807985</v>
      </c>
      <c r="D709" s="10">
        <v>12666.432788673481</v>
      </c>
      <c r="E709" s="10">
        <v>17168.507567004002</v>
      </c>
      <c r="F709">
        <v>60.05</v>
      </c>
      <c r="G709">
        <v>46.07</v>
      </c>
      <c r="H709">
        <v>44.01</v>
      </c>
      <c r="I709" s="11">
        <f t="shared" si="284"/>
        <v>27283.917763047088</v>
      </c>
      <c r="J709" s="12">
        <f t="shared" si="285"/>
        <v>17734.546545980607</v>
      </c>
      <c r="L709" s="10">
        <f t="shared" si="278"/>
        <v>12666.432788673481</v>
      </c>
      <c r="M709" s="13"/>
      <c r="N709" s="13">
        <f t="shared" si="286"/>
        <v>7017.2037649251088</v>
      </c>
      <c r="O709">
        <v>0.2</v>
      </c>
      <c r="P709" s="10">
        <f t="shared" si="279"/>
        <v>17168.507567004002</v>
      </c>
      <c r="Q709" s="13">
        <f t="shared" si="287"/>
        <v>17013.990998900965</v>
      </c>
      <c r="R709">
        <v>0.56999999999999995</v>
      </c>
      <c r="S709" s="14">
        <v>2.04</v>
      </c>
      <c r="T709" s="14">
        <v>0.41</v>
      </c>
      <c r="U709" s="15">
        <v>6200</v>
      </c>
      <c r="V709" s="15">
        <v>1300</v>
      </c>
      <c r="W709" s="16">
        <f t="shared" si="288"/>
        <v>28846.887869611484</v>
      </c>
      <c r="X709" s="16">
        <f t="shared" si="289"/>
        <v>5851.5804051670139</v>
      </c>
      <c r="Z709" s="10">
        <v>61009.000000000015</v>
      </c>
      <c r="AA709" s="10">
        <f t="shared" si="280"/>
        <v>12666.432788673481</v>
      </c>
      <c r="AB709" s="10">
        <f t="shared" si="281"/>
        <v>17168.507567004002</v>
      </c>
      <c r="AC709" s="10">
        <v>639.92645486314439</v>
      </c>
      <c r="AD709">
        <v>90.08</v>
      </c>
      <c r="AE709">
        <v>60.05</v>
      </c>
      <c r="AF709">
        <v>46.07</v>
      </c>
      <c r="AG709" s="15"/>
      <c r="AH709" s="15">
        <f t="shared" si="290"/>
        <v>7017.2037649251088</v>
      </c>
      <c r="AI709" s="15">
        <f t="shared" si="291"/>
        <v>17013.990998900965</v>
      </c>
      <c r="AJ709" s="15">
        <f t="shared" si="292"/>
        <v>641.8462342277337</v>
      </c>
      <c r="AK709" s="15">
        <f t="shared" si="293"/>
        <v>5490.8100000000013</v>
      </c>
      <c r="AL709" s="11">
        <f t="shared" si="294"/>
        <v>4080.2055716098175</v>
      </c>
      <c r="AM709" s="16">
        <f t="shared" si="295"/>
        <v>2652.1336215463816</v>
      </c>
      <c r="AN709" s="11">
        <f t="shared" si="296"/>
        <v>33314.822464299374</v>
      </c>
      <c r="AO709" s="16">
        <f t="shared" si="304"/>
        <v>6180</v>
      </c>
      <c r="AP709" s="10">
        <v>38429.072582497771</v>
      </c>
      <c r="AQ709" s="11">
        <f t="shared" si="297"/>
        <v>-38475.218818901587</v>
      </c>
      <c r="AR709" s="16">
        <f t="shared" si="298"/>
        <v>17387.060886660362</v>
      </c>
      <c r="AS709" s="11">
        <f t="shared" si="299"/>
        <v>77921.697534898558</v>
      </c>
      <c r="AT709" s="15">
        <f t="shared" si="300"/>
        <v>11862.392414970782</v>
      </c>
      <c r="AU709" s="17">
        <f t="shared" si="301"/>
        <v>30.868276588005454</v>
      </c>
      <c r="AV709" s="15">
        <f t="shared" si="302"/>
        <v>26566.680167526989</v>
      </c>
      <c r="AW709" s="13">
        <v>70000</v>
      </c>
      <c r="AX709" s="15">
        <f t="shared" si="303"/>
        <v>11862.392414970782</v>
      </c>
    </row>
    <row r="710" spans="1:50" ht="30" x14ac:dyDescent="0.25">
      <c r="A710" s="2" t="s">
        <v>70</v>
      </c>
      <c r="B710" s="9">
        <f t="shared" si="282"/>
        <v>10560.084977067359</v>
      </c>
      <c r="C710" s="9">
        <f t="shared" si="283"/>
        <v>-19044.899144127034</v>
      </c>
      <c r="D710" s="10">
        <v>26230.507499443542</v>
      </c>
      <c r="E710" s="10">
        <v>21686.568140022548</v>
      </c>
      <c r="F710">
        <v>60.05</v>
      </c>
      <c r="G710">
        <v>46.07</v>
      </c>
      <c r="H710">
        <v>44.01</v>
      </c>
      <c r="I710" s="11">
        <f t="shared" si="284"/>
        <v>41540.919886966585</v>
      </c>
      <c r="J710" s="12">
        <f t="shared" si="285"/>
        <v>27001.59792652828</v>
      </c>
      <c r="L710" s="10">
        <f t="shared" si="278"/>
        <v>26230.507499443542</v>
      </c>
      <c r="M710" s="13"/>
      <c r="N710" s="13">
        <f t="shared" si="286"/>
        <v>14531.701154691724</v>
      </c>
      <c r="O710">
        <v>0.2</v>
      </c>
      <c r="P710" s="10">
        <f t="shared" si="279"/>
        <v>21686.568140022548</v>
      </c>
      <c r="Q710" s="13">
        <f t="shared" si="287"/>
        <v>21491.389026762343</v>
      </c>
      <c r="R710">
        <v>0.56999999999999995</v>
      </c>
      <c r="S710" s="14">
        <v>2.04</v>
      </c>
      <c r="T710" s="14">
        <v>0.41</v>
      </c>
      <c r="U710" s="15">
        <v>6200</v>
      </c>
      <c r="V710" s="15">
        <v>1300</v>
      </c>
      <c r="W710" s="16">
        <f t="shared" si="288"/>
        <v>37119.121231433477</v>
      </c>
      <c r="X710" s="16">
        <f t="shared" si="289"/>
        <v>7514.1371102390804</v>
      </c>
      <c r="Z710" s="10">
        <v>24649</v>
      </c>
      <c r="AA710" s="10">
        <f t="shared" si="280"/>
        <v>26230.507499443542</v>
      </c>
      <c r="AB710" s="10">
        <f t="shared" si="281"/>
        <v>21686.568140022548</v>
      </c>
      <c r="AC710" s="10">
        <v>1422.5813220380332</v>
      </c>
      <c r="AD710">
        <v>90.08</v>
      </c>
      <c r="AE710">
        <v>60.05</v>
      </c>
      <c r="AF710">
        <v>46.07</v>
      </c>
      <c r="AG710" s="15"/>
      <c r="AH710" s="15">
        <f t="shared" si="290"/>
        <v>14531.701154691724</v>
      </c>
      <c r="AI710" s="15">
        <f t="shared" si="291"/>
        <v>21491.389026762343</v>
      </c>
      <c r="AJ710" s="15">
        <f t="shared" si="292"/>
        <v>1426.8490660041473</v>
      </c>
      <c r="AK710" s="15">
        <f t="shared" si="293"/>
        <v>2218.41</v>
      </c>
      <c r="AL710" s="11">
        <f t="shared" si="294"/>
        <v>3841.1294003739085</v>
      </c>
      <c r="AM710" s="16">
        <f t="shared" si="295"/>
        <v>2496.7341102430405</v>
      </c>
      <c r="AN710" s="11">
        <f t="shared" si="296"/>
        <v>50353.463139197018</v>
      </c>
      <c r="AO710" s="16">
        <f t="shared" si="304"/>
        <v>6180</v>
      </c>
      <c r="AP710" s="10">
        <v>-863.62665251600743</v>
      </c>
      <c r="AQ710" s="11">
        <f t="shared" si="297"/>
        <v>-141588.22723203708</v>
      </c>
      <c r="AR710" s="16">
        <f t="shared" si="298"/>
        <v>-53560.634180894398</v>
      </c>
      <c r="AS710" s="11">
        <f t="shared" si="299"/>
        <v>6974.0024673437938</v>
      </c>
      <c r="AT710" s="15">
        <f t="shared" si="300"/>
        <v>-36541.958689287327</v>
      </c>
      <c r="AU710" s="17">
        <f t="shared" si="301"/>
        <v>4231.2217418058453</v>
      </c>
      <c r="AV710" s="15">
        <f t="shared" si="302"/>
        <v>35678.332036771317</v>
      </c>
      <c r="AW710" s="13">
        <v>70000</v>
      </c>
      <c r="AX710" s="15">
        <f t="shared" si="303"/>
        <v>-36541.958689287327</v>
      </c>
    </row>
    <row r="711" spans="1:50" ht="30" x14ac:dyDescent="0.25">
      <c r="A711" s="2" t="s">
        <v>70</v>
      </c>
      <c r="B711" s="9">
        <f t="shared" si="282"/>
        <v>175083.6887686493</v>
      </c>
      <c r="C711" s="9">
        <f t="shared" si="283"/>
        <v>158596.33454475002</v>
      </c>
      <c r="D711" s="10">
        <v>20008.926746607038</v>
      </c>
      <c r="E711" s="10">
        <v>8660.0761038943074</v>
      </c>
      <c r="F711">
        <v>60.05</v>
      </c>
      <c r="G711">
        <v>46.07</v>
      </c>
      <c r="H711">
        <v>44.01</v>
      </c>
      <c r="I711" s="11">
        <f t="shared" si="284"/>
        <v>24537.172065560117</v>
      </c>
      <c r="J711" s="12">
        <f t="shared" si="285"/>
        <v>15949.161842614076</v>
      </c>
      <c r="L711" s="10">
        <f t="shared" si="278"/>
        <v>20008.926746607038</v>
      </c>
      <c r="M711" s="13"/>
      <c r="N711" s="13">
        <f t="shared" si="286"/>
        <v>11084.9454176203</v>
      </c>
      <c r="O711">
        <v>0.2</v>
      </c>
      <c r="P711" s="10">
        <f t="shared" si="279"/>
        <v>8660.0761038943074</v>
      </c>
      <c r="Q711" s="13">
        <f t="shared" si="287"/>
        <v>8582.1354189592585</v>
      </c>
      <c r="R711">
        <v>0.56999999999999995</v>
      </c>
      <c r="S711" s="14">
        <v>2.04</v>
      </c>
      <c r="T711" s="14">
        <v>0.41</v>
      </c>
      <c r="U711" s="15">
        <v>6200</v>
      </c>
      <c r="V711" s="15">
        <v>1300</v>
      </c>
      <c r="W711" s="16">
        <f t="shared" si="288"/>
        <v>20701.964795554908</v>
      </c>
      <c r="X711" s="16">
        <f t="shared" si="289"/>
        <v>4214.6105716556431</v>
      </c>
      <c r="Z711" s="10">
        <v>71289</v>
      </c>
      <c r="AA711" s="10">
        <f t="shared" si="280"/>
        <v>20008.926746607038</v>
      </c>
      <c r="AB711" s="10">
        <f t="shared" si="281"/>
        <v>8660.0761038943074</v>
      </c>
      <c r="AC711" s="10">
        <v>2574.5232336478939</v>
      </c>
      <c r="AD711">
        <v>90.08</v>
      </c>
      <c r="AE711">
        <v>60.05</v>
      </c>
      <c r="AF711">
        <v>46.07</v>
      </c>
      <c r="AG711" s="15"/>
      <c r="AH711" s="15">
        <f t="shared" si="290"/>
        <v>11084.9454176203</v>
      </c>
      <c r="AI711" s="15">
        <f t="shared" si="291"/>
        <v>8582.1354189592585</v>
      </c>
      <c r="AJ711" s="15">
        <f t="shared" si="292"/>
        <v>2582.2468033488371</v>
      </c>
      <c r="AK711" s="15">
        <f t="shared" si="293"/>
        <v>6416.0099999999993</v>
      </c>
      <c r="AL711" s="11">
        <f t="shared" si="294"/>
        <v>4235.3323539915255</v>
      </c>
      <c r="AM711" s="16">
        <f t="shared" si="295"/>
        <v>2752.9660300944915</v>
      </c>
      <c r="AN711" s="11">
        <f t="shared" si="296"/>
        <v>29250.047309214133</v>
      </c>
      <c r="AO711" s="16">
        <f t="shared" si="304"/>
        <v>6180</v>
      </c>
      <c r="AP711" s="10">
        <v>119328.30170887765</v>
      </c>
      <c r="AQ711" s="11">
        <f t="shared" si="297"/>
        <v>89857.658583385171</v>
      </c>
      <c r="AR711" s="16">
        <f t="shared" si="298"/>
        <v>138432.56213048031</v>
      </c>
      <c r="AS711" s="11">
        <f t="shared" si="299"/>
        <v>198967.19877871845</v>
      </c>
      <c r="AT711" s="15">
        <f t="shared" si="300"/>
        <v>94446.17383616908</v>
      </c>
      <c r="AU711" s="17">
        <f t="shared" si="301"/>
        <v>79.148175649551362</v>
      </c>
      <c r="AV711" s="15">
        <f t="shared" si="302"/>
        <v>24882.127872708566</v>
      </c>
      <c r="AW711" s="13">
        <v>70000</v>
      </c>
      <c r="AX711" s="15">
        <f t="shared" si="303"/>
        <v>94446.173836169095</v>
      </c>
    </row>
    <row r="712" spans="1:50" ht="30" x14ac:dyDescent="0.25">
      <c r="A712" s="2" t="s">
        <v>70</v>
      </c>
      <c r="B712" s="9">
        <f t="shared" si="282"/>
        <v>25056.555107444652</v>
      </c>
      <c r="C712" s="9">
        <f t="shared" si="283"/>
        <v>15127.09945054315</v>
      </c>
      <c r="D712" s="10">
        <v>13590.428721617256</v>
      </c>
      <c r="E712" s="10">
        <v>2796.6365984665354</v>
      </c>
      <c r="F712">
        <v>60.05</v>
      </c>
      <c r="G712">
        <v>46.07</v>
      </c>
      <c r="H712">
        <v>44.01</v>
      </c>
      <c r="I712" s="11">
        <f t="shared" si="284"/>
        <v>14231.865444693496</v>
      </c>
      <c r="J712" s="12">
        <f t="shared" si="285"/>
        <v>9250.7125390507736</v>
      </c>
      <c r="L712" s="10">
        <f t="shared" si="278"/>
        <v>13590.428721617256</v>
      </c>
      <c r="M712" s="13"/>
      <c r="N712" s="13">
        <f t="shared" si="286"/>
        <v>7529.0975117759608</v>
      </c>
      <c r="O712">
        <v>0.2</v>
      </c>
      <c r="P712" s="10">
        <f t="shared" si="279"/>
        <v>2796.6365984665354</v>
      </c>
      <c r="Q712" s="13">
        <f t="shared" si="287"/>
        <v>2771.4668690803364</v>
      </c>
      <c r="R712">
        <v>0.56999999999999995</v>
      </c>
      <c r="S712" s="14">
        <v>2.04</v>
      </c>
      <c r="T712" s="14">
        <v>0.41</v>
      </c>
      <c r="U712" s="15">
        <v>6200</v>
      </c>
      <c r="V712" s="15">
        <v>1300</v>
      </c>
      <c r="W712" s="16">
        <f t="shared" si="288"/>
        <v>12494.533460171206</v>
      </c>
      <c r="X712" s="16">
        <f t="shared" si="289"/>
        <v>2565.0778032697035</v>
      </c>
      <c r="Z712" s="10">
        <v>23716</v>
      </c>
      <c r="AA712" s="10">
        <f t="shared" si="280"/>
        <v>13590.428721617256</v>
      </c>
      <c r="AB712" s="10">
        <f t="shared" si="281"/>
        <v>2796.6365984665354</v>
      </c>
      <c r="AC712" s="10">
        <v>484.59198097314805</v>
      </c>
      <c r="AD712">
        <v>90.08</v>
      </c>
      <c r="AE712">
        <v>60.05</v>
      </c>
      <c r="AF712">
        <v>46.07</v>
      </c>
      <c r="AG712" s="15"/>
      <c r="AH712" s="15">
        <f t="shared" si="290"/>
        <v>7529.0975117759608</v>
      </c>
      <c r="AI712" s="15">
        <f t="shared" si="291"/>
        <v>2771.4668690803364</v>
      </c>
      <c r="AJ712" s="15">
        <f t="shared" si="292"/>
        <v>486.04575691606743</v>
      </c>
      <c r="AK712" s="15">
        <f t="shared" si="293"/>
        <v>2134.44</v>
      </c>
      <c r="AL712" s="11">
        <f t="shared" si="294"/>
        <v>1948.4991169085711</v>
      </c>
      <c r="AM712" s="16">
        <f t="shared" si="295"/>
        <v>1266.5244259905712</v>
      </c>
      <c r="AN712" s="11">
        <f t="shared" si="296"/>
        <v>14434.65876391076</v>
      </c>
      <c r="AO712" s="16">
        <f t="shared" si="304"/>
        <v>6180</v>
      </c>
      <c r="AP712" s="10">
        <v>18956.390959212986</v>
      </c>
      <c r="AQ712" s="11">
        <f t="shared" si="297"/>
        <v>-17088.403731461265</v>
      </c>
      <c r="AR712" s="16">
        <f t="shared" si="298"/>
        <v>3311.3091082226724</v>
      </c>
      <c r="AS712" s="11">
        <f t="shared" si="299"/>
        <v>63845.94575646086</v>
      </c>
      <c r="AT712" s="15">
        <f t="shared" si="300"/>
        <v>2259.1539941716419</v>
      </c>
      <c r="AU712" s="17">
        <f t="shared" si="301"/>
        <v>11.917637692915758</v>
      </c>
      <c r="AV712" s="15">
        <f t="shared" si="302"/>
        <v>16697.236965041346</v>
      </c>
      <c r="AW712" s="13">
        <v>70000</v>
      </c>
      <c r="AX712" s="15">
        <f t="shared" si="303"/>
        <v>2259.1539941716401</v>
      </c>
    </row>
    <row r="713" spans="1:50" ht="30" x14ac:dyDescent="0.25">
      <c r="A713" s="2" t="s">
        <v>70</v>
      </c>
      <c r="B713" s="9">
        <f t="shared" si="282"/>
        <v>60399.408978203988</v>
      </c>
      <c r="C713" s="9">
        <f t="shared" si="283"/>
        <v>44117.686918285748</v>
      </c>
      <c r="D713" s="10">
        <v>14548.974456468783</v>
      </c>
      <c r="E713" s="10">
        <v>9507.7189454657637</v>
      </c>
      <c r="F713">
        <v>60.05</v>
      </c>
      <c r="G713">
        <v>46.07</v>
      </c>
      <c r="H713">
        <v>44.01</v>
      </c>
      <c r="I713" s="11">
        <f t="shared" si="284"/>
        <v>21345.372538544492</v>
      </c>
      <c r="J713" s="12">
        <f t="shared" si="285"/>
        <v>13874.49215005392</v>
      </c>
      <c r="L713" s="10">
        <f t="shared" ref="L713:L776" si="305">D713</f>
        <v>14548.974456468783</v>
      </c>
      <c r="M713" s="13"/>
      <c r="N713" s="13">
        <f t="shared" si="286"/>
        <v>8060.131848883706</v>
      </c>
      <c r="O713">
        <v>0.2</v>
      </c>
      <c r="P713" s="10">
        <f t="shared" ref="P713:P776" si="306">E713</f>
        <v>9507.7189454657637</v>
      </c>
      <c r="Q713" s="13">
        <f t="shared" si="287"/>
        <v>9422.1494749565718</v>
      </c>
      <c r="R713">
        <v>0.56999999999999995</v>
      </c>
      <c r="S713" s="14">
        <v>2.04</v>
      </c>
      <c r="T713" s="14">
        <v>0.41</v>
      </c>
      <c r="U713" s="15">
        <v>6200</v>
      </c>
      <c r="V713" s="15">
        <v>1300</v>
      </c>
      <c r="W713" s="16">
        <f t="shared" si="288"/>
        <v>20444.609203824053</v>
      </c>
      <c r="X713" s="16">
        <f t="shared" si="289"/>
        <v>4162.8871439058148</v>
      </c>
      <c r="Z713" s="10">
        <v>57600</v>
      </c>
      <c r="AA713" s="10">
        <f t="shared" ref="AA713:AA776" si="307">D713</f>
        <v>14548.974456468783</v>
      </c>
      <c r="AB713" s="10">
        <f t="shared" ref="AB713:AB776" si="308">E713</f>
        <v>9507.7189454657637</v>
      </c>
      <c r="AC713" s="10">
        <v>800.71122547545428</v>
      </c>
      <c r="AD713">
        <v>90.08</v>
      </c>
      <c r="AE713">
        <v>60.05</v>
      </c>
      <c r="AF713">
        <v>46.07</v>
      </c>
      <c r="AG713" s="15"/>
      <c r="AH713" s="15">
        <f t="shared" si="290"/>
        <v>8060.131848883706</v>
      </c>
      <c r="AI713" s="15">
        <f t="shared" si="291"/>
        <v>9422.1494749565718</v>
      </c>
      <c r="AJ713" s="15">
        <f t="shared" si="292"/>
        <v>803.11335915188056</v>
      </c>
      <c r="AK713" s="15">
        <f t="shared" si="293"/>
        <v>5184</v>
      </c>
      <c r="AL713" s="11">
        <f t="shared" si="294"/>
        <v>3561.8643472197164</v>
      </c>
      <c r="AM713" s="16">
        <f t="shared" si="295"/>
        <v>2315.2118256928156</v>
      </c>
      <c r="AN713" s="11">
        <f t="shared" si="296"/>
        <v>24534.877648641588</v>
      </c>
      <c r="AO713" s="16">
        <f t="shared" si="304"/>
        <v>6180</v>
      </c>
      <c r="AP713" s="10">
        <v>40163.099038869048</v>
      </c>
      <c r="AQ713" s="11">
        <f t="shared" si="297"/>
        <v>-13600.528607159536</v>
      </c>
      <c r="AR713" s="16">
        <f t="shared" si="298"/>
        <v>26080.307624326015</v>
      </c>
      <c r="AS713" s="11">
        <f t="shared" si="299"/>
        <v>86614.9442725642</v>
      </c>
      <c r="AT713" s="15">
        <f t="shared" si="300"/>
        <v>17793.395063122312</v>
      </c>
      <c r="AU713" s="17">
        <f t="shared" si="301"/>
        <v>44.302843876420539</v>
      </c>
      <c r="AV713" s="15">
        <f t="shared" si="302"/>
        <v>22369.703975746736</v>
      </c>
      <c r="AW713" s="13">
        <v>70000</v>
      </c>
      <c r="AX713" s="15">
        <f t="shared" si="303"/>
        <v>17793.395063122312</v>
      </c>
    </row>
    <row r="714" spans="1:50" ht="30" x14ac:dyDescent="0.25">
      <c r="A714" s="2" t="s">
        <v>70</v>
      </c>
      <c r="B714" s="9">
        <f t="shared" ref="B714:B777" si="309">SUM(J714+W714+AR714)</f>
        <v>-24133.73008138049</v>
      </c>
      <c r="C714" s="9">
        <f t="shared" ref="C714:C777" si="310">SUM(J714+X714+AR714)</f>
        <v>-32756.117034484905</v>
      </c>
      <c r="D714" s="10">
        <v>10713.003050147767</v>
      </c>
      <c r="E714" s="10">
        <v>1941.4595206123486</v>
      </c>
      <c r="F714">
        <v>60.05</v>
      </c>
      <c r="G714">
        <v>46.07</v>
      </c>
      <c r="H714">
        <v>44.01</v>
      </c>
      <c r="I714" s="11">
        <f t="shared" ref="I714:I777" si="311">(D714/F714*H714)+(E714/G714*H714)+(1.6*10^3)</f>
        <v>11306.092869646762</v>
      </c>
      <c r="J714" s="12">
        <f t="shared" ref="J714:J777" si="312">I714*0.65</f>
        <v>7348.9603652703954</v>
      </c>
      <c r="L714" s="10">
        <f t="shared" si="305"/>
        <v>10713.003050147767</v>
      </c>
      <c r="M714" s="13"/>
      <c r="N714" s="13">
        <f t="shared" ref="N714:N777" si="313">L714*0.554</f>
        <v>5935.0036897818636</v>
      </c>
      <c r="O714">
        <v>0.2</v>
      </c>
      <c r="P714" s="10">
        <f t="shared" si="306"/>
        <v>1941.4595206123486</v>
      </c>
      <c r="Q714" s="13">
        <f t="shared" ref="Q714:Q777" si="314">P714*0.991</f>
        <v>1923.9863849268374</v>
      </c>
      <c r="R714">
        <v>0.56999999999999995</v>
      </c>
      <c r="S714" s="14">
        <v>2.04</v>
      </c>
      <c r="T714" s="14">
        <v>0.41</v>
      </c>
      <c r="U714" s="15">
        <v>6200</v>
      </c>
      <c r="V714" s="15">
        <v>1300</v>
      </c>
      <c r="W714" s="16">
        <f t="shared" ref="W714:W777" si="315">U714+S714*(N714*O714+Q714*R714)</f>
        <v>10858.692873823928</v>
      </c>
      <c r="X714" s="16">
        <f t="shared" ref="X714:X777" si="316">V714+T714*(N714*O714+Q714*R714)</f>
        <v>2236.3059207195147</v>
      </c>
      <c r="Z714" s="10">
        <v>39601</v>
      </c>
      <c r="AA714" s="10">
        <f t="shared" si="307"/>
        <v>10713.003050147767</v>
      </c>
      <c r="AB714" s="10">
        <f t="shared" si="308"/>
        <v>1941.4595206123486</v>
      </c>
      <c r="AC714" s="10">
        <v>2735.2192911575248</v>
      </c>
      <c r="AD714">
        <v>90.08</v>
      </c>
      <c r="AE714">
        <v>60.05</v>
      </c>
      <c r="AF714">
        <v>46.07</v>
      </c>
      <c r="AG714" s="15"/>
      <c r="AH714" s="15">
        <f t="shared" ref="AH714:AH777" si="317">AA714*0.554</f>
        <v>5935.0036897818636</v>
      </c>
      <c r="AI714" s="15">
        <f t="shared" ref="AI714:AI777" si="318">AB714*0.991</f>
        <v>1923.9863849268374</v>
      </c>
      <c r="AJ714" s="15">
        <f t="shared" ref="AJ714:AJ777" si="319">AC714*1.003</f>
        <v>2743.4249490309971</v>
      </c>
      <c r="AK714" s="15">
        <f t="shared" ref="AK714:AK777" si="320">Z714*0.09</f>
        <v>3564.0899999999997</v>
      </c>
      <c r="AL714" s="11">
        <f t="shared" ref="AL714:AL777" si="321">3*((Z714/AD714)+(AA714/AE714)+(AB714/AF714)+99.2)</f>
        <v>2278.0897015708679</v>
      </c>
      <c r="AM714" s="16">
        <f t="shared" ref="AM714:AM777" si="322">AL714*0.65</f>
        <v>1480.7583060210641</v>
      </c>
      <c r="AN714" s="11">
        <f t="shared" ref="AN714:AN777" si="323">1.351*(AH714+AB714)+AC714</f>
        <v>13376.321088400106</v>
      </c>
      <c r="AO714" s="16">
        <f t="shared" si="304"/>
        <v>6180</v>
      </c>
      <c r="AP714" s="10">
        <v>-13877.860869280614</v>
      </c>
      <c r="AQ714" s="11">
        <f t="shared" ref="AQ714:AQ777" si="324">6*44.01*(AP714-AL714-I714-AN714)/180.156</f>
        <v>-59858.003827243607</v>
      </c>
      <c r="AR714" s="16">
        <f t="shared" ref="AR714:AR777" si="325">6*44.01*(AP714-AM714-J714-AO714)/180.156</f>
        <v>-42341.383320474815</v>
      </c>
      <c r="AS714" s="11">
        <f t="shared" ref="AS714:AS777" si="326">6*44.01*(AP714-AM714-J714-AO714+(4.13*10^4))/180.156</f>
        <v>18193.253327763374</v>
      </c>
      <c r="AT714" s="15">
        <f t="shared" ref="AT714:AT777" si="327">AP714-AM714-AO714-J714</f>
        <v>-28887.579540572071</v>
      </c>
      <c r="AU714" s="17">
        <f t="shared" ref="AU714:AU777" si="328">AT714/AP714*100</f>
        <v>208.15585206302413</v>
      </c>
      <c r="AV714" s="15">
        <f t="shared" ref="AV714:AV777" si="329">SUM(AM714+J714+AO714)</f>
        <v>15009.718671291459</v>
      </c>
      <c r="AW714" s="13">
        <v>70000</v>
      </c>
      <c r="AX714" s="15">
        <f t="shared" ref="AX714:AX777" si="330">AP714-AV714</f>
        <v>-28887.579540572071</v>
      </c>
    </row>
    <row r="715" spans="1:50" ht="30" x14ac:dyDescent="0.25">
      <c r="A715" s="2" t="s">
        <v>70</v>
      </c>
      <c r="B715" s="9">
        <f t="shared" si="309"/>
        <v>14382.306942934121</v>
      </c>
      <c r="C715" s="9">
        <f t="shared" si="310"/>
        <v>4459.8324030418935</v>
      </c>
      <c r="D715" s="10">
        <v>21331.176416118557</v>
      </c>
      <c r="E715" s="10">
        <v>1270.696579663158</v>
      </c>
      <c r="F715">
        <v>60.05</v>
      </c>
      <c r="G715">
        <v>46.07</v>
      </c>
      <c r="H715">
        <v>44.01</v>
      </c>
      <c r="I715" s="11">
        <f t="shared" si="311"/>
        <v>18447.268011279433</v>
      </c>
      <c r="J715" s="12">
        <f t="shared" si="312"/>
        <v>11990.724207331632</v>
      </c>
      <c r="L715" s="10">
        <f t="shared" si="305"/>
        <v>21331.176416118557</v>
      </c>
      <c r="M715" s="13"/>
      <c r="N715" s="13">
        <f t="shared" si="313"/>
        <v>11817.471734529681</v>
      </c>
      <c r="O715">
        <v>0.2</v>
      </c>
      <c r="P715" s="10">
        <f t="shared" si="306"/>
        <v>1270.696579663158</v>
      </c>
      <c r="Q715" s="13">
        <f t="shared" si="314"/>
        <v>1259.2603104461896</v>
      </c>
      <c r="R715">
        <v>0.56999999999999995</v>
      </c>
      <c r="S715" s="14">
        <v>2.04</v>
      </c>
      <c r="T715" s="14">
        <v>0.41</v>
      </c>
      <c r="U715" s="15">
        <v>6200</v>
      </c>
      <c r="V715" s="15">
        <v>1300</v>
      </c>
      <c r="W715" s="16">
        <f t="shared" si="315"/>
        <v>12485.796356674939</v>
      </c>
      <c r="X715" s="16">
        <f t="shared" si="316"/>
        <v>2563.3218167827081</v>
      </c>
      <c r="Z715" s="10">
        <v>35344</v>
      </c>
      <c r="AA715" s="10">
        <f t="shared" si="307"/>
        <v>21331.176416118557</v>
      </c>
      <c r="AB715" s="10">
        <f t="shared" si="308"/>
        <v>1270.696579663158</v>
      </c>
      <c r="AC715" s="10">
        <v>1084.8775766911704</v>
      </c>
      <c r="AD715">
        <v>90.08</v>
      </c>
      <c r="AE715">
        <v>60.05</v>
      </c>
      <c r="AF715">
        <v>46.07</v>
      </c>
      <c r="AG715" s="15"/>
      <c r="AH715" s="15">
        <f t="shared" si="317"/>
        <v>11817.471734529681</v>
      </c>
      <c r="AI715" s="15">
        <f t="shared" si="318"/>
        <v>1259.2603104461896</v>
      </c>
      <c r="AJ715" s="15">
        <f t="shared" si="319"/>
        <v>1088.1322094212437</v>
      </c>
      <c r="AK715" s="15">
        <f t="shared" si="320"/>
        <v>3180.96</v>
      </c>
      <c r="AL715" s="11">
        <f t="shared" si="321"/>
        <v>2623.1033944348583</v>
      </c>
      <c r="AM715" s="16">
        <f t="shared" si="322"/>
        <v>1705.0172063826578</v>
      </c>
      <c r="AN715" s="11">
        <f t="shared" si="323"/>
        <v>18766.992969165698</v>
      </c>
      <c r="AO715" s="16">
        <f t="shared" ref="AO715:AO778" si="331">(6.18*10^3)</f>
        <v>6180</v>
      </c>
      <c r="AP715" s="10">
        <v>12988.923459014874</v>
      </c>
      <c r="AQ715" s="11">
        <f t="shared" si="324"/>
        <v>-39352.557273936713</v>
      </c>
      <c r="AR715" s="16">
        <f t="shared" si="325"/>
        <v>-10094.213621072447</v>
      </c>
      <c r="AS715" s="11">
        <f t="shared" si="326"/>
        <v>50440.423027165743</v>
      </c>
      <c r="AT715" s="15">
        <f t="shared" si="327"/>
        <v>-6886.8179546994161</v>
      </c>
      <c r="AU715" s="17">
        <f t="shared" si="328"/>
        <v>-53.020698570054833</v>
      </c>
      <c r="AV715" s="15">
        <f t="shared" si="329"/>
        <v>19875.741413714291</v>
      </c>
      <c r="AW715" s="13">
        <v>70000</v>
      </c>
      <c r="AX715" s="15">
        <f t="shared" si="330"/>
        <v>-6886.8179546994179</v>
      </c>
    </row>
    <row r="716" spans="1:50" ht="30" x14ac:dyDescent="0.25">
      <c r="A716" s="2" t="s">
        <v>70</v>
      </c>
      <c r="B716" s="9">
        <f t="shared" si="309"/>
        <v>-21064.210035539607</v>
      </c>
      <c r="C716" s="9">
        <f t="shared" si="310"/>
        <v>-32032.503951823717</v>
      </c>
      <c r="D716" s="10">
        <v>12217.345640808629</v>
      </c>
      <c r="E716" s="10">
        <v>4194.2354988584793</v>
      </c>
      <c r="F716">
        <v>60.05</v>
      </c>
      <c r="G716">
        <v>46.07</v>
      </c>
      <c r="H716">
        <v>44.01</v>
      </c>
      <c r="I716" s="11">
        <f t="shared" si="311"/>
        <v>14560.653476927833</v>
      </c>
      <c r="J716" s="12">
        <f t="shared" si="312"/>
        <v>9464.4247600030922</v>
      </c>
      <c r="L716" s="10">
        <f t="shared" si="305"/>
        <v>12217.345640808629</v>
      </c>
      <c r="M716" s="13"/>
      <c r="N716" s="13">
        <f t="shared" si="313"/>
        <v>6768.4094850079809</v>
      </c>
      <c r="O716">
        <v>0.2</v>
      </c>
      <c r="P716" s="10">
        <f t="shared" si="306"/>
        <v>4194.2354988584793</v>
      </c>
      <c r="Q716" s="13">
        <f t="shared" si="314"/>
        <v>4156.487379368753</v>
      </c>
      <c r="R716">
        <v>0.56999999999999995</v>
      </c>
      <c r="S716" s="14">
        <v>2.04</v>
      </c>
      <c r="T716" s="14">
        <v>0.41</v>
      </c>
      <c r="U716" s="15">
        <v>6200</v>
      </c>
      <c r="V716" s="15">
        <v>1300</v>
      </c>
      <c r="W716" s="16">
        <f t="shared" si="315"/>
        <v>13794.674594613241</v>
      </c>
      <c r="X716" s="16">
        <f t="shared" si="316"/>
        <v>2826.380678329132</v>
      </c>
      <c r="Z716" s="10">
        <v>51983.999999999993</v>
      </c>
      <c r="AA716" s="10">
        <f t="shared" si="307"/>
        <v>12217.345640808629</v>
      </c>
      <c r="AB716" s="10">
        <f t="shared" si="308"/>
        <v>4194.2354988584793</v>
      </c>
      <c r="AC716" s="10">
        <v>611.94976775516045</v>
      </c>
      <c r="AD716">
        <v>90.08</v>
      </c>
      <c r="AE716">
        <v>60.05</v>
      </c>
      <c r="AF716">
        <v>46.07</v>
      </c>
      <c r="AG716" s="15"/>
      <c r="AH716" s="15">
        <f t="shared" si="317"/>
        <v>6768.4094850079809</v>
      </c>
      <c r="AI716" s="15">
        <f t="shared" si="318"/>
        <v>4156.487379368753</v>
      </c>
      <c r="AJ716" s="15">
        <f t="shared" si="319"/>
        <v>613.78561705842583</v>
      </c>
      <c r="AK716" s="15">
        <f t="shared" si="320"/>
        <v>4678.5599999999995</v>
      </c>
      <c r="AL716" s="11">
        <f t="shared" si="321"/>
        <v>2912.3412291866134</v>
      </c>
      <c r="AM716" s="16">
        <f t="shared" si="322"/>
        <v>1893.0217989712987</v>
      </c>
      <c r="AN716" s="11">
        <f t="shared" si="323"/>
        <v>15422.483140958748</v>
      </c>
      <c r="AO716" s="16">
        <f t="shared" si="331"/>
        <v>6180</v>
      </c>
      <c r="AP716" s="10">
        <v>-12702.310036090872</v>
      </c>
      <c r="AQ716" s="11">
        <f t="shared" si="324"/>
        <v>-66834.031996871068</v>
      </c>
      <c r="AR716" s="16">
        <f t="shared" si="325"/>
        <v>-44323.30939015594</v>
      </c>
      <c r="AS716" s="11">
        <f t="shared" si="326"/>
        <v>16211.32725808225</v>
      </c>
      <c r="AT716" s="15">
        <f t="shared" si="327"/>
        <v>-30239.756595065264</v>
      </c>
      <c r="AU716" s="17">
        <f t="shared" si="328"/>
        <v>238.0650173798744</v>
      </c>
      <c r="AV716" s="15">
        <f t="shared" si="329"/>
        <v>17537.446558974392</v>
      </c>
      <c r="AW716" s="13">
        <v>70000</v>
      </c>
      <c r="AX716" s="15">
        <f t="shared" si="330"/>
        <v>-30239.756595065264</v>
      </c>
    </row>
    <row r="717" spans="1:50" ht="30" x14ac:dyDescent="0.25">
      <c r="A717" s="2" t="s">
        <v>70</v>
      </c>
      <c r="B717" s="9">
        <f t="shared" si="309"/>
        <v>-7186.5568074735565</v>
      </c>
      <c r="C717" s="9">
        <f t="shared" si="310"/>
        <v>-15013.961623578965</v>
      </c>
      <c r="D717" s="10">
        <v>13826.820512537117</v>
      </c>
      <c r="E717" s="10">
        <v>467.26178080298462</v>
      </c>
      <c r="F717">
        <v>60.05</v>
      </c>
      <c r="G717">
        <v>46.07</v>
      </c>
      <c r="H717">
        <v>44.01</v>
      </c>
      <c r="I717" s="11">
        <f t="shared" si="311"/>
        <v>12179.896612710188</v>
      </c>
      <c r="J717" s="12">
        <f t="shared" si="312"/>
        <v>7916.9327982616223</v>
      </c>
      <c r="L717" s="10">
        <f t="shared" si="305"/>
        <v>13826.820512537117</v>
      </c>
      <c r="M717" s="13"/>
      <c r="N717" s="13">
        <f t="shared" si="313"/>
        <v>7660.058563945563</v>
      </c>
      <c r="O717">
        <v>0.2</v>
      </c>
      <c r="P717" s="10">
        <f t="shared" si="306"/>
        <v>467.26178080298462</v>
      </c>
      <c r="Q717" s="13">
        <f t="shared" si="314"/>
        <v>463.05642477575776</v>
      </c>
      <c r="R717">
        <v>0.56999999999999995</v>
      </c>
      <c r="S717" s="14">
        <v>2.04</v>
      </c>
      <c r="T717" s="14">
        <v>0.41</v>
      </c>
      <c r="U717" s="15">
        <v>6200</v>
      </c>
      <c r="V717" s="15">
        <v>1300</v>
      </c>
      <c r="W717" s="16">
        <f t="shared" si="315"/>
        <v>9863.7459048190412</v>
      </c>
      <c r="X717" s="16">
        <f t="shared" si="316"/>
        <v>2036.3410887136306</v>
      </c>
      <c r="Z717" s="10">
        <v>34969.000000000007</v>
      </c>
      <c r="AA717" s="10">
        <f t="shared" si="307"/>
        <v>13826.820512537117</v>
      </c>
      <c r="AB717" s="10">
        <f t="shared" si="308"/>
        <v>467.26178080298462</v>
      </c>
      <c r="AC717" s="10">
        <v>1451.2624413936342</v>
      </c>
      <c r="AD717">
        <v>90.08</v>
      </c>
      <c r="AE717">
        <v>60.05</v>
      </c>
      <c r="AF717">
        <v>46.07</v>
      </c>
      <c r="AG717" s="15"/>
      <c r="AH717" s="15">
        <f t="shared" si="317"/>
        <v>7660.058563945563</v>
      </c>
      <c r="AI717" s="15">
        <f t="shared" si="318"/>
        <v>463.05642477575776</v>
      </c>
      <c r="AJ717" s="15">
        <f t="shared" si="319"/>
        <v>1455.6162287178149</v>
      </c>
      <c r="AK717" s="15">
        <f t="shared" si="320"/>
        <v>3147.2100000000005</v>
      </c>
      <c r="AL717" s="11">
        <f t="shared" si="321"/>
        <v>2183.3908147941315</v>
      </c>
      <c r="AM717" s="16">
        <f t="shared" si="322"/>
        <v>1419.2040296161856</v>
      </c>
      <c r="AN717" s="11">
        <f t="shared" si="323"/>
        <v>12431.272227148922</v>
      </c>
      <c r="AO717" s="16">
        <f t="shared" si="331"/>
        <v>6180</v>
      </c>
      <c r="AP717" s="10">
        <v>-1517.8602964098786</v>
      </c>
      <c r="AQ717" s="11">
        <f t="shared" si="324"/>
        <v>-41498.354827359224</v>
      </c>
      <c r="AR717" s="16">
        <f t="shared" si="325"/>
        <v>-24967.235510554219</v>
      </c>
      <c r="AS717" s="11">
        <f t="shared" si="326"/>
        <v>35567.40113768397</v>
      </c>
      <c r="AT717" s="15">
        <f t="shared" si="327"/>
        <v>-17033.997124287685</v>
      </c>
      <c r="AU717" s="17">
        <f t="shared" si="328"/>
        <v>1122.2374789417297</v>
      </c>
      <c r="AV717" s="15">
        <f t="shared" si="329"/>
        <v>15516.136827877808</v>
      </c>
      <c r="AW717" s="13">
        <v>70000</v>
      </c>
      <c r="AX717" s="15">
        <f t="shared" si="330"/>
        <v>-17033.997124287685</v>
      </c>
    </row>
    <row r="718" spans="1:50" ht="30" x14ac:dyDescent="0.25">
      <c r="A718" s="2" t="s">
        <v>70</v>
      </c>
      <c r="B718" s="9">
        <f t="shared" si="309"/>
        <v>45456.57651089337</v>
      </c>
      <c r="C718" s="9">
        <f t="shared" si="310"/>
        <v>29132.856371877071</v>
      </c>
      <c r="D718" s="10">
        <v>12780.047776507483</v>
      </c>
      <c r="E718" s="10">
        <v>9900.3097519131097</v>
      </c>
      <c r="F718">
        <v>60.05</v>
      </c>
      <c r="G718">
        <v>46.07</v>
      </c>
      <c r="H718">
        <v>44.01</v>
      </c>
      <c r="I718" s="11">
        <f t="shared" si="311"/>
        <v>20423.981454324661</v>
      </c>
      <c r="J718" s="12">
        <f t="shared" si="312"/>
        <v>13275.58794531103</v>
      </c>
      <c r="L718" s="10">
        <f t="shared" si="305"/>
        <v>12780.047776507483</v>
      </c>
      <c r="M718" s="13"/>
      <c r="N718" s="13">
        <f t="shared" si="313"/>
        <v>7080.1464681851457</v>
      </c>
      <c r="O718">
        <v>0.2</v>
      </c>
      <c r="P718" s="10">
        <f t="shared" si="306"/>
        <v>9900.3097519131097</v>
      </c>
      <c r="Q718" s="13">
        <f t="shared" si="314"/>
        <v>9811.2069641458911</v>
      </c>
      <c r="R718">
        <v>0.56999999999999995</v>
      </c>
      <c r="S718" s="14">
        <v>2.04</v>
      </c>
      <c r="T718" s="14">
        <v>0.41</v>
      </c>
      <c r="U718" s="15">
        <v>6200</v>
      </c>
      <c r="V718" s="15">
        <v>1300</v>
      </c>
      <c r="W718" s="16">
        <f t="shared" si="315"/>
        <v>20497.171216928378</v>
      </c>
      <c r="X718" s="16">
        <f t="shared" si="316"/>
        <v>4173.4510779120765</v>
      </c>
      <c r="Z718" s="10">
        <v>34596.000000000007</v>
      </c>
      <c r="AA718" s="10">
        <f t="shared" si="307"/>
        <v>12780.047776507483</v>
      </c>
      <c r="AB718" s="10">
        <f t="shared" si="308"/>
        <v>9900.3097519131097</v>
      </c>
      <c r="AC718" s="10">
        <v>737.90720761360603</v>
      </c>
      <c r="AD718">
        <v>90.08</v>
      </c>
      <c r="AE718">
        <v>60.05</v>
      </c>
      <c r="AF718">
        <v>46.07</v>
      </c>
      <c r="AG718" s="15"/>
      <c r="AH718" s="15">
        <f t="shared" si="317"/>
        <v>7080.1464681851457</v>
      </c>
      <c r="AI718" s="15">
        <f t="shared" si="318"/>
        <v>9811.2069641458911</v>
      </c>
      <c r="AJ718" s="15">
        <f t="shared" si="319"/>
        <v>740.12092923644673</v>
      </c>
      <c r="AK718" s="15">
        <f t="shared" si="320"/>
        <v>3113.6400000000003</v>
      </c>
      <c r="AL718" s="11">
        <f t="shared" si="321"/>
        <v>2732.9374970226922</v>
      </c>
      <c r="AM718" s="16">
        <f t="shared" si="322"/>
        <v>1776.4093730647501</v>
      </c>
      <c r="AN718" s="11">
        <f t="shared" si="323"/>
        <v>23678.50356096635</v>
      </c>
      <c r="AO718" s="16">
        <f t="shared" si="331"/>
        <v>6180</v>
      </c>
      <c r="AP718" s="10">
        <v>29203.328827366553</v>
      </c>
      <c r="AQ718" s="11">
        <f t="shared" si="324"/>
        <v>-25843.883403534404</v>
      </c>
      <c r="AR718" s="16">
        <f t="shared" si="325"/>
        <v>11683.817348653964</v>
      </c>
      <c r="AS718" s="11">
        <f t="shared" si="326"/>
        <v>72218.453996892145</v>
      </c>
      <c r="AT718" s="15">
        <f t="shared" si="327"/>
        <v>7971.3315089907719</v>
      </c>
      <c r="AU718" s="17">
        <f t="shared" si="328"/>
        <v>27.295968744223455</v>
      </c>
      <c r="AV718" s="15">
        <f t="shared" si="329"/>
        <v>21231.997318375779</v>
      </c>
      <c r="AW718" s="13">
        <v>70000</v>
      </c>
      <c r="AX718" s="15">
        <f t="shared" si="330"/>
        <v>7971.3315089907737</v>
      </c>
    </row>
    <row r="719" spans="1:50" ht="30" x14ac:dyDescent="0.25">
      <c r="A719" s="2" t="s">
        <v>70</v>
      </c>
      <c r="B719" s="9">
        <f t="shared" si="309"/>
        <v>-37120.159323931766</v>
      </c>
      <c r="C719" s="9">
        <f t="shared" si="310"/>
        <v>-47057.61684676545</v>
      </c>
      <c r="D719" s="10">
        <v>18177.974394587447</v>
      </c>
      <c r="E719" s="10">
        <v>1905.4741356674806</v>
      </c>
      <c r="F719">
        <v>60.05</v>
      </c>
      <c r="G719">
        <v>46.07</v>
      </c>
      <c r="H719">
        <v>44.01</v>
      </c>
      <c r="I719" s="11">
        <f t="shared" si="311"/>
        <v>16742.713872244512</v>
      </c>
      <c r="J719" s="12">
        <f t="shared" si="312"/>
        <v>10882.764016958934</v>
      </c>
      <c r="L719" s="10">
        <f t="shared" si="305"/>
        <v>18177.974394587447</v>
      </c>
      <c r="M719" s="13"/>
      <c r="N719" s="13">
        <f t="shared" si="313"/>
        <v>10070.597814601446</v>
      </c>
      <c r="O719">
        <v>0.2</v>
      </c>
      <c r="P719" s="10">
        <f t="shared" si="306"/>
        <v>1905.4741356674806</v>
      </c>
      <c r="Q719" s="13">
        <f t="shared" si="314"/>
        <v>1888.3248684464731</v>
      </c>
      <c r="R719">
        <v>0.56999999999999995</v>
      </c>
      <c r="S719" s="14">
        <v>2.04</v>
      </c>
      <c r="T719" s="14">
        <v>0.41</v>
      </c>
      <c r="U719" s="15">
        <v>6200</v>
      </c>
      <c r="V719" s="15">
        <v>1300</v>
      </c>
      <c r="W719" s="16">
        <f t="shared" si="315"/>
        <v>12504.548065386949</v>
      </c>
      <c r="X719" s="16">
        <f t="shared" si="316"/>
        <v>2567.0905425532592</v>
      </c>
      <c r="Z719" s="10">
        <v>49284.000000000007</v>
      </c>
      <c r="AA719" s="10">
        <f t="shared" si="307"/>
        <v>18177.974394587447</v>
      </c>
      <c r="AB719" s="10">
        <f t="shared" si="308"/>
        <v>1905.4741356674806</v>
      </c>
      <c r="AC719" s="10">
        <v>824.69657144164034</v>
      </c>
      <c r="AD719">
        <v>90.08</v>
      </c>
      <c r="AE719">
        <v>60.05</v>
      </c>
      <c r="AF719">
        <v>46.07</v>
      </c>
      <c r="AG719" s="15"/>
      <c r="AH719" s="15">
        <f t="shared" si="317"/>
        <v>10070.597814601446</v>
      </c>
      <c r="AI719" s="15">
        <f t="shared" si="318"/>
        <v>1888.3248684464731</v>
      </c>
      <c r="AJ719" s="15">
        <f t="shared" si="319"/>
        <v>827.17066115596515</v>
      </c>
      <c r="AK719" s="15">
        <f t="shared" si="320"/>
        <v>4435.5600000000004</v>
      </c>
      <c r="AL719" s="11">
        <f t="shared" si="321"/>
        <v>2971.1641980375439</v>
      </c>
      <c r="AM719" s="16">
        <f t="shared" si="322"/>
        <v>1931.2567287244035</v>
      </c>
      <c r="AN719" s="11">
        <f t="shared" si="323"/>
        <v>17004.36977625496</v>
      </c>
      <c r="AO719" s="16">
        <f t="shared" si="331"/>
        <v>6180</v>
      </c>
      <c r="AP719" s="10">
        <v>-22287.445658426925</v>
      </c>
      <c r="AQ719" s="11">
        <f t="shared" si="324"/>
        <v>-86486.397493954006</v>
      </c>
      <c r="AR719" s="16">
        <f t="shared" si="325"/>
        <v>-60507.471406277647</v>
      </c>
      <c r="AS719" s="11">
        <f t="shared" si="326"/>
        <v>27.165241960551288</v>
      </c>
      <c r="AT719" s="15">
        <f t="shared" si="327"/>
        <v>-41281.466404110259</v>
      </c>
      <c r="AU719" s="17">
        <f t="shared" si="328"/>
        <v>185.22295931432438</v>
      </c>
      <c r="AV719" s="15">
        <f t="shared" si="329"/>
        <v>18994.020745683338</v>
      </c>
      <c r="AW719" s="13">
        <v>70000</v>
      </c>
      <c r="AX719" s="15">
        <f t="shared" si="330"/>
        <v>-41281.466404110266</v>
      </c>
    </row>
    <row r="720" spans="1:50" ht="30" x14ac:dyDescent="0.25">
      <c r="A720" s="2" t="s">
        <v>70</v>
      </c>
      <c r="B720" s="9">
        <f t="shared" si="309"/>
        <v>59367.657031280061</v>
      </c>
      <c r="C720" s="9">
        <f t="shared" si="310"/>
        <v>45365.314227198629</v>
      </c>
      <c r="D720" s="10">
        <v>17364.265019475417</v>
      </c>
      <c r="E720" s="10">
        <v>6479.8959492434351</v>
      </c>
      <c r="F720">
        <v>60.05</v>
      </c>
      <c r="G720">
        <v>46.07</v>
      </c>
      <c r="H720">
        <v>44.01</v>
      </c>
      <c r="I720" s="11">
        <f t="shared" si="311"/>
        <v>20516.233544320916</v>
      </c>
      <c r="J720" s="12">
        <f t="shared" si="312"/>
        <v>13335.551803808596</v>
      </c>
      <c r="L720" s="10">
        <f t="shared" si="305"/>
        <v>17364.265019475417</v>
      </c>
      <c r="M720" s="13"/>
      <c r="N720" s="13">
        <f t="shared" si="313"/>
        <v>9619.8028207893822</v>
      </c>
      <c r="O720">
        <v>0.2</v>
      </c>
      <c r="P720" s="10">
        <f t="shared" si="306"/>
        <v>6479.8959492434351</v>
      </c>
      <c r="Q720" s="13">
        <f t="shared" si="314"/>
        <v>6421.576885700244</v>
      </c>
      <c r="R720">
        <v>0.56999999999999995</v>
      </c>
      <c r="S720" s="14">
        <v>2.04</v>
      </c>
      <c r="T720" s="14">
        <v>0.41</v>
      </c>
      <c r="U720" s="15">
        <v>6200</v>
      </c>
      <c r="V720" s="15">
        <v>1300</v>
      </c>
      <c r="W720" s="16">
        <f t="shared" si="315"/>
        <v>17591.88915357431</v>
      </c>
      <c r="X720" s="16">
        <f t="shared" si="316"/>
        <v>3589.5463494928758</v>
      </c>
      <c r="Z720" s="10">
        <v>50176.000000000007</v>
      </c>
      <c r="AA720" s="10">
        <f t="shared" si="307"/>
        <v>17364.265019475417</v>
      </c>
      <c r="AB720" s="10">
        <f t="shared" si="308"/>
        <v>6479.8959492434351</v>
      </c>
      <c r="AC720" s="10">
        <v>4983.3231342424424</v>
      </c>
      <c r="AD720">
        <v>90.08</v>
      </c>
      <c r="AE720">
        <v>60.05</v>
      </c>
      <c r="AF720">
        <v>46.07</v>
      </c>
      <c r="AG720" s="15"/>
      <c r="AH720" s="15">
        <f t="shared" si="317"/>
        <v>9619.8028207893822</v>
      </c>
      <c r="AI720" s="15">
        <f t="shared" si="318"/>
        <v>6421.576885700244</v>
      </c>
      <c r="AJ720" s="15">
        <f t="shared" si="319"/>
        <v>4998.2731036451696</v>
      </c>
      <c r="AK720" s="15">
        <f t="shared" si="320"/>
        <v>4515.84</v>
      </c>
      <c r="AL720" s="11">
        <f t="shared" si="321"/>
        <v>3258.0980967250721</v>
      </c>
      <c r="AM720" s="16">
        <f t="shared" si="322"/>
        <v>2117.7637628712969</v>
      </c>
      <c r="AN720" s="11">
        <f t="shared" si="323"/>
        <v>26734.016172556781</v>
      </c>
      <c r="AO720" s="16">
        <f t="shared" si="331"/>
        <v>6180</v>
      </c>
      <c r="AP720" s="10">
        <v>41036.767687444175</v>
      </c>
      <c r="AQ720" s="11">
        <f t="shared" si="324"/>
        <v>-13882.776305609797</v>
      </c>
      <c r="AR720" s="16">
        <f t="shared" si="325"/>
        <v>28440.216073897158</v>
      </c>
      <c r="AS720" s="11">
        <f t="shared" si="326"/>
        <v>88974.852722135358</v>
      </c>
      <c r="AT720" s="15">
        <f t="shared" si="327"/>
        <v>19403.452120764283</v>
      </c>
      <c r="AU720" s="17">
        <f t="shared" si="328"/>
        <v>47.283090784708818</v>
      </c>
      <c r="AV720" s="15">
        <f t="shared" si="329"/>
        <v>21633.315566679892</v>
      </c>
      <c r="AW720" s="13">
        <v>70000</v>
      </c>
      <c r="AX720" s="15">
        <f t="shared" si="330"/>
        <v>19403.452120764283</v>
      </c>
    </row>
    <row r="721" spans="1:50" ht="30" x14ac:dyDescent="0.25">
      <c r="A721" s="2" t="s">
        <v>70</v>
      </c>
      <c r="B721" s="9">
        <f t="shared" si="309"/>
        <v>-57807.440113011064</v>
      </c>
      <c r="C721" s="9">
        <f t="shared" si="310"/>
        <v>-71173.811641553228</v>
      </c>
      <c r="D721" s="10">
        <v>24591.427464346518</v>
      </c>
      <c r="E721" s="10">
        <v>4371.5594725267929</v>
      </c>
      <c r="F721">
        <v>60.05</v>
      </c>
      <c r="G721">
        <v>46.07</v>
      </c>
      <c r="H721">
        <v>44.01</v>
      </c>
      <c r="I721" s="11">
        <f t="shared" si="311"/>
        <v>23798.880144136419</v>
      </c>
      <c r="J721" s="12">
        <f t="shared" si="312"/>
        <v>15469.272093688673</v>
      </c>
      <c r="L721" s="10">
        <f t="shared" si="305"/>
        <v>24591.427464346518</v>
      </c>
      <c r="M721" s="13"/>
      <c r="N721" s="13">
        <f t="shared" si="313"/>
        <v>13623.650815247973</v>
      </c>
      <c r="O721">
        <v>0.2</v>
      </c>
      <c r="P721" s="10">
        <f t="shared" si="306"/>
        <v>4371.5594725267929</v>
      </c>
      <c r="Q721" s="13">
        <f t="shared" si="314"/>
        <v>4332.2154372740515</v>
      </c>
      <c r="R721">
        <v>0.56999999999999995</v>
      </c>
      <c r="S721" s="14">
        <v>2.04</v>
      </c>
      <c r="T721" s="14">
        <v>0.41</v>
      </c>
      <c r="U721" s="15">
        <v>6200</v>
      </c>
      <c r="V721" s="15">
        <v>1300</v>
      </c>
      <c r="W721" s="16">
        <f t="shared" si="315"/>
        <v>16795.949643083441</v>
      </c>
      <c r="X721" s="16">
        <f t="shared" si="316"/>
        <v>3429.5781145412798</v>
      </c>
      <c r="Z721" s="10">
        <v>70756</v>
      </c>
      <c r="AA721" s="10">
        <f t="shared" si="307"/>
        <v>24591.427464346518</v>
      </c>
      <c r="AB721" s="10">
        <f t="shared" si="308"/>
        <v>4371.5594725267929</v>
      </c>
      <c r="AC721" s="10">
        <v>4170.5262471067708</v>
      </c>
      <c r="AD721">
        <v>90.08</v>
      </c>
      <c r="AE721">
        <v>60.05</v>
      </c>
      <c r="AF721">
        <v>46.07</v>
      </c>
      <c r="AG721" s="15"/>
      <c r="AH721" s="15">
        <f t="shared" si="317"/>
        <v>13623.650815247973</v>
      </c>
      <c r="AI721" s="15">
        <f t="shared" si="318"/>
        <v>4332.2154372740515</v>
      </c>
      <c r="AJ721" s="15">
        <f t="shared" si="319"/>
        <v>4183.0378258480905</v>
      </c>
      <c r="AK721" s="15">
        <f t="shared" si="320"/>
        <v>6368.04</v>
      </c>
      <c r="AL721" s="11">
        <f t="shared" si="321"/>
        <v>4167.2548182149148</v>
      </c>
      <c r="AM721" s="16">
        <f t="shared" si="322"/>
        <v>2708.7156318396947</v>
      </c>
      <c r="AN721" s="11">
        <f t="shared" si="323"/>
        <v>28482.055345890483</v>
      </c>
      <c r="AO721" s="16">
        <f t="shared" si="331"/>
        <v>6180</v>
      </c>
      <c r="AP721" s="10">
        <v>-37094.449100229191</v>
      </c>
      <c r="AQ721" s="11">
        <f t="shared" si="324"/>
        <v>-137108.22488399415</v>
      </c>
      <c r="AR721" s="16">
        <f t="shared" si="325"/>
        <v>-90072.661849783181</v>
      </c>
      <c r="AS721" s="11">
        <f t="shared" si="326"/>
        <v>-29538.025201544995</v>
      </c>
      <c r="AT721" s="15">
        <f t="shared" si="327"/>
        <v>-61452.436825757555</v>
      </c>
      <c r="AU721" s="17">
        <f t="shared" si="328"/>
        <v>165.66477819825033</v>
      </c>
      <c r="AV721" s="15">
        <f t="shared" si="329"/>
        <v>24357.987725528368</v>
      </c>
      <c r="AW721" s="13">
        <v>70000</v>
      </c>
      <c r="AX721" s="15">
        <f t="shared" si="330"/>
        <v>-61452.436825757555</v>
      </c>
    </row>
    <row r="722" spans="1:50" ht="30" x14ac:dyDescent="0.25">
      <c r="A722" s="2" t="s">
        <v>70</v>
      </c>
      <c r="B722" s="9">
        <f t="shared" si="309"/>
        <v>66022.364594050188</v>
      </c>
      <c r="C722" s="9">
        <f t="shared" si="310"/>
        <v>47511.645653687752</v>
      </c>
      <c r="D722" s="10">
        <v>29322.508415929846</v>
      </c>
      <c r="E722" s="10">
        <v>9030.7511228348631</v>
      </c>
      <c r="F722">
        <v>60.05</v>
      </c>
      <c r="G722">
        <v>46.07</v>
      </c>
      <c r="H722">
        <v>44.01</v>
      </c>
      <c r="I722" s="11">
        <f t="shared" si="311"/>
        <v>31717.096480157656</v>
      </c>
      <c r="J722" s="12">
        <f t="shared" si="312"/>
        <v>20616.112712102477</v>
      </c>
      <c r="L722" s="10">
        <f t="shared" si="305"/>
        <v>29322.508415929846</v>
      </c>
      <c r="M722" s="13"/>
      <c r="N722" s="13">
        <f t="shared" si="313"/>
        <v>16244.669662425136</v>
      </c>
      <c r="O722">
        <v>0.2</v>
      </c>
      <c r="P722" s="10">
        <f t="shared" si="306"/>
        <v>9030.7511228348631</v>
      </c>
      <c r="Q722" s="13">
        <f t="shared" si="314"/>
        <v>8949.4743627293501</v>
      </c>
      <c r="R722">
        <v>0.56999999999999995</v>
      </c>
      <c r="S722" s="14">
        <v>2.04</v>
      </c>
      <c r="T722" s="14">
        <v>0.41</v>
      </c>
      <c r="U722" s="15">
        <v>6200</v>
      </c>
      <c r="V722" s="15">
        <v>1300</v>
      </c>
      <c r="W722" s="16">
        <f t="shared" si="315"/>
        <v>23234.274011251146</v>
      </c>
      <c r="X722" s="16">
        <f t="shared" si="316"/>
        <v>4723.5550708887095</v>
      </c>
      <c r="Z722" s="10">
        <v>51983.999999999993</v>
      </c>
      <c r="AA722" s="10">
        <f t="shared" si="307"/>
        <v>29322.508415929846</v>
      </c>
      <c r="AB722" s="10">
        <f t="shared" si="308"/>
        <v>9030.7511228348631</v>
      </c>
      <c r="AC722" s="10">
        <v>3375.1375803794185</v>
      </c>
      <c r="AD722">
        <v>90.08</v>
      </c>
      <c r="AE722">
        <v>60.05</v>
      </c>
      <c r="AF722">
        <v>46.07</v>
      </c>
      <c r="AG722" s="15"/>
      <c r="AH722" s="15">
        <f t="shared" si="317"/>
        <v>16244.669662425136</v>
      </c>
      <c r="AI722" s="15">
        <f t="shared" si="318"/>
        <v>8949.4743627293501</v>
      </c>
      <c r="AJ722" s="15">
        <f t="shared" si="319"/>
        <v>3385.2629931205565</v>
      </c>
      <c r="AK722" s="15">
        <f t="shared" si="320"/>
        <v>4678.5599999999995</v>
      </c>
      <c r="AL722" s="11">
        <f t="shared" si="321"/>
        <v>4081.8329131150267</v>
      </c>
      <c r="AM722" s="16">
        <f t="shared" si="322"/>
        <v>2653.1913935247676</v>
      </c>
      <c r="AN722" s="11">
        <f t="shared" si="323"/>
        <v>37522.23106126568</v>
      </c>
      <c r="AO722" s="16">
        <f t="shared" si="331"/>
        <v>6180</v>
      </c>
      <c r="AP722" s="10">
        <v>44576.225431360828</v>
      </c>
      <c r="AQ722" s="11">
        <f t="shared" si="324"/>
        <v>-42132.305014655401</v>
      </c>
      <c r="AR722" s="16">
        <f t="shared" si="325"/>
        <v>22171.97787069657</v>
      </c>
      <c r="AS722" s="11">
        <f t="shared" si="326"/>
        <v>82706.614518934759</v>
      </c>
      <c r="AT722" s="15">
        <f t="shared" si="327"/>
        <v>15126.921325733587</v>
      </c>
      <c r="AU722" s="17">
        <f t="shared" si="328"/>
        <v>33.934953395787758</v>
      </c>
      <c r="AV722" s="15">
        <f t="shared" si="329"/>
        <v>29449.304105627245</v>
      </c>
      <c r="AW722" s="13">
        <v>70000</v>
      </c>
      <c r="AX722" s="15">
        <f t="shared" si="330"/>
        <v>15126.921325733583</v>
      </c>
    </row>
    <row r="723" spans="1:50" ht="30" x14ac:dyDescent="0.25">
      <c r="A723" s="2" t="s">
        <v>70</v>
      </c>
      <c r="B723" s="9">
        <f t="shared" si="309"/>
        <v>-52951.795457971151</v>
      </c>
      <c r="C723" s="9">
        <f t="shared" si="310"/>
        <v>-70179.932196271606</v>
      </c>
      <c r="D723" s="10">
        <v>24110.621694676774</v>
      </c>
      <c r="E723" s="10">
        <v>8660.0761038943074</v>
      </c>
      <c r="F723">
        <v>60.05</v>
      </c>
      <c r="G723">
        <v>46.07</v>
      </c>
      <c r="H723">
        <v>44.01</v>
      </c>
      <c r="I723" s="11">
        <f t="shared" si="311"/>
        <v>27543.260236493486</v>
      </c>
      <c r="J723" s="12">
        <f t="shared" si="312"/>
        <v>17903.119153720767</v>
      </c>
      <c r="L723" s="10">
        <f t="shared" si="305"/>
        <v>24110.621694676774</v>
      </c>
      <c r="M723" s="13"/>
      <c r="N723" s="13">
        <f t="shared" si="313"/>
        <v>13357.284418850933</v>
      </c>
      <c r="O723">
        <v>0.2</v>
      </c>
      <c r="P723" s="10">
        <f t="shared" si="306"/>
        <v>8660.0761038943074</v>
      </c>
      <c r="Q723" s="13">
        <f t="shared" si="314"/>
        <v>8582.1354189592585</v>
      </c>
      <c r="R723">
        <v>0.56999999999999995</v>
      </c>
      <c r="S723" s="14">
        <v>2.04</v>
      </c>
      <c r="T723" s="14">
        <v>0.41</v>
      </c>
      <c r="U723" s="15">
        <v>6200</v>
      </c>
      <c r="V723" s="15">
        <v>1300</v>
      </c>
      <c r="W723" s="16">
        <f t="shared" si="315"/>
        <v>21629.079108057005</v>
      </c>
      <c r="X723" s="16">
        <f t="shared" si="316"/>
        <v>4400.9423697565544</v>
      </c>
      <c r="Z723" s="10">
        <v>68644</v>
      </c>
      <c r="AA723" s="10">
        <f t="shared" si="307"/>
        <v>24110.621694676774</v>
      </c>
      <c r="AB723" s="10">
        <f t="shared" si="308"/>
        <v>8660.0761038943074</v>
      </c>
      <c r="AC723" s="10">
        <v>1148.2689296296126</v>
      </c>
      <c r="AD723">
        <v>90.08</v>
      </c>
      <c r="AE723">
        <v>60.05</v>
      </c>
      <c r="AF723">
        <v>46.07</v>
      </c>
      <c r="AG723" s="15"/>
      <c r="AH723" s="15">
        <f t="shared" si="317"/>
        <v>13357.284418850933</v>
      </c>
      <c r="AI723" s="15">
        <f t="shared" si="318"/>
        <v>8582.1354189592585</v>
      </c>
      <c r="AJ723" s="15">
        <f t="shared" si="319"/>
        <v>1151.7137364185012</v>
      </c>
      <c r="AK723" s="15">
        <f t="shared" si="320"/>
        <v>6177.96</v>
      </c>
      <c r="AL723" s="11">
        <f t="shared" si="321"/>
        <v>4352.1579738432411</v>
      </c>
      <c r="AM723" s="16">
        <f t="shared" si="322"/>
        <v>2828.9026829981067</v>
      </c>
      <c r="AN723" s="11">
        <f t="shared" si="323"/>
        <v>30893.722995858436</v>
      </c>
      <c r="AO723" s="16">
        <f t="shared" si="331"/>
        <v>6180</v>
      </c>
      <c r="AP723" s="10">
        <v>-36185.555882644483</v>
      </c>
      <c r="AQ723" s="11">
        <f t="shared" si="324"/>
        <v>-145070.15316325295</v>
      </c>
      <c r="AR723" s="16">
        <f t="shared" si="325"/>
        <v>-92483.99371974892</v>
      </c>
      <c r="AS723" s="11">
        <f t="shared" si="326"/>
        <v>-31949.357071510731</v>
      </c>
      <c r="AT723" s="15">
        <f t="shared" si="327"/>
        <v>-63097.577719363355</v>
      </c>
      <c r="AU723" s="17">
        <f t="shared" si="328"/>
        <v>174.37227694939617</v>
      </c>
      <c r="AV723" s="15">
        <f t="shared" si="329"/>
        <v>26912.021836718872</v>
      </c>
      <c r="AW723" s="13">
        <v>70000</v>
      </c>
      <c r="AX723" s="15">
        <f t="shared" si="330"/>
        <v>-63097.577719363355</v>
      </c>
    </row>
    <row r="724" spans="1:50" ht="30" x14ac:dyDescent="0.25">
      <c r="A724" s="2" t="s">
        <v>70</v>
      </c>
      <c r="B724" s="9">
        <f t="shared" si="309"/>
        <v>-55940.334786313644</v>
      </c>
      <c r="C724" s="9">
        <f t="shared" si="310"/>
        <v>-65461.135257188958</v>
      </c>
      <c r="D724" s="10">
        <v>7321.5318603572023</v>
      </c>
      <c r="E724" s="10">
        <v>3582.4546966910093</v>
      </c>
      <c r="F724">
        <v>60.05</v>
      </c>
      <c r="G724">
        <v>46.07</v>
      </c>
      <c r="H724">
        <v>44.01</v>
      </c>
      <c r="I724" s="11">
        <f t="shared" si="311"/>
        <v>10388.13885356129</v>
      </c>
      <c r="J724" s="12">
        <f t="shared" si="312"/>
        <v>6752.2902548148386</v>
      </c>
      <c r="L724" s="10">
        <f t="shared" si="305"/>
        <v>7321.5318603572023</v>
      </c>
      <c r="M724" s="13"/>
      <c r="N724" s="13">
        <f t="shared" si="313"/>
        <v>4056.1286506378906</v>
      </c>
      <c r="O724">
        <v>0.2</v>
      </c>
      <c r="P724" s="10">
        <f t="shared" si="306"/>
        <v>3582.4546966910093</v>
      </c>
      <c r="Q724" s="13">
        <f t="shared" si="314"/>
        <v>3550.2126044207903</v>
      </c>
      <c r="R724">
        <v>0.56999999999999995</v>
      </c>
      <c r="S724" s="14">
        <v>2.04</v>
      </c>
      <c r="T724" s="14">
        <v>0.41</v>
      </c>
      <c r="U724" s="15">
        <v>6200</v>
      </c>
      <c r="V724" s="15">
        <v>1300</v>
      </c>
      <c r="W724" s="16">
        <f t="shared" si="315"/>
        <v>11983.087705880753</v>
      </c>
      <c r="X724" s="16">
        <f t="shared" si="316"/>
        <v>2462.2872350054454</v>
      </c>
      <c r="Z724" s="10">
        <v>15625</v>
      </c>
      <c r="AA724" s="10">
        <f t="shared" si="307"/>
        <v>7321.5318603572023</v>
      </c>
      <c r="AB724" s="10">
        <f t="shared" si="308"/>
        <v>3582.4546966910093</v>
      </c>
      <c r="AC724" s="10">
        <v>622.26416562105135</v>
      </c>
      <c r="AD724">
        <v>90.08</v>
      </c>
      <c r="AE724">
        <v>60.05</v>
      </c>
      <c r="AF724">
        <v>46.07</v>
      </c>
      <c r="AG724" s="15"/>
      <c r="AH724" s="15">
        <f t="shared" si="317"/>
        <v>4056.1286506378906</v>
      </c>
      <c r="AI724" s="15">
        <f t="shared" si="318"/>
        <v>3550.2126044207903</v>
      </c>
      <c r="AJ724" s="15">
        <f t="shared" si="319"/>
        <v>624.13095811791447</v>
      </c>
      <c r="AK724" s="15">
        <f t="shared" si="320"/>
        <v>1406.25</v>
      </c>
      <c r="AL724" s="11">
        <f t="shared" si="321"/>
        <v>1417.0259181029428</v>
      </c>
      <c r="AM724" s="16">
        <f t="shared" si="322"/>
        <v>921.06684676691282</v>
      </c>
      <c r="AN724" s="11">
        <f t="shared" si="323"/>
        <v>10941.990267862395</v>
      </c>
      <c r="AO724" s="16">
        <f t="shared" si="331"/>
        <v>6180</v>
      </c>
      <c r="AP724" s="10">
        <v>-37094.449100229191</v>
      </c>
      <c r="AQ724" s="11">
        <f t="shared" si="324"/>
        <v>-87711.616538688249</v>
      </c>
      <c r="AR724" s="16">
        <f t="shared" si="325"/>
        <v>-74675.712747009238</v>
      </c>
      <c r="AS724" s="11">
        <f t="shared" si="326"/>
        <v>-14141.076098771049</v>
      </c>
      <c r="AT724" s="15">
        <f t="shared" si="327"/>
        <v>-50947.806201810941</v>
      </c>
      <c r="AU724" s="17">
        <f t="shared" si="328"/>
        <v>137.34617291161268</v>
      </c>
      <c r="AV724" s="15">
        <f t="shared" si="329"/>
        <v>13853.357101581751</v>
      </c>
      <c r="AW724" s="13">
        <v>70000</v>
      </c>
      <c r="AX724" s="15">
        <f t="shared" si="330"/>
        <v>-50947.806201810941</v>
      </c>
    </row>
    <row r="725" spans="1:50" ht="30" x14ac:dyDescent="0.25">
      <c r="A725" s="2" t="s">
        <v>70</v>
      </c>
      <c r="B725" s="9">
        <f t="shared" si="309"/>
        <v>65773.806079286471</v>
      </c>
      <c r="C725" s="9">
        <f t="shared" si="310"/>
        <v>49592.288991388894</v>
      </c>
      <c r="D725" s="10">
        <v>18315.513887524794</v>
      </c>
      <c r="E725" s="10">
        <v>8660.0761038943074</v>
      </c>
      <c r="F725">
        <v>60.05</v>
      </c>
      <c r="G725">
        <v>46.07</v>
      </c>
      <c r="H725">
        <v>44.01</v>
      </c>
      <c r="I725" s="11">
        <f t="shared" si="311"/>
        <v>23296.087970169447</v>
      </c>
      <c r="J725" s="12">
        <f t="shared" si="312"/>
        <v>15142.457180610141</v>
      </c>
      <c r="L725" s="10">
        <f t="shared" si="305"/>
        <v>18315.513887524794</v>
      </c>
      <c r="M725" s="13"/>
      <c r="N725" s="13">
        <f t="shared" si="313"/>
        <v>10146.794693688737</v>
      </c>
      <c r="O725">
        <v>0.2</v>
      </c>
      <c r="P725" s="10">
        <f t="shared" si="306"/>
        <v>8660.0761038943074</v>
      </c>
      <c r="Q725" s="13">
        <f t="shared" si="314"/>
        <v>8582.1354189592585</v>
      </c>
      <c r="R725">
        <v>0.56999999999999995</v>
      </c>
      <c r="S725" s="14">
        <v>2.04</v>
      </c>
      <c r="T725" s="14">
        <v>0.41</v>
      </c>
      <c r="U725" s="15">
        <v>6200</v>
      </c>
      <c r="V725" s="15">
        <v>1300</v>
      </c>
      <c r="W725" s="16">
        <f t="shared" si="315"/>
        <v>20319.19930019083</v>
      </c>
      <c r="X725" s="16">
        <f t="shared" si="316"/>
        <v>4137.6822122932554</v>
      </c>
      <c r="Z725" s="10">
        <v>24336.000000000004</v>
      </c>
      <c r="AA725" s="10">
        <f t="shared" si="307"/>
        <v>18315.513887524794</v>
      </c>
      <c r="AB725" s="10">
        <f t="shared" si="308"/>
        <v>8660.0761038943074</v>
      </c>
      <c r="AC725" s="10">
        <v>429.67808351748994</v>
      </c>
      <c r="AD725">
        <v>90.08</v>
      </c>
      <c r="AE725">
        <v>60.05</v>
      </c>
      <c r="AF725">
        <v>46.07</v>
      </c>
      <c r="AG725" s="15"/>
      <c r="AH725" s="15">
        <f t="shared" si="317"/>
        <v>10146.794693688737</v>
      </c>
      <c r="AI725" s="15">
        <f t="shared" si="318"/>
        <v>8582.1354189592585</v>
      </c>
      <c r="AJ725" s="15">
        <f t="shared" si="319"/>
        <v>430.96711776804239</v>
      </c>
      <c r="AK725" s="15">
        <f t="shared" si="320"/>
        <v>2190.2400000000002</v>
      </c>
      <c r="AL725" s="11">
        <f t="shared" si="321"/>
        <v>2587.0221756324636</v>
      </c>
      <c r="AM725" s="16">
        <f t="shared" si="322"/>
        <v>1681.5644141611015</v>
      </c>
      <c r="AN725" s="11">
        <f t="shared" si="323"/>
        <v>25837.760531052183</v>
      </c>
      <c r="AO725" s="16">
        <f t="shared" si="331"/>
        <v>6180</v>
      </c>
      <c r="AP725" s="10">
        <v>43684.60791252007</v>
      </c>
      <c r="AQ725" s="11">
        <f t="shared" si="324"/>
        <v>-11778.989018128963</v>
      </c>
      <c r="AR725" s="16">
        <f t="shared" si="325"/>
        <v>30312.149598485503</v>
      </c>
      <c r="AS725" s="11">
        <f t="shared" si="326"/>
        <v>90846.786246723699</v>
      </c>
      <c r="AT725" s="15">
        <f t="shared" si="327"/>
        <v>20680.586317748825</v>
      </c>
      <c r="AU725" s="17">
        <f t="shared" si="328"/>
        <v>47.34067056104157</v>
      </c>
      <c r="AV725" s="15">
        <f t="shared" si="329"/>
        <v>23004.021594771242</v>
      </c>
      <c r="AW725" s="13">
        <v>70000</v>
      </c>
      <c r="AX725" s="15">
        <f t="shared" si="330"/>
        <v>20680.586317748828</v>
      </c>
    </row>
    <row r="726" spans="1:50" ht="30" x14ac:dyDescent="0.25">
      <c r="A726" s="2" t="s">
        <v>70</v>
      </c>
      <c r="B726" s="9">
        <f t="shared" si="309"/>
        <v>-24448.695907607889</v>
      </c>
      <c r="C726" s="9">
        <f t="shared" si="310"/>
        <v>-34980.43862508687</v>
      </c>
      <c r="D726" s="10">
        <v>24270.331251432835</v>
      </c>
      <c r="E726" s="10">
        <v>1355.8945938537856</v>
      </c>
      <c r="F726">
        <v>60.05</v>
      </c>
      <c r="G726">
        <v>46.07</v>
      </c>
      <c r="H726">
        <v>44.01</v>
      </c>
      <c r="I726" s="11">
        <f t="shared" si="311"/>
        <v>20682.731442539683</v>
      </c>
      <c r="J726" s="12">
        <f t="shared" si="312"/>
        <v>13443.775437650795</v>
      </c>
      <c r="L726" s="10">
        <f t="shared" si="305"/>
        <v>24270.331251432835</v>
      </c>
      <c r="M726" s="13"/>
      <c r="N726" s="13">
        <f t="shared" si="313"/>
        <v>13445.763513293792</v>
      </c>
      <c r="O726">
        <v>0.2</v>
      </c>
      <c r="P726" s="10">
        <f t="shared" si="306"/>
        <v>1355.8945938537856</v>
      </c>
      <c r="Q726" s="13">
        <f t="shared" si="314"/>
        <v>1343.6915425091015</v>
      </c>
      <c r="R726">
        <v>0.56999999999999995</v>
      </c>
      <c r="S726" s="14">
        <v>2.04</v>
      </c>
      <c r="T726" s="14">
        <v>0.41</v>
      </c>
      <c r="U726" s="15">
        <v>6200</v>
      </c>
      <c r="V726" s="15">
        <v>1300</v>
      </c>
      <c r="W726" s="16">
        <f t="shared" si="315"/>
        <v>13248.31603905345</v>
      </c>
      <c r="X726" s="16">
        <f t="shared" si="316"/>
        <v>2716.5733215744676</v>
      </c>
      <c r="Z726" s="10">
        <v>43264.000000000007</v>
      </c>
      <c r="AA726" s="10">
        <f t="shared" si="307"/>
        <v>24270.331251432835</v>
      </c>
      <c r="AB726" s="10">
        <f t="shared" si="308"/>
        <v>1355.8945938537856</v>
      </c>
      <c r="AC726" s="10">
        <v>8543.8725007435369</v>
      </c>
      <c r="AD726">
        <v>90.08</v>
      </c>
      <c r="AE726">
        <v>60.05</v>
      </c>
      <c r="AF726">
        <v>46.07</v>
      </c>
      <c r="AG726" s="15"/>
      <c r="AH726" s="15">
        <f t="shared" si="317"/>
        <v>13445.763513293792</v>
      </c>
      <c r="AI726" s="15">
        <f t="shared" si="318"/>
        <v>1343.6915425091015</v>
      </c>
      <c r="AJ726" s="15">
        <f t="shared" si="319"/>
        <v>8569.5041182457662</v>
      </c>
      <c r="AK726" s="15">
        <f t="shared" si="320"/>
        <v>3893.7600000000007</v>
      </c>
      <c r="AL726" s="11">
        <f t="shared" si="321"/>
        <v>3039.2522648231302</v>
      </c>
      <c r="AM726" s="16">
        <f t="shared" si="322"/>
        <v>1975.5139721350347</v>
      </c>
      <c r="AN726" s="11">
        <f t="shared" si="323"/>
        <v>28540.912603499914</v>
      </c>
      <c r="AO726" s="16">
        <f t="shared" si="331"/>
        <v>6180</v>
      </c>
      <c r="AP726" s="10">
        <v>-13291.719042869392</v>
      </c>
      <c r="AQ726" s="11">
        <f t="shared" si="324"/>
        <v>-96085.346756735817</v>
      </c>
      <c r="AR726" s="16">
        <f t="shared" si="325"/>
        <v>-51140.787384312134</v>
      </c>
      <c r="AS726" s="11">
        <f t="shared" si="326"/>
        <v>9393.8492639260512</v>
      </c>
      <c r="AT726" s="15">
        <f t="shared" si="327"/>
        <v>-34891.008452655224</v>
      </c>
      <c r="AU726" s="17">
        <f t="shared" si="328"/>
        <v>262.50185051401007</v>
      </c>
      <c r="AV726" s="15">
        <f t="shared" si="329"/>
        <v>21599.28940978583</v>
      </c>
      <c r="AW726" s="13">
        <v>70000</v>
      </c>
      <c r="AX726" s="15">
        <f t="shared" si="330"/>
        <v>-34891.008452655224</v>
      </c>
    </row>
    <row r="727" spans="1:50" ht="30" x14ac:dyDescent="0.25">
      <c r="A727" s="2" t="s">
        <v>70</v>
      </c>
      <c r="B727" s="9">
        <f t="shared" si="309"/>
        <v>-8330.5808914843001</v>
      </c>
      <c r="C727" s="9">
        <f t="shared" si="310"/>
        <v>-29651.807966388777</v>
      </c>
      <c r="D727" s="10">
        <v>29677.348753563598</v>
      </c>
      <c r="E727" s="10">
        <v>12013.599937502182</v>
      </c>
      <c r="F727">
        <v>60.05</v>
      </c>
      <c r="G727">
        <v>46.07</v>
      </c>
      <c r="H727">
        <v>44.01</v>
      </c>
      <c r="I727" s="11">
        <f t="shared" si="311"/>
        <v>34826.627180328964</v>
      </c>
      <c r="J727" s="12">
        <f t="shared" si="312"/>
        <v>22637.307667213827</v>
      </c>
      <c r="L727" s="10">
        <f t="shared" si="305"/>
        <v>29677.348753563598</v>
      </c>
      <c r="M727" s="13"/>
      <c r="N727" s="13">
        <f t="shared" si="313"/>
        <v>16441.251209474234</v>
      </c>
      <c r="O727">
        <v>0.2</v>
      </c>
      <c r="P727" s="10">
        <f t="shared" si="306"/>
        <v>12013.599937502182</v>
      </c>
      <c r="Q727" s="13">
        <f t="shared" si="314"/>
        <v>11905.477538064662</v>
      </c>
      <c r="R727">
        <v>0.56999999999999995</v>
      </c>
      <c r="S727" s="14">
        <v>2.04</v>
      </c>
      <c r="T727" s="14">
        <v>0.41</v>
      </c>
      <c r="U727" s="15">
        <v>6200</v>
      </c>
      <c r="V727" s="15">
        <v>1300</v>
      </c>
      <c r="W727" s="16">
        <f t="shared" si="315"/>
        <v>26751.719774727077</v>
      </c>
      <c r="X727" s="16">
        <f t="shared" si="316"/>
        <v>5430.4926998225983</v>
      </c>
      <c r="Z727" s="10">
        <v>47524.000000000007</v>
      </c>
      <c r="AA727" s="10">
        <f t="shared" si="307"/>
        <v>29677.348753563598</v>
      </c>
      <c r="AB727" s="10">
        <f t="shared" si="308"/>
        <v>12013.599937502182</v>
      </c>
      <c r="AC727" s="10">
        <v>958.52863922245399</v>
      </c>
      <c r="AD727">
        <v>90.08</v>
      </c>
      <c r="AE727">
        <v>60.05</v>
      </c>
      <c r="AF727">
        <v>46.07</v>
      </c>
      <c r="AG727" s="15"/>
      <c r="AH727" s="15">
        <f t="shared" si="317"/>
        <v>16441.251209474234</v>
      </c>
      <c r="AI727" s="15">
        <f t="shared" si="318"/>
        <v>11905.477538064662</v>
      </c>
      <c r="AJ727" s="15">
        <f t="shared" si="319"/>
        <v>961.4042251401213</v>
      </c>
      <c r="AK727" s="15">
        <f t="shared" si="320"/>
        <v>4277.1600000000008</v>
      </c>
      <c r="AL727" s="11">
        <f t="shared" si="321"/>
        <v>4145.2635601377388</v>
      </c>
      <c r="AM727" s="16">
        <f t="shared" si="322"/>
        <v>2694.4213140895304</v>
      </c>
      <c r="AN727" s="11">
        <f t="shared" si="323"/>
        <v>39401.032538787593</v>
      </c>
      <c r="AO727" s="16">
        <f t="shared" si="331"/>
        <v>6180</v>
      </c>
      <c r="AP727" s="10">
        <v>-7867.7065974156867</v>
      </c>
      <c r="AQ727" s="11">
        <f t="shared" si="324"/>
        <v>-126405.45263678965</v>
      </c>
      <c r="AR727" s="16">
        <f t="shared" si="325"/>
        <v>-57719.608333425203</v>
      </c>
      <c r="AS727" s="11">
        <f t="shared" si="326"/>
        <v>2815.028314812992</v>
      </c>
      <c r="AT727" s="15">
        <f t="shared" si="327"/>
        <v>-39379.435578719043</v>
      </c>
      <c r="AU727" s="17">
        <f t="shared" si="328"/>
        <v>500.51987947356918</v>
      </c>
      <c r="AV727" s="15">
        <f t="shared" si="329"/>
        <v>31511.728981303357</v>
      </c>
      <c r="AW727" s="13">
        <v>70000</v>
      </c>
      <c r="AX727" s="15">
        <f t="shared" si="330"/>
        <v>-39379.435578719043</v>
      </c>
    </row>
    <row r="728" spans="1:50" ht="30" x14ac:dyDescent="0.25">
      <c r="A728" s="2" t="s">
        <v>70</v>
      </c>
      <c r="B728" s="9">
        <f t="shared" si="309"/>
        <v>110751.95130671014</v>
      </c>
      <c r="C728" s="9">
        <f t="shared" si="310"/>
        <v>83385.897894166555</v>
      </c>
      <c r="D728" s="10">
        <v>11344.899923919205</v>
      </c>
      <c r="E728" s="10">
        <v>22174.730367608434</v>
      </c>
      <c r="F728">
        <v>60.05</v>
      </c>
      <c r="G728">
        <v>46.07</v>
      </c>
      <c r="H728">
        <v>44.01</v>
      </c>
      <c r="I728" s="11">
        <f t="shared" si="311"/>
        <v>31097.752247938181</v>
      </c>
      <c r="J728" s="12">
        <f t="shared" si="312"/>
        <v>20213.538961159818</v>
      </c>
      <c r="L728" s="10">
        <f t="shared" si="305"/>
        <v>11344.899923919205</v>
      </c>
      <c r="M728" s="13"/>
      <c r="N728" s="13">
        <f t="shared" si="313"/>
        <v>6285.0745578512406</v>
      </c>
      <c r="O728">
        <v>0.2</v>
      </c>
      <c r="P728" s="10">
        <f t="shared" si="306"/>
        <v>22174.730367608434</v>
      </c>
      <c r="Q728" s="13">
        <f t="shared" si="314"/>
        <v>21975.157794299957</v>
      </c>
      <c r="R728">
        <v>0.56999999999999995</v>
      </c>
      <c r="S728" s="14">
        <v>2.04</v>
      </c>
      <c r="T728" s="14">
        <v>0.41</v>
      </c>
      <c r="U728" s="15">
        <v>6200</v>
      </c>
      <c r="V728" s="15">
        <v>1300</v>
      </c>
      <c r="W728" s="16">
        <f t="shared" si="315"/>
        <v>34317.023902815294</v>
      </c>
      <c r="X728" s="16">
        <f t="shared" si="316"/>
        <v>6950.9704902717003</v>
      </c>
      <c r="Z728" s="10">
        <v>51983.999999999993</v>
      </c>
      <c r="AA728" s="10">
        <f t="shared" si="307"/>
        <v>11344.899923919205</v>
      </c>
      <c r="AB728" s="10">
        <f t="shared" si="308"/>
        <v>22174.730367608434</v>
      </c>
      <c r="AC728" s="10">
        <v>298.9460563833515</v>
      </c>
      <c r="AD728">
        <v>90.08</v>
      </c>
      <c r="AE728">
        <v>60.05</v>
      </c>
      <c r="AF728">
        <v>46.07</v>
      </c>
      <c r="AG728" s="15"/>
      <c r="AH728" s="15">
        <f t="shared" si="317"/>
        <v>6285.0745578512406</v>
      </c>
      <c r="AI728" s="15">
        <f t="shared" si="318"/>
        <v>21975.157794299957</v>
      </c>
      <c r="AJ728" s="15">
        <f t="shared" si="319"/>
        <v>299.84289455250155</v>
      </c>
      <c r="AK728" s="15">
        <f t="shared" si="320"/>
        <v>4678.5599999999995</v>
      </c>
      <c r="AL728" s="11">
        <f t="shared" si="321"/>
        <v>4039.6144923775028</v>
      </c>
      <c r="AM728" s="16">
        <f t="shared" si="322"/>
        <v>2625.7494200453771</v>
      </c>
      <c r="AN728" s="11">
        <f t="shared" si="323"/>
        <v>38748.142510679369</v>
      </c>
      <c r="AO728" s="16">
        <f t="shared" si="331"/>
        <v>6180</v>
      </c>
      <c r="AP728" s="10">
        <v>67376.557396918957</v>
      </c>
      <c r="AQ728" s="11">
        <f t="shared" si="324"/>
        <v>-9540.3640544157988</v>
      </c>
      <c r="AR728" s="16">
        <f t="shared" si="325"/>
        <v>56221.388442735035</v>
      </c>
      <c r="AS728" s="11">
        <f t="shared" si="326"/>
        <v>116756.02509097323</v>
      </c>
      <c r="AT728" s="15">
        <f t="shared" si="327"/>
        <v>38357.269015713755</v>
      </c>
      <c r="AU728" s="17">
        <f t="shared" si="328"/>
        <v>56.92969557608739</v>
      </c>
      <c r="AV728" s="15">
        <f t="shared" si="329"/>
        <v>29019.288381205195</v>
      </c>
      <c r="AW728" s="13">
        <v>70000</v>
      </c>
      <c r="AX728" s="15">
        <f t="shared" si="330"/>
        <v>38357.269015713762</v>
      </c>
    </row>
    <row r="729" spans="1:50" ht="30" x14ac:dyDescent="0.25">
      <c r="A729" s="2" t="s">
        <v>70</v>
      </c>
      <c r="B729" s="9">
        <f t="shared" si="309"/>
        <v>124682.26833559763</v>
      </c>
      <c r="C729" s="9">
        <f t="shared" si="310"/>
        <v>108288.94769757162</v>
      </c>
      <c r="D729" s="10">
        <v>14671.229051130107</v>
      </c>
      <c r="E729" s="10">
        <v>9604.9441056862033</v>
      </c>
      <c r="F729">
        <v>60.05</v>
      </c>
      <c r="G729">
        <v>46.07</v>
      </c>
      <c r="H729">
        <v>44.01</v>
      </c>
      <c r="I729" s="11">
        <f t="shared" si="311"/>
        <v>21527.849397323451</v>
      </c>
      <c r="J729" s="12">
        <f t="shared" si="312"/>
        <v>13993.102108260244</v>
      </c>
      <c r="L729" s="10">
        <f t="shared" si="305"/>
        <v>14671.229051130107</v>
      </c>
      <c r="M729" s="13"/>
      <c r="N729" s="13">
        <f t="shared" si="313"/>
        <v>8127.8608943260797</v>
      </c>
      <c r="O729">
        <v>0.2</v>
      </c>
      <c r="P729" s="10">
        <f t="shared" si="306"/>
        <v>9604.9441056862033</v>
      </c>
      <c r="Q729" s="13">
        <f t="shared" si="314"/>
        <v>9518.4996087350282</v>
      </c>
      <c r="R729">
        <v>0.56999999999999995</v>
      </c>
      <c r="S729" s="14">
        <v>2.04</v>
      </c>
      <c r="T729" s="14">
        <v>0.41</v>
      </c>
      <c r="U729" s="15">
        <v>6200</v>
      </c>
      <c r="V729" s="15">
        <v>1300</v>
      </c>
      <c r="W729" s="16">
        <f t="shared" si="315"/>
        <v>20584.278589922131</v>
      </c>
      <c r="X729" s="16">
        <f t="shared" si="316"/>
        <v>4190.9579518961145</v>
      </c>
      <c r="Z729" s="10">
        <v>66048.999999999985</v>
      </c>
      <c r="AA729" s="10">
        <f t="shared" si="307"/>
        <v>14671.229051130107</v>
      </c>
      <c r="AB729" s="10">
        <f t="shared" si="308"/>
        <v>9604.9441056862033</v>
      </c>
      <c r="AC729" s="10">
        <v>1830.7110473652715</v>
      </c>
      <c r="AD729">
        <v>90.08</v>
      </c>
      <c r="AE729">
        <v>60.05</v>
      </c>
      <c r="AF729">
        <v>46.07</v>
      </c>
      <c r="AG729" s="15"/>
      <c r="AH729" s="15">
        <f t="shared" si="317"/>
        <v>8127.8608943260797</v>
      </c>
      <c r="AI729" s="15">
        <f t="shared" si="318"/>
        <v>9518.4996087350282</v>
      </c>
      <c r="AJ729" s="15">
        <f t="shared" si="319"/>
        <v>1836.2031805073671</v>
      </c>
      <c r="AK729" s="15">
        <f t="shared" si="320"/>
        <v>5944.409999999998</v>
      </c>
      <c r="AL729" s="11">
        <f t="shared" si="321"/>
        <v>3855.6863391526676</v>
      </c>
      <c r="AM729" s="16">
        <f t="shared" si="322"/>
        <v>2506.1961204492341</v>
      </c>
      <c r="AN729" s="11">
        <f t="shared" si="323"/>
        <v>25787.730602381864</v>
      </c>
      <c r="AO729" s="16">
        <f t="shared" si="331"/>
        <v>6180</v>
      </c>
      <c r="AP729" s="10">
        <v>84153.721228051232</v>
      </c>
      <c r="AQ729" s="11">
        <f t="shared" si="324"/>
        <v>48343.363740538029</v>
      </c>
      <c r="AR729" s="16">
        <f t="shared" si="325"/>
        <v>90104.887637415261</v>
      </c>
      <c r="AS729" s="11">
        <f t="shared" si="326"/>
        <v>150639.52428565346</v>
      </c>
      <c r="AT729" s="15">
        <f t="shared" si="327"/>
        <v>61474.422999341747</v>
      </c>
      <c r="AU729" s="17">
        <f t="shared" si="328"/>
        <v>73.050154054091038</v>
      </c>
      <c r="AV729" s="15">
        <f t="shared" si="329"/>
        <v>22679.298228709478</v>
      </c>
      <c r="AW729" s="13">
        <v>70000</v>
      </c>
      <c r="AX729" s="15">
        <f t="shared" si="330"/>
        <v>61474.422999341754</v>
      </c>
    </row>
    <row r="730" spans="1:50" ht="30" x14ac:dyDescent="0.25">
      <c r="A730" s="2" t="s">
        <v>70</v>
      </c>
      <c r="B730" s="9">
        <f t="shared" si="309"/>
        <v>-38107.232380461872</v>
      </c>
      <c r="C730" s="9">
        <f t="shared" si="310"/>
        <v>-52794.492636539362</v>
      </c>
      <c r="D730" s="10">
        <v>10506.631591342346</v>
      </c>
      <c r="E730" s="10">
        <v>8568.9085356136511</v>
      </c>
      <c r="F730">
        <v>60.05</v>
      </c>
      <c r="G730">
        <v>46.07</v>
      </c>
      <c r="H730">
        <v>44.01</v>
      </c>
      <c r="I730" s="11">
        <f t="shared" si="311"/>
        <v>17485.950960743914</v>
      </c>
      <c r="J730" s="12">
        <f t="shared" si="312"/>
        <v>11365.868124483544</v>
      </c>
      <c r="L730" s="10">
        <f t="shared" si="305"/>
        <v>10506.631591342346</v>
      </c>
      <c r="M730" s="13"/>
      <c r="N730" s="13">
        <f t="shared" si="313"/>
        <v>5820.6739016036599</v>
      </c>
      <c r="O730">
        <v>0.2</v>
      </c>
      <c r="P730" s="10">
        <f t="shared" si="306"/>
        <v>8568.9085356136511</v>
      </c>
      <c r="Q730" s="13">
        <f t="shared" si="314"/>
        <v>8491.7883587931283</v>
      </c>
      <c r="R730">
        <v>0.56999999999999995</v>
      </c>
      <c r="S730" s="14">
        <v>2.04</v>
      </c>
      <c r="T730" s="14">
        <v>0.41</v>
      </c>
      <c r="U730" s="15">
        <v>6200</v>
      </c>
      <c r="V730" s="15">
        <v>1300</v>
      </c>
      <c r="W730" s="16">
        <f t="shared" si="315"/>
        <v>18449.086455458943</v>
      </c>
      <c r="X730" s="16">
        <f t="shared" si="316"/>
        <v>3761.826199381454</v>
      </c>
      <c r="Z730" s="10">
        <v>65024.999999999993</v>
      </c>
      <c r="AA730" s="10">
        <f t="shared" si="307"/>
        <v>10506.631591342346</v>
      </c>
      <c r="AB730" s="10">
        <f t="shared" si="308"/>
        <v>8568.9085356136511</v>
      </c>
      <c r="AC730" s="10">
        <v>2252.8225061059688</v>
      </c>
      <c r="AD730">
        <v>90.08</v>
      </c>
      <c r="AE730">
        <v>60.05</v>
      </c>
      <c r="AF730">
        <v>46.07</v>
      </c>
      <c r="AG730" s="15"/>
      <c r="AH730" s="15">
        <f t="shared" si="317"/>
        <v>5820.6739016036599</v>
      </c>
      <c r="AI730" s="15">
        <f t="shared" si="318"/>
        <v>8491.7883587931283</v>
      </c>
      <c r="AJ730" s="15">
        <f t="shared" si="319"/>
        <v>2259.5809736242863</v>
      </c>
      <c r="AK730" s="15">
        <f t="shared" si="320"/>
        <v>5852.2499999999991</v>
      </c>
      <c r="AL730" s="11">
        <f t="shared" si="321"/>
        <v>3546.0619537944699</v>
      </c>
      <c r="AM730" s="16">
        <f t="shared" si="322"/>
        <v>2304.9402699664056</v>
      </c>
      <c r="AN730" s="11">
        <f t="shared" si="323"/>
        <v>21693.148378786555</v>
      </c>
      <c r="AO730" s="16">
        <f t="shared" si="331"/>
        <v>6180</v>
      </c>
      <c r="AP730" s="10">
        <v>-26489.37760130332</v>
      </c>
      <c r="AQ730" s="11">
        <f t="shared" si="324"/>
        <v>-101449.80539374509</v>
      </c>
      <c r="AR730" s="16">
        <f t="shared" si="325"/>
        <v>-67922.18696040436</v>
      </c>
      <c r="AS730" s="11">
        <f t="shared" si="326"/>
        <v>-7387.5503121661732</v>
      </c>
      <c r="AT730" s="15">
        <f t="shared" si="327"/>
        <v>-46340.185995753272</v>
      </c>
      <c r="AU730" s="17">
        <f t="shared" si="328"/>
        <v>174.93874976312489</v>
      </c>
      <c r="AV730" s="15">
        <f t="shared" si="329"/>
        <v>19850.808394449952</v>
      </c>
      <c r="AW730" s="13">
        <v>70000</v>
      </c>
      <c r="AX730" s="15">
        <f t="shared" si="330"/>
        <v>-46340.185995753272</v>
      </c>
    </row>
    <row r="731" spans="1:50" ht="30" x14ac:dyDescent="0.25">
      <c r="A731" s="2" t="s">
        <v>70</v>
      </c>
      <c r="B731" s="9">
        <f t="shared" si="309"/>
        <v>-7377.673538995612</v>
      </c>
      <c r="C731" s="9">
        <f t="shared" si="310"/>
        <v>-14089.671607774162</v>
      </c>
      <c r="D731" s="10">
        <v>10000</v>
      </c>
      <c r="E731" s="10">
        <v>6.4709701689862413</v>
      </c>
      <c r="F731">
        <v>60.05</v>
      </c>
      <c r="G731">
        <v>46.07</v>
      </c>
      <c r="H731">
        <v>44.01</v>
      </c>
      <c r="I731" s="11">
        <f t="shared" si="311"/>
        <v>8935.0742130628369</v>
      </c>
      <c r="J731" s="12">
        <f t="shared" si="312"/>
        <v>5807.7982384908446</v>
      </c>
      <c r="L731" s="10">
        <f t="shared" si="305"/>
        <v>10000</v>
      </c>
      <c r="M731" s="13"/>
      <c r="N731" s="13">
        <f t="shared" si="313"/>
        <v>5540.0000000000009</v>
      </c>
      <c r="O731">
        <v>0.2</v>
      </c>
      <c r="P731" s="10">
        <f t="shared" si="306"/>
        <v>6.4709701689862413</v>
      </c>
      <c r="Q731" s="13">
        <f t="shared" si="314"/>
        <v>6.4127314374653652</v>
      </c>
      <c r="R731">
        <v>0.56999999999999995</v>
      </c>
      <c r="S731" s="14">
        <v>2.04</v>
      </c>
      <c r="T731" s="14">
        <v>0.41</v>
      </c>
      <c r="U731" s="15">
        <v>6200</v>
      </c>
      <c r="V731" s="15">
        <v>1300</v>
      </c>
      <c r="W731" s="16">
        <f t="shared" si="315"/>
        <v>8467.7767241154852</v>
      </c>
      <c r="X731" s="16">
        <f t="shared" si="316"/>
        <v>1755.7786553369356</v>
      </c>
      <c r="Z731" s="10">
        <v>34596.000000000007</v>
      </c>
      <c r="AA731" s="10">
        <f t="shared" si="307"/>
        <v>10000</v>
      </c>
      <c r="AB731" s="10">
        <f t="shared" si="308"/>
        <v>6.4709701689862413</v>
      </c>
      <c r="AC731" s="10">
        <v>4067.9563076003001</v>
      </c>
      <c r="AD731">
        <v>90.08</v>
      </c>
      <c r="AE731">
        <v>60.05</v>
      </c>
      <c r="AF731">
        <v>46.07</v>
      </c>
      <c r="AG731" s="15"/>
      <c r="AH731" s="15">
        <f t="shared" si="317"/>
        <v>5540.0000000000009</v>
      </c>
      <c r="AI731" s="15">
        <f t="shared" si="318"/>
        <v>6.4127314374653652</v>
      </c>
      <c r="AJ731" s="15">
        <f t="shared" si="319"/>
        <v>4080.1601765231007</v>
      </c>
      <c r="AK731" s="15">
        <f t="shared" si="320"/>
        <v>3113.6400000000003</v>
      </c>
      <c r="AL731" s="11">
        <f t="shared" si="321"/>
        <v>1949.7809025263168</v>
      </c>
      <c r="AM731" s="16">
        <f t="shared" si="322"/>
        <v>1267.3575866421061</v>
      </c>
      <c r="AN731" s="11">
        <f t="shared" si="323"/>
        <v>11561.238588298602</v>
      </c>
      <c r="AO731" s="16">
        <f t="shared" si="331"/>
        <v>6180</v>
      </c>
      <c r="AP731" s="10">
        <v>-1517.8602964098786</v>
      </c>
      <c r="AQ731" s="11">
        <f t="shared" si="324"/>
        <v>-35124.679129857417</v>
      </c>
      <c r="AR731" s="16">
        <f t="shared" si="325"/>
        <v>-21653.248501601942</v>
      </c>
      <c r="AS731" s="11">
        <f t="shared" si="326"/>
        <v>38881.388146636251</v>
      </c>
      <c r="AT731" s="15">
        <f t="shared" si="327"/>
        <v>-14773.016121542829</v>
      </c>
      <c r="AU731" s="17">
        <f t="shared" si="328"/>
        <v>973.27904000682588</v>
      </c>
      <c r="AV731" s="15">
        <f t="shared" si="329"/>
        <v>13255.155825132952</v>
      </c>
      <c r="AW731" s="13">
        <v>70000</v>
      </c>
      <c r="AX731" s="15">
        <f t="shared" si="330"/>
        <v>-14773.016121542831</v>
      </c>
    </row>
    <row r="732" spans="1:50" ht="30" x14ac:dyDescent="0.25">
      <c r="A732" s="2" t="s">
        <v>70</v>
      </c>
      <c r="B732" s="9">
        <f t="shared" si="309"/>
        <v>48921.823218191392</v>
      </c>
      <c r="C732" s="9">
        <f t="shared" si="310"/>
        <v>34777.31830010729</v>
      </c>
      <c r="D732" s="10">
        <v>16570.277866524262</v>
      </c>
      <c r="E732" s="10">
        <v>6790.0377471925576</v>
      </c>
      <c r="F732">
        <v>60.05</v>
      </c>
      <c r="G732">
        <v>46.07</v>
      </c>
      <c r="H732">
        <v>44.01</v>
      </c>
      <c r="I732" s="11">
        <f t="shared" si="311"/>
        <v>20230.60283060783</v>
      </c>
      <c r="J732" s="12">
        <f t="shared" si="312"/>
        <v>13149.89183989509</v>
      </c>
      <c r="L732" s="10">
        <f t="shared" si="305"/>
        <v>16570.277866524262</v>
      </c>
      <c r="M732" s="13"/>
      <c r="N732" s="13">
        <f t="shared" si="313"/>
        <v>9179.9339380544425</v>
      </c>
      <c r="O732">
        <v>0.2</v>
      </c>
      <c r="P732" s="10">
        <f t="shared" si="306"/>
        <v>6790.0377471925576</v>
      </c>
      <c r="Q732" s="13">
        <f t="shared" si="314"/>
        <v>6728.9274074678242</v>
      </c>
      <c r="R732">
        <v>0.56999999999999995</v>
      </c>
      <c r="S732" s="14">
        <v>2.04</v>
      </c>
      <c r="T732" s="14">
        <v>0.41</v>
      </c>
      <c r="U732" s="15">
        <v>6200</v>
      </c>
      <c r="V732" s="15">
        <v>1300</v>
      </c>
      <c r="W732" s="16">
        <f t="shared" si="315"/>
        <v>17769.809836129796</v>
      </c>
      <c r="X732" s="16">
        <f t="shared" si="316"/>
        <v>3625.3049180456942</v>
      </c>
      <c r="Z732" s="10">
        <v>32400.000000000004</v>
      </c>
      <c r="AA732" s="10">
        <f t="shared" si="307"/>
        <v>16570.277866524262</v>
      </c>
      <c r="AB732" s="10">
        <f t="shared" si="308"/>
        <v>6790.0377471925576</v>
      </c>
      <c r="AC732" s="10">
        <v>1256.036993176989</v>
      </c>
      <c r="AD732">
        <v>90.08</v>
      </c>
      <c r="AE732">
        <v>60.05</v>
      </c>
      <c r="AF732">
        <v>46.07</v>
      </c>
      <c r="AG732" s="15"/>
      <c r="AH732" s="15">
        <f t="shared" si="317"/>
        <v>9179.9339380544425</v>
      </c>
      <c r="AI732" s="15">
        <f t="shared" si="318"/>
        <v>6728.9274074678242</v>
      </c>
      <c r="AJ732" s="15">
        <f t="shared" si="319"/>
        <v>1259.8051041565197</v>
      </c>
      <c r="AK732" s="15">
        <f t="shared" si="320"/>
        <v>2916</v>
      </c>
      <c r="AL732" s="11">
        <f t="shared" si="321"/>
        <v>2646.6205956298741</v>
      </c>
      <c r="AM732" s="16">
        <f t="shared" si="322"/>
        <v>1720.3033871594182</v>
      </c>
      <c r="AN732" s="11">
        <f t="shared" si="323"/>
        <v>22831.468739945689</v>
      </c>
      <c r="AO732" s="16">
        <f t="shared" si="331"/>
        <v>6180</v>
      </c>
      <c r="AP732" s="10">
        <v>33332.215254891169</v>
      </c>
      <c r="AQ732" s="11">
        <f t="shared" si="324"/>
        <v>-18140.569801704212</v>
      </c>
      <c r="AR732" s="16">
        <f t="shared" si="325"/>
        <v>18002.121542166504</v>
      </c>
      <c r="AS732" s="11">
        <f t="shared" si="326"/>
        <v>78536.758190404697</v>
      </c>
      <c r="AT732" s="15">
        <f t="shared" si="327"/>
        <v>12282.020027836659</v>
      </c>
      <c r="AU732" s="17">
        <f t="shared" si="328"/>
        <v>36.847296028530224</v>
      </c>
      <c r="AV732" s="15">
        <f t="shared" si="329"/>
        <v>21050.195227054508</v>
      </c>
      <c r="AW732" s="13">
        <v>70000</v>
      </c>
      <c r="AX732" s="15">
        <f t="shared" si="330"/>
        <v>12282.020027836661</v>
      </c>
    </row>
    <row r="733" spans="1:50" ht="30" x14ac:dyDescent="0.25">
      <c r="A733" s="2" t="s">
        <v>70</v>
      </c>
      <c r="B733" s="9">
        <f t="shared" si="309"/>
        <v>-17807.339814295396</v>
      </c>
      <c r="C733" s="9">
        <f t="shared" si="310"/>
        <v>-43225.542323223861</v>
      </c>
      <c r="D733" s="10">
        <v>31669.464802663966</v>
      </c>
      <c r="E733" s="10">
        <v>16072.508010375741</v>
      </c>
      <c r="F733">
        <v>60.05</v>
      </c>
      <c r="G733">
        <v>46.07</v>
      </c>
      <c r="H733">
        <v>44.01</v>
      </c>
      <c r="I733" s="11">
        <f t="shared" si="311"/>
        <v>40164.04340015968</v>
      </c>
      <c r="J733" s="12">
        <f t="shared" si="312"/>
        <v>26106.628210103794</v>
      </c>
      <c r="L733" s="10">
        <f t="shared" si="305"/>
        <v>31669.464802663966</v>
      </c>
      <c r="M733" s="13"/>
      <c r="N733" s="13">
        <f t="shared" si="313"/>
        <v>17544.883500675838</v>
      </c>
      <c r="O733">
        <v>0.2</v>
      </c>
      <c r="P733" s="10">
        <f t="shared" si="306"/>
        <v>16072.508010375741</v>
      </c>
      <c r="Q733" s="13">
        <f t="shared" si="314"/>
        <v>15927.855438282359</v>
      </c>
      <c r="R733">
        <v>0.56999999999999995</v>
      </c>
      <c r="S733" s="14">
        <v>2.04</v>
      </c>
      <c r="T733" s="14">
        <v>0.41</v>
      </c>
      <c r="U733" s="15">
        <v>6200</v>
      </c>
      <c r="V733" s="15">
        <v>1300</v>
      </c>
      <c r="W733" s="16">
        <f t="shared" si="315"/>
        <v>31879.22277191047</v>
      </c>
      <c r="X733" s="16">
        <f t="shared" si="316"/>
        <v>6461.020262982006</v>
      </c>
      <c r="Z733" s="10">
        <v>61504</v>
      </c>
      <c r="AA733" s="10">
        <f t="shared" si="307"/>
        <v>31669.464802663966</v>
      </c>
      <c r="AB733" s="10">
        <f t="shared" si="308"/>
        <v>16072.508010375741</v>
      </c>
      <c r="AC733" s="10">
        <v>8711.1483527671153</v>
      </c>
      <c r="AD733">
        <v>90.08</v>
      </c>
      <c r="AE733">
        <v>60.05</v>
      </c>
      <c r="AF733">
        <v>46.07</v>
      </c>
      <c r="AG733" s="15"/>
      <c r="AH733" s="15">
        <f t="shared" si="317"/>
        <v>17544.883500675838</v>
      </c>
      <c r="AI733" s="15">
        <f t="shared" si="318"/>
        <v>15927.855438282359</v>
      </c>
      <c r="AJ733" s="15">
        <f t="shared" si="319"/>
        <v>8737.2817978254152</v>
      </c>
      <c r="AK733" s="15">
        <f t="shared" si="320"/>
        <v>5535.36</v>
      </c>
      <c r="AL733" s="11">
        <f t="shared" si="321"/>
        <v>4974.6817589442453</v>
      </c>
      <c r="AM733" s="16">
        <f t="shared" si="322"/>
        <v>3233.5431433137596</v>
      </c>
      <c r="AN733" s="11">
        <f t="shared" si="323"/>
        <v>54128.244284197797</v>
      </c>
      <c r="AO733" s="16">
        <f t="shared" si="331"/>
        <v>6180</v>
      </c>
      <c r="AP733" s="10">
        <v>-16190.038754512327</v>
      </c>
      <c r="AQ733" s="11">
        <f t="shared" si="324"/>
        <v>-169228.76609557704</v>
      </c>
      <c r="AR733" s="16">
        <f t="shared" si="325"/>
        <v>-75793.19079630966</v>
      </c>
      <c r="AS733" s="11">
        <f t="shared" si="326"/>
        <v>-15258.554148071473</v>
      </c>
      <c r="AT733" s="15">
        <f t="shared" si="327"/>
        <v>-51710.210107929881</v>
      </c>
      <c r="AU733" s="17">
        <f t="shared" si="328"/>
        <v>319.39522129629074</v>
      </c>
      <c r="AV733" s="15">
        <f t="shared" si="329"/>
        <v>35520.171353417551</v>
      </c>
      <c r="AW733" s="13">
        <v>70000</v>
      </c>
      <c r="AX733" s="15">
        <f t="shared" si="330"/>
        <v>-51710.210107929874</v>
      </c>
    </row>
    <row r="734" spans="1:50" ht="30" x14ac:dyDescent="0.25">
      <c r="A734" s="2" t="s">
        <v>70</v>
      </c>
      <c r="B734" s="9">
        <f t="shared" si="309"/>
        <v>26012.9116657042</v>
      </c>
      <c r="C734" s="9">
        <f t="shared" si="310"/>
        <v>4942.1350587615598</v>
      </c>
      <c r="D734" s="10">
        <v>16832.752285189639</v>
      </c>
      <c r="E734" s="10">
        <v>14261.074037479551</v>
      </c>
      <c r="F734">
        <v>60.05</v>
      </c>
      <c r="G734">
        <v>46.07</v>
      </c>
      <c r="H734">
        <v>44.01</v>
      </c>
      <c r="I734" s="11">
        <f t="shared" si="311"/>
        <v>27559.939666813356</v>
      </c>
      <c r="J734" s="12">
        <f t="shared" si="312"/>
        <v>17913.960783428683</v>
      </c>
      <c r="L734" s="10">
        <f t="shared" si="305"/>
        <v>16832.752285189639</v>
      </c>
      <c r="M734" s="13"/>
      <c r="N734" s="13">
        <f t="shared" si="313"/>
        <v>9325.3447659950616</v>
      </c>
      <c r="O734">
        <v>0.2</v>
      </c>
      <c r="P734" s="10">
        <f t="shared" si="306"/>
        <v>14261.074037479551</v>
      </c>
      <c r="Q734" s="13">
        <f t="shared" si="314"/>
        <v>14132.724371142236</v>
      </c>
      <c r="R734">
        <v>0.56999999999999995</v>
      </c>
      <c r="S734" s="14">
        <v>2.04</v>
      </c>
      <c r="T734" s="14">
        <v>0.41</v>
      </c>
      <c r="U734" s="15">
        <v>6200</v>
      </c>
      <c r="V734" s="15">
        <v>1300</v>
      </c>
      <c r="W734" s="16">
        <f t="shared" si="315"/>
        <v>26438.272563290175</v>
      </c>
      <c r="X734" s="16">
        <f t="shared" si="316"/>
        <v>5367.495956347535</v>
      </c>
      <c r="Z734" s="10">
        <v>70756</v>
      </c>
      <c r="AA734" s="10">
        <f t="shared" si="307"/>
        <v>16832.752285189639</v>
      </c>
      <c r="AB734" s="10">
        <f t="shared" si="308"/>
        <v>14261.074037479551</v>
      </c>
      <c r="AC734" s="10">
        <v>1051.490040386808</v>
      </c>
      <c r="AD734">
        <v>90.08</v>
      </c>
      <c r="AE734">
        <v>60.05</v>
      </c>
      <c r="AF734">
        <v>46.07</v>
      </c>
      <c r="AG734" s="15"/>
      <c r="AH734" s="15">
        <f t="shared" si="317"/>
        <v>9325.3447659950616</v>
      </c>
      <c r="AI734" s="15">
        <f t="shared" si="318"/>
        <v>14132.724371142236</v>
      </c>
      <c r="AJ734" s="15">
        <f t="shared" si="319"/>
        <v>1054.6445105079683</v>
      </c>
      <c r="AK734" s="15">
        <f t="shared" si="320"/>
        <v>6368.04</v>
      </c>
      <c r="AL734" s="11">
        <f t="shared" si="321"/>
        <v>4423.6324271226813</v>
      </c>
      <c r="AM734" s="16">
        <f t="shared" si="322"/>
        <v>2875.3610776297428</v>
      </c>
      <c r="AN734" s="11">
        <f t="shared" si="323"/>
        <v>32916.741843881005</v>
      </c>
      <c r="AO734" s="16">
        <f t="shared" si="331"/>
        <v>6180</v>
      </c>
      <c r="AP734" s="10">
        <v>14457.245678505686</v>
      </c>
      <c r="AQ734" s="11">
        <f t="shared" si="324"/>
        <v>-73935.903353503396</v>
      </c>
      <c r="AR734" s="16">
        <f t="shared" si="325"/>
        <v>-18339.321681014659</v>
      </c>
      <c r="AS734" s="11">
        <f t="shared" si="326"/>
        <v>42195.314967223538</v>
      </c>
      <c r="AT734" s="15">
        <f t="shared" si="327"/>
        <v>-12512.076182552741</v>
      </c>
      <c r="AU734" s="17">
        <f t="shared" si="328"/>
        <v>-86.545365976280493</v>
      </c>
      <c r="AV734" s="15">
        <f t="shared" si="329"/>
        <v>26969.321861058426</v>
      </c>
      <c r="AW734" s="13">
        <v>70000</v>
      </c>
      <c r="AX734" s="15">
        <f t="shared" si="330"/>
        <v>-12512.076182552741</v>
      </c>
    </row>
    <row r="735" spans="1:50" ht="30" x14ac:dyDescent="0.25">
      <c r="A735" s="2" t="s">
        <v>70</v>
      </c>
      <c r="B735" s="9">
        <f t="shared" si="309"/>
        <v>30042.453569861922</v>
      </c>
      <c r="C735" s="9">
        <f t="shared" si="310"/>
        <v>12626.340164657229</v>
      </c>
      <c r="D735" s="10">
        <v>3378.7113350937398</v>
      </c>
      <c r="E735" s="10">
        <v>12930.826500219147</v>
      </c>
      <c r="F735">
        <v>60.05</v>
      </c>
      <c r="G735">
        <v>46.07</v>
      </c>
      <c r="H735">
        <v>44.01</v>
      </c>
      <c r="I735" s="11">
        <f t="shared" si="311"/>
        <v>16428.85146743762</v>
      </c>
      <c r="J735" s="12">
        <f t="shared" si="312"/>
        <v>10678.753453834453</v>
      </c>
      <c r="L735" s="10">
        <f t="shared" si="305"/>
        <v>3378.7113350937398</v>
      </c>
      <c r="M735" s="13"/>
      <c r="N735" s="13">
        <f t="shared" si="313"/>
        <v>1871.806079641932</v>
      </c>
      <c r="O735">
        <v>0.2</v>
      </c>
      <c r="P735" s="10">
        <f t="shared" si="306"/>
        <v>12930.826500219147</v>
      </c>
      <c r="Q735" s="13">
        <f t="shared" si="314"/>
        <v>12814.449061717174</v>
      </c>
      <c r="R735">
        <v>0.56999999999999995</v>
      </c>
      <c r="S735" s="14">
        <v>2.04</v>
      </c>
      <c r="T735" s="14">
        <v>0.41</v>
      </c>
      <c r="U735" s="15">
        <v>6200</v>
      </c>
      <c r="V735" s="15">
        <v>1300</v>
      </c>
      <c r="W735" s="16">
        <f t="shared" si="315"/>
        <v>21864.338249458637</v>
      </c>
      <c r="X735" s="16">
        <f t="shared" si="316"/>
        <v>4448.2248442539421</v>
      </c>
      <c r="Z735" s="10">
        <v>31684</v>
      </c>
      <c r="AA735" s="10">
        <f t="shared" si="307"/>
        <v>3378.7113350937398</v>
      </c>
      <c r="AB735" s="10">
        <f t="shared" si="308"/>
        <v>12930.826500219147</v>
      </c>
      <c r="AC735" s="10">
        <v>708.74544025752925</v>
      </c>
      <c r="AD735">
        <v>90.08</v>
      </c>
      <c r="AE735">
        <v>60.05</v>
      </c>
      <c r="AF735">
        <v>46.07</v>
      </c>
      <c r="AG735" s="15"/>
      <c r="AH735" s="15">
        <f t="shared" si="317"/>
        <v>1871.806079641932</v>
      </c>
      <c r="AI735" s="15">
        <f t="shared" si="318"/>
        <v>12814.449061717174</v>
      </c>
      <c r="AJ735" s="15">
        <f t="shared" si="319"/>
        <v>710.87167657830173</v>
      </c>
      <c r="AK735" s="15">
        <f t="shared" si="320"/>
        <v>2851.56</v>
      </c>
      <c r="AL735" s="11">
        <f t="shared" si="321"/>
        <v>2363.6237027714978</v>
      </c>
      <c r="AM735" s="16">
        <f t="shared" si="322"/>
        <v>1536.3554068014737</v>
      </c>
      <c r="AN735" s="11">
        <f t="shared" si="323"/>
        <v>20707.102055649844</v>
      </c>
      <c r="AO735" s="16">
        <f t="shared" si="331"/>
        <v>6180</v>
      </c>
      <c r="AP735" s="10">
        <v>16689.038408593115</v>
      </c>
      <c r="AQ735" s="11">
        <f t="shared" si="324"/>
        <v>-33434.08423858889</v>
      </c>
      <c r="AR735" s="16">
        <f t="shared" si="325"/>
        <v>-2500.6381334311668</v>
      </c>
      <c r="AS735" s="11">
        <f t="shared" si="326"/>
        <v>58033.998514807034</v>
      </c>
      <c r="AT735" s="15">
        <f t="shared" si="327"/>
        <v>-1706.0704520428135</v>
      </c>
      <c r="AU735" s="17">
        <f t="shared" si="328"/>
        <v>-10.222700734898932</v>
      </c>
      <c r="AV735" s="15">
        <f t="shared" si="329"/>
        <v>18395.108860635926</v>
      </c>
      <c r="AW735" s="13">
        <v>70000</v>
      </c>
      <c r="AX735" s="15">
        <f t="shared" si="330"/>
        <v>-1706.0704520428117</v>
      </c>
    </row>
    <row r="736" spans="1:50" ht="30" x14ac:dyDescent="0.25">
      <c r="A736" s="2" t="s">
        <v>70</v>
      </c>
      <c r="B736" s="9">
        <f t="shared" si="309"/>
        <v>11965.406529894819</v>
      </c>
      <c r="C736" s="9">
        <f t="shared" si="310"/>
        <v>-11103.871635321928</v>
      </c>
      <c r="D736" s="10">
        <v>10921.503286107751</v>
      </c>
      <c r="E736" s="10">
        <v>17591.116285654462</v>
      </c>
      <c r="F736">
        <v>60.05</v>
      </c>
      <c r="G736">
        <v>46.07</v>
      </c>
      <c r="H736">
        <v>44.01</v>
      </c>
      <c r="I736" s="11">
        <f t="shared" si="311"/>
        <v>26408.789626708571</v>
      </c>
      <c r="J736" s="12">
        <f t="shared" si="312"/>
        <v>17165.71325736057</v>
      </c>
      <c r="L736" s="10">
        <f t="shared" si="305"/>
        <v>10921.503286107751</v>
      </c>
      <c r="M736" s="13"/>
      <c r="N736" s="13">
        <f t="shared" si="313"/>
        <v>6050.5128205036945</v>
      </c>
      <c r="O736">
        <v>0.2</v>
      </c>
      <c r="P736" s="10">
        <f t="shared" si="306"/>
        <v>17591.116285654462</v>
      </c>
      <c r="Q736" s="13">
        <f t="shared" si="314"/>
        <v>17432.796239083571</v>
      </c>
      <c r="R736">
        <v>0.56999999999999995</v>
      </c>
      <c r="S736" s="14">
        <v>2.04</v>
      </c>
      <c r="T736" s="14">
        <v>0.41</v>
      </c>
      <c r="U736" s="15">
        <v>6200</v>
      </c>
      <c r="V736" s="15">
        <v>1300</v>
      </c>
      <c r="W736" s="16">
        <f t="shared" si="315"/>
        <v>28939.464697571879</v>
      </c>
      <c r="X736" s="16">
        <f t="shared" si="316"/>
        <v>5870.1865323551319</v>
      </c>
      <c r="Z736" s="10">
        <v>20448.999999999996</v>
      </c>
      <c r="AA736" s="10">
        <f t="shared" si="307"/>
        <v>10921.503286107751</v>
      </c>
      <c r="AB736" s="10">
        <f t="shared" si="308"/>
        <v>17591.116285654462</v>
      </c>
      <c r="AC736" s="10">
        <v>1044.9625126691276</v>
      </c>
      <c r="AD736">
        <v>90.08</v>
      </c>
      <c r="AE736">
        <v>60.05</v>
      </c>
      <c r="AF736">
        <v>46.07</v>
      </c>
      <c r="AG736" s="15"/>
      <c r="AH736" s="15">
        <f t="shared" si="317"/>
        <v>6050.5128205036945</v>
      </c>
      <c r="AI736" s="15">
        <f t="shared" si="318"/>
        <v>17432.796239083571</v>
      </c>
      <c r="AJ736" s="15">
        <f t="shared" si="319"/>
        <v>1048.0974002071348</v>
      </c>
      <c r="AK736" s="15">
        <f t="shared" si="320"/>
        <v>1840.4099999999996</v>
      </c>
      <c r="AL736" s="11">
        <f t="shared" si="321"/>
        <v>2669.7520124003299</v>
      </c>
      <c r="AM736" s="16">
        <f t="shared" si="322"/>
        <v>1735.3388080602144</v>
      </c>
      <c r="AN736" s="11">
        <f t="shared" si="323"/>
        <v>32984.803435088797</v>
      </c>
      <c r="AO736" s="16">
        <f t="shared" si="331"/>
        <v>6180</v>
      </c>
      <c r="AP736" s="10">
        <v>1789.0553190408732</v>
      </c>
      <c r="AQ736" s="11">
        <f t="shared" si="324"/>
        <v>-88345.816696344889</v>
      </c>
      <c r="AR736" s="16">
        <f t="shared" si="325"/>
        <v>-34139.77142503763</v>
      </c>
      <c r="AS736" s="11">
        <f t="shared" si="326"/>
        <v>26394.865223200562</v>
      </c>
      <c r="AT736" s="15">
        <f t="shared" si="327"/>
        <v>-23291.996746379911</v>
      </c>
      <c r="AU736" s="17">
        <f t="shared" si="328"/>
        <v>-1301.9159608137179</v>
      </c>
      <c r="AV736" s="15">
        <f t="shared" si="329"/>
        <v>25081.052065420787</v>
      </c>
      <c r="AW736" s="13">
        <v>70000</v>
      </c>
      <c r="AX736" s="15">
        <f t="shared" si="330"/>
        <v>-23291.996746379915</v>
      </c>
    </row>
    <row r="737" spans="1:50" ht="30" x14ac:dyDescent="0.25">
      <c r="A737" s="2" t="s">
        <v>70</v>
      </c>
      <c r="B737" s="9">
        <f t="shared" si="309"/>
        <v>-2713.2026765084156</v>
      </c>
      <c r="C737" s="9">
        <f t="shared" si="310"/>
        <v>-29740.461340752518</v>
      </c>
      <c r="D737" s="10">
        <v>10302.386426622754</v>
      </c>
      <c r="E737" s="10">
        <v>22011.260820042451</v>
      </c>
      <c r="F737">
        <v>60.05</v>
      </c>
      <c r="G737">
        <v>46.07</v>
      </c>
      <c r="H737">
        <v>44.01</v>
      </c>
      <c r="I737" s="11">
        <f t="shared" si="311"/>
        <v>30177.545225568589</v>
      </c>
      <c r="J737" s="12">
        <f t="shared" si="312"/>
        <v>19615.404396619582</v>
      </c>
      <c r="L737" s="10">
        <f t="shared" si="305"/>
        <v>10302.386426622754</v>
      </c>
      <c r="M737" s="13"/>
      <c r="N737" s="13">
        <f t="shared" si="313"/>
        <v>5707.5220803490065</v>
      </c>
      <c r="O737">
        <v>0.2</v>
      </c>
      <c r="P737" s="10">
        <f t="shared" si="306"/>
        <v>22011.260820042451</v>
      </c>
      <c r="Q737" s="13">
        <f t="shared" si="314"/>
        <v>21813.159472662068</v>
      </c>
      <c r="R737">
        <v>0.56999999999999995</v>
      </c>
      <c r="S737" s="14">
        <v>2.04</v>
      </c>
      <c r="T737" s="14">
        <v>0.41</v>
      </c>
      <c r="U737" s="15">
        <v>6200</v>
      </c>
      <c r="V737" s="15">
        <v>1300</v>
      </c>
      <c r="W737" s="16">
        <f t="shared" si="315"/>
        <v>33893.010843593845</v>
      </c>
      <c r="X737" s="16">
        <f t="shared" si="316"/>
        <v>6865.7521793497426</v>
      </c>
      <c r="Z737" s="10">
        <v>64516</v>
      </c>
      <c r="AA737" s="10">
        <f t="shared" si="307"/>
        <v>10302.386426622754</v>
      </c>
      <c r="AB737" s="10">
        <f t="shared" si="308"/>
        <v>22011.260820042451</v>
      </c>
      <c r="AC737" s="10">
        <v>393.88259186639749</v>
      </c>
      <c r="AD737">
        <v>90.08</v>
      </c>
      <c r="AE737">
        <v>60.05</v>
      </c>
      <c r="AF737">
        <v>46.07</v>
      </c>
      <c r="AG737" s="15"/>
      <c r="AH737" s="15">
        <f t="shared" si="317"/>
        <v>5707.5220803490065</v>
      </c>
      <c r="AI737" s="15">
        <f t="shared" si="318"/>
        <v>21813.159472662068</v>
      </c>
      <c r="AJ737" s="15">
        <f t="shared" si="319"/>
        <v>395.06423964199666</v>
      </c>
      <c r="AK737" s="15">
        <f t="shared" si="320"/>
        <v>5806.44</v>
      </c>
      <c r="AL737" s="11">
        <f t="shared" si="321"/>
        <v>4394.2497052375611</v>
      </c>
      <c r="AM737" s="16">
        <f t="shared" si="322"/>
        <v>2856.2623084044149</v>
      </c>
      <c r="AN737" s="11">
        <f t="shared" si="323"/>
        <v>37841.958290295261</v>
      </c>
      <c r="AO737" s="16">
        <f t="shared" si="331"/>
        <v>6180</v>
      </c>
      <c r="AP737" s="10">
        <v>-9705.7588702427638</v>
      </c>
      <c r="AQ737" s="11">
        <f t="shared" si="324"/>
        <v>-120365.00789782377</v>
      </c>
      <c r="AR737" s="16">
        <f t="shared" si="325"/>
        <v>-56221.617916721843</v>
      </c>
      <c r="AS737" s="11">
        <f t="shared" si="326"/>
        <v>4313.0187315163494</v>
      </c>
      <c r="AT737" s="15">
        <f t="shared" si="327"/>
        <v>-38357.42557526676</v>
      </c>
      <c r="AU737" s="17">
        <f t="shared" si="328"/>
        <v>395.2027459992662</v>
      </c>
      <c r="AV737" s="15">
        <f t="shared" si="329"/>
        <v>28651.666705023996</v>
      </c>
      <c r="AW737" s="13">
        <v>70000</v>
      </c>
      <c r="AX737" s="15">
        <f t="shared" si="330"/>
        <v>-38357.42557526676</v>
      </c>
    </row>
    <row r="738" spans="1:50" ht="30" x14ac:dyDescent="0.25">
      <c r="A738" s="2" t="s">
        <v>70</v>
      </c>
      <c r="B738" s="9">
        <f t="shared" si="309"/>
        <v>1551.0114909982294</v>
      </c>
      <c r="C738" s="9">
        <f t="shared" si="310"/>
        <v>-12245.764505504669</v>
      </c>
      <c r="D738" s="10">
        <v>8744.6669708487734</v>
      </c>
      <c r="E738" s="10">
        <v>7947.3784813506954</v>
      </c>
      <c r="F738">
        <v>60.05</v>
      </c>
      <c r="G738">
        <v>46.07</v>
      </c>
      <c r="H738">
        <v>44.01</v>
      </c>
      <c r="I738" s="11">
        <f t="shared" si="311"/>
        <v>15600.88740735172</v>
      </c>
      <c r="J738" s="12">
        <f t="shared" si="312"/>
        <v>10140.576814778618</v>
      </c>
      <c r="L738" s="10">
        <f t="shared" si="305"/>
        <v>8744.6669708487734</v>
      </c>
      <c r="M738" s="13"/>
      <c r="N738" s="13">
        <f t="shared" si="313"/>
        <v>4844.5455018502207</v>
      </c>
      <c r="O738">
        <v>0.2</v>
      </c>
      <c r="P738" s="10">
        <f t="shared" si="306"/>
        <v>7947.3784813506954</v>
      </c>
      <c r="Q738" s="13">
        <f t="shared" si="314"/>
        <v>7875.8520750185389</v>
      </c>
      <c r="R738">
        <v>0.56999999999999995</v>
      </c>
      <c r="S738" s="14">
        <v>2.04</v>
      </c>
      <c r="T738" s="14">
        <v>0.41</v>
      </c>
      <c r="U738" s="15">
        <v>6200</v>
      </c>
      <c r="V738" s="15">
        <v>1300</v>
      </c>
      <c r="W738" s="16">
        <f t="shared" si="315"/>
        <v>17334.615357586448</v>
      </c>
      <c r="X738" s="16">
        <f t="shared" si="316"/>
        <v>3537.8393610835506</v>
      </c>
      <c r="Z738" s="10">
        <v>77283.999999999985</v>
      </c>
      <c r="AA738" s="10">
        <f t="shared" si="307"/>
        <v>8744.6669708487734</v>
      </c>
      <c r="AB738" s="10">
        <f t="shared" si="308"/>
        <v>7947.3784813506954</v>
      </c>
      <c r="AC738" s="10">
        <v>2443.2027341595135</v>
      </c>
      <c r="AD738">
        <v>90.08</v>
      </c>
      <c r="AE738">
        <v>60.05</v>
      </c>
      <c r="AF738">
        <v>46.07</v>
      </c>
      <c r="AG738" s="15"/>
      <c r="AH738" s="15">
        <f t="shared" si="317"/>
        <v>4844.5455018502207</v>
      </c>
      <c r="AI738" s="15">
        <f t="shared" si="318"/>
        <v>7875.8520750185389</v>
      </c>
      <c r="AJ738" s="15">
        <f t="shared" si="319"/>
        <v>2450.5323423619916</v>
      </c>
      <c r="AK738" s="15">
        <f t="shared" si="320"/>
        <v>6955.5599999999986</v>
      </c>
      <c r="AL738" s="11">
        <f t="shared" si="321"/>
        <v>3825.8345236819277</v>
      </c>
      <c r="AM738" s="16">
        <f t="shared" si="322"/>
        <v>2486.7924403932529</v>
      </c>
      <c r="AN738" s="11">
        <f t="shared" si="323"/>
        <v>19725.092035463949</v>
      </c>
      <c r="AO738" s="16">
        <f t="shared" si="331"/>
        <v>6180</v>
      </c>
      <c r="AP738" s="10">
        <v>1120.492428570632</v>
      </c>
      <c r="AQ738" s="11">
        <f t="shared" si="324"/>
        <v>-55743.637543601079</v>
      </c>
      <c r="AR738" s="16">
        <f t="shared" si="325"/>
        <v>-25924.180681366837</v>
      </c>
      <c r="AS738" s="11">
        <f t="shared" si="326"/>
        <v>34610.455966871355</v>
      </c>
      <c r="AT738" s="15">
        <f t="shared" si="327"/>
        <v>-17686.876826601241</v>
      </c>
      <c r="AU738" s="17">
        <f t="shared" si="328"/>
        <v>-1578.4914182029497</v>
      </c>
      <c r="AV738" s="15">
        <f t="shared" si="329"/>
        <v>18807.36925517187</v>
      </c>
      <c r="AW738" s="13">
        <v>70000</v>
      </c>
      <c r="AX738" s="15">
        <f t="shared" si="330"/>
        <v>-17686.876826601238</v>
      </c>
    </row>
    <row r="739" spans="1:50" ht="30" x14ac:dyDescent="0.25">
      <c r="A739" s="2" t="s">
        <v>70</v>
      </c>
      <c r="B739" s="9">
        <f t="shared" si="309"/>
        <v>-10713.404702263848</v>
      </c>
      <c r="C739" s="9">
        <f t="shared" si="310"/>
        <v>-29472.383521309283</v>
      </c>
      <c r="D739" s="10">
        <v>14917.365502374165</v>
      </c>
      <c r="E739" s="10">
        <v>12125.970392508638</v>
      </c>
      <c r="F739">
        <v>60.05</v>
      </c>
      <c r="G739">
        <v>46.07</v>
      </c>
      <c r="H739">
        <v>44.01</v>
      </c>
      <c r="I739" s="11">
        <f t="shared" si="311"/>
        <v>24116.539852252703</v>
      </c>
      <c r="J739" s="12">
        <f t="shared" si="312"/>
        <v>15675.750903964257</v>
      </c>
      <c r="L739" s="10">
        <f t="shared" si="305"/>
        <v>14917.365502374165</v>
      </c>
      <c r="M739" s="13"/>
      <c r="N739" s="13">
        <f t="shared" si="313"/>
        <v>8264.2204883152881</v>
      </c>
      <c r="O739">
        <v>0.2</v>
      </c>
      <c r="P739" s="10">
        <f t="shared" si="306"/>
        <v>12125.970392508638</v>
      </c>
      <c r="Q739" s="13">
        <f t="shared" si="314"/>
        <v>12016.836658976061</v>
      </c>
      <c r="R739">
        <v>0.56999999999999995</v>
      </c>
      <c r="S739" s="14">
        <v>2.04</v>
      </c>
      <c r="T739" s="14">
        <v>0.41</v>
      </c>
      <c r="U739" s="15">
        <v>6200</v>
      </c>
      <c r="V739" s="15">
        <v>1300</v>
      </c>
      <c r="W739" s="16">
        <f t="shared" si="315"/>
        <v>23544.979626289998</v>
      </c>
      <c r="X739" s="16">
        <f t="shared" si="316"/>
        <v>4786.000807244558</v>
      </c>
      <c r="Z739" s="10">
        <v>32761</v>
      </c>
      <c r="AA739" s="10">
        <f t="shared" si="307"/>
        <v>14917.365502374165</v>
      </c>
      <c r="AB739" s="10">
        <f t="shared" si="308"/>
        <v>12125.970392508638</v>
      </c>
      <c r="AC739" s="10">
        <v>522.18986784767208</v>
      </c>
      <c r="AD739">
        <v>90.08</v>
      </c>
      <c r="AE739">
        <v>60.05</v>
      </c>
      <c r="AF739">
        <v>46.07</v>
      </c>
      <c r="AG739" s="15"/>
      <c r="AH739" s="15">
        <f t="shared" si="317"/>
        <v>8264.2204883152881</v>
      </c>
      <c r="AI739" s="15">
        <f t="shared" si="318"/>
        <v>12016.836658976061</v>
      </c>
      <c r="AJ739" s="15">
        <f t="shared" si="319"/>
        <v>523.75643745121499</v>
      </c>
      <c r="AK739" s="15">
        <f t="shared" si="320"/>
        <v>2948.49</v>
      </c>
      <c r="AL739" s="11">
        <f t="shared" si="321"/>
        <v>2923.5332913581656</v>
      </c>
      <c r="AM739" s="16">
        <f t="shared" si="322"/>
        <v>1900.2966393828076</v>
      </c>
      <c r="AN739" s="11">
        <f t="shared" si="323"/>
        <v>28069.337747840793</v>
      </c>
      <c r="AO739" s="16">
        <f t="shared" si="331"/>
        <v>6180</v>
      </c>
      <c r="AP739" s="10">
        <v>-10311.717612108247</v>
      </c>
      <c r="AQ739" s="11">
        <f t="shared" si="324"/>
        <v>-95889.691115755384</v>
      </c>
      <c r="AR739" s="16">
        <f t="shared" si="325"/>
        <v>-49934.1352325181</v>
      </c>
      <c r="AS739" s="11">
        <f t="shared" si="326"/>
        <v>10600.501415720093</v>
      </c>
      <c r="AT739" s="15">
        <f t="shared" si="327"/>
        <v>-34067.765155455316</v>
      </c>
      <c r="AU739" s="17">
        <f t="shared" si="328"/>
        <v>330.37915153390344</v>
      </c>
      <c r="AV739" s="15">
        <f t="shared" si="329"/>
        <v>23756.047543347064</v>
      </c>
      <c r="AW739" s="13">
        <v>70000</v>
      </c>
      <c r="AX739" s="15">
        <f t="shared" si="330"/>
        <v>-34067.765155455309</v>
      </c>
    </row>
    <row r="740" spans="1:50" ht="30" x14ac:dyDescent="0.25">
      <c r="A740" s="2" t="s">
        <v>70</v>
      </c>
      <c r="B740" s="9">
        <f t="shared" si="309"/>
        <v>116078.59825158448</v>
      </c>
      <c r="C740" s="9">
        <f t="shared" si="310"/>
        <v>103644.21416118594</v>
      </c>
      <c r="D740" s="10">
        <v>17230.565709181752</v>
      </c>
      <c r="E740" s="10">
        <v>4803.1845332103303</v>
      </c>
      <c r="F740">
        <v>60.05</v>
      </c>
      <c r="G740">
        <v>46.07</v>
      </c>
      <c r="H740">
        <v>44.01</v>
      </c>
      <c r="I740" s="11">
        <f t="shared" si="311"/>
        <v>18816.508761095327</v>
      </c>
      <c r="J740" s="12">
        <f t="shared" si="312"/>
        <v>12230.730694711963</v>
      </c>
      <c r="L740" s="10">
        <f t="shared" si="305"/>
        <v>17230.565709181752</v>
      </c>
      <c r="M740" s="13"/>
      <c r="N740" s="13">
        <f t="shared" si="313"/>
        <v>9545.7334028866917</v>
      </c>
      <c r="O740">
        <v>0.2</v>
      </c>
      <c r="P740" s="10">
        <f t="shared" si="306"/>
        <v>4803.1845332103303</v>
      </c>
      <c r="Q740" s="13">
        <f t="shared" si="314"/>
        <v>4759.9558724114377</v>
      </c>
      <c r="R740">
        <v>0.56999999999999995</v>
      </c>
      <c r="S740" s="14">
        <v>2.04</v>
      </c>
      <c r="T740" s="14">
        <v>0.41</v>
      </c>
      <c r="U740" s="15">
        <v>6200</v>
      </c>
      <c r="V740" s="15">
        <v>1300</v>
      </c>
      <c r="W740" s="16">
        <f t="shared" si="315"/>
        <v>15629.535916817791</v>
      </c>
      <c r="X740" s="16">
        <f t="shared" si="316"/>
        <v>3195.1518264192619</v>
      </c>
      <c r="Z740" s="10">
        <v>62500</v>
      </c>
      <c r="AA740" s="10">
        <f t="shared" si="307"/>
        <v>17230.565709181752</v>
      </c>
      <c r="AB740" s="10">
        <f t="shared" si="308"/>
        <v>4803.1845332103303</v>
      </c>
      <c r="AC740" s="10">
        <v>2536.1497453563707</v>
      </c>
      <c r="AD740">
        <v>90.08</v>
      </c>
      <c r="AE740">
        <v>60.05</v>
      </c>
      <c r="AF740">
        <v>46.07</v>
      </c>
      <c r="AG740" s="15"/>
      <c r="AH740" s="15">
        <f t="shared" si="317"/>
        <v>9545.7334028866917</v>
      </c>
      <c r="AI740" s="15">
        <f t="shared" si="318"/>
        <v>4759.9558724114377</v>
      </c>
      <c r="AJ740" s="15">
        <f t="shared" si="319"/>
        <v>2543.7581945924394</v>
      </c>
      <c r="AK740" s="15">
        <f t="shared" si="320"/>
        <v>5625</v>
      </c>
      <c r="AL740" s="11">
        <f t="shared" si="321"/>
        <v>3552.6692720607261</v>
      </c>
      <c r="AM740" s="16">
        <f t="shared" si="322"/>
        <v>2309.2350268394721</v>
      </c>
      <c r="AN740" s="11">
        <f t="shared" si="323"/>
        <v>21921.537877023449</v>
      </c>
      <c r="AO740" s="16">
        <f t="shared" si="331"/>
        <v>6180</v>
      </c>
      <c r="AP740" s="10">
        <v>80907.278282884829</v>
      </c>
      <c r="AQ740" s="11">
        <f t="shared" si="324"/>
        <v>53669.98301547864</v>
      </c>
      <c r="AR740" s="16">
        <f t="shared" si="325"/>
        <v>88218.331640054719</v>
      </c>
      <c r="AS740" s="11">
        <f t="shared" si="326"/>
        <v>148752.9682882929</v>
      </c>
      <c r="AT740" s="15">
        <f t="shared" si="327"/>
        <v>60187.312561333398</v>
      </c>
      <c r="AU740" s="17">
        <f t="shared" si="328"/>
        <v>74.390479866216751</v>
      </c>
      <c r="AV740" s="15">
        <f t="shared" si="329"/>
        <v>20719.965721551434</v>
      </c>
      <c r="AW740" s="13">
        <v>70000</v>
      </c>
      <c r="AX740" s="15">
        <f t="shared" si="330"/>
        <v>60187.312561333398</v>
      </c>
    </row>
    <row r="741" spans="1:50" ht="30" x14ac:dyDescent="0.25">
      <c r="A741" s="2" t="s">
        <v>70</v>
      </c>
      <c r="B741" s="9">
        <f t="shared" si="309"/>
        <v>1833.5275614288257</v>
      </c>
      <c r="C741" s="9">
        <f t="shared" si="310"/>
        <v>-10163.597186631607</v>
      </c>
      <c r="D741" s="10">
        <v>13826.820512537117</v>
      </c>
      <c r="E741" s="10">
        <v>4995.9327806834326</v>
      </c>
      <c r="F741">
        <v>60.05</v>
      </c>
      <c r="G741">
        <v>46.07</v>
      </c>
      <c r="H741">
        <v>44.01</v>
      </c>
      <c r="I741" s="11">
        <f t="shared" si="311"/>
        <v>16506.070059741629</v>
      </c>
      <c r="J741" s="12">
        <f t="shared" si="312"/>
        <v>10728.945538832058</v>
      </c>
      <c r="L741" s="10">
        <f t="shared" si="305"/>
        <v>13826.820512537117</v>
      </c>
      <c r="M741" s="13"/>
      <c r="N741" s="13">
        <f t="shared" si="313"/>
        <v>7660.058563945563</v>
      </c>
      <c r="O741">
        <v>0.2</v>
      </c>
      <c r="P741" s="10">
        <f t="shared" si="306"/>
        <v>4995.9327806834326</v>
      </c>
      <c r="Q741" s="13">
        <f t="shared" si="314"/>
        <v>4950.9693856572812</v>
      </c>
      <c r="R741">
        <v>0.56999999999999995</v>
      </c>
      <c r="S741" s="14">
        <v>2.04</v>
      </c>
      <c r="T741" s="14">
        <v>0.41</v>
      </c>
      <c r="U741" s="15">
        <v>6200</v>
      </c>
      <c r="V741" s="15">
        <v>1300</v>
      </c>
      <c r="W741" s="16">
        <f t="shared" si="315"/>
        <v>15082.291095732076</v>
      </c>
      <c r="X741" s="16">
        <f t="shared" si="316"/>
        <v>3085.1663476716431</v>
      </c>
      <c r="Z741" s="10">
        <v>48841</v>
      </c>
      <c r="AA741" s="10">
        <f t="shared" si="307"/>
        <v>13826.820512537117</v>
      </c>
      <c r="AB741" s="10">
        <f t="shared" si="308"/>
        <v>4995.9327806834326</v>
      </c>
      <c r="AC741" s="10">
        <v>982.31084156318855</v>
      </c>
      <c r="AD741">
        <v>90.08</v>
      </c>
      <c r="AE741">
        <v>60.05</v>
      </c>
      <c r="AF741">
        <v>46.07</v>
      </c>
      <c r="AG741" s="15"/>
      <c r="AH741" s="15">
        <f t="shared" si="317"/>
        <v>7660.058563945563</v>
      </c>
      <c r="AI741" s="15">
        <f t="shared" si="318"/>
        <v>4950.9693856572812</v>
      </c>
      <c r="AJ741" s="15">
        <f t="shared" si="319"/>
        <v>985.25777408787803</v>
      </c>
      <c r="AK741" s="15">
        <f t="shared" si="320"/>
        <v>4395.6899999999996</v>
      </c>
      <c r="AL741" s="11">
        <f t="shared" si="321"/>
        <v>2940.2795064097586</v>
      </c>
      <c r="AM741" s="16">
        <f t="shared" si="322"/>
        <v>1911.1816791663432</v>
      </c>
      <c r="AN741" s="11">
        <f t="shared" si="323"/>
        <v>18080.55514815696</v>
      </c>
      <c r="AO741" s="16">
        <f t="shared" si="331"/>
        <v>6180</v>
      </c>
      <c r="AP741" s="10">
        <v>2461.2384965723422</v>
      </c>
      <c r="AQ741" s="11">
        <f t="shared" si="324"/>
        <v>-51396.788458088369</v>
      </c>
      <c r="AR741" s="16">
        <f t="shared" si="325"/>
        <v>-23977.709073135309</v>
      </c>
      <c r="AS741" s="11">
        <f t="shared" si="326"/>
        <v>36556.927575102876</v>
      </c>
      <c r="AT741" s="15">
        <f t="shared" si="327"/>
        <v>-16358.888721426059</v>
      </c>
      <c r="AU741" s="17">
        <f t="shared" si="328"/>
        <v>-664.66085038927997</v>
      </c>
      <c r="AV741" s="15">
        <f t="shared" si="329"/>
        <v>18820.127217998401</v>
      </c>
      <c r="AW741" s="13">
        <v>70000</v>
      </c>
      <c r="AX741" s="15">
        <f t="shared" si="330"/>
        <v>-16358.888721426058</v>
      </c>
    </row>
    <row r="742" spans="1:50" ht="30" x14ac:dyDescent="0.25">
      <c r="A742" s="2" t="s">
        <v>70</v>
      </c>
      <c r="B742" s="9">
        <f t="shared" si="309"/>
        <v>-3366.0807827078315</v>
      </c>
      <c r="C742" s="9">
        <f t="shared" si="310"/>
        <v>-29255.776536650344</v>
      </c>
      <c r="D742" s="10">
        <v>13708.35455417684</v>
      </c>
      <c r="E742" s="10">
        <v>20107.685440669782</v>
      </c>
      <c r="F742">
        <v>60.05</v>
      </c>
      <c r="G742">
        <v>46.07</v>
      </c>
      <c r="H742">
        <v>44.01</v>
      </c>
      <c r="I742" s="11">
        <f t="shared" si="311"/>
        <v>30855.284847848096</v>
      </c>
      <c r="J742" s="12">
        <f t="shared" si="312"/>
        <v>20055.935151101261</v>
      </c>
      <c r="L742" s="10">
        <f t="shared" si="305"/>
        <v>13708.35455417684</v>
      </c>
      <c r="M742" s="13"/>
      <c r="N742" s="13">
        <f t="shared" si="313"/>
        <v>7594.4284230139701</v>
      </c>
      <c r="O742">
        <v>0.2</v>
      </c>
      <c r="P742" s="10">
        <f t="shared" si="306"/>
        <v>20107.685440669782</v>
      </c>
      <c r="Q742" s="13">
        <f t="shared" si="314"/>
        <v>19926.716271703754</v>
      </c>
      <c r="R742">
        <v>0.56999999999999995</v>
      </c>
      <c r="S742" s="14">
        <v>2.04</v>
      </c>
      <c r="T742" s="14">
        <v>0.41</v>
      </c>
      <c r="U742" s="15">
        <v>6200</v>
      </c>
      <c r="V742" s="15">
        <v>1300</v>
      </c>
      <c r="W742" s="16">
        <f t="shared" si="315"/>
        <v>32469.312477326821</v>
      </c>
      <c r="X742" s="16">
        <f t="shared" si="316"/>
        <v>6579.6167233843116</v>
      </c>
      <c r="Z742" s="10">
        <v>60516</v>
      </c>
      <c r="AA742" s="10">
        <f t="shared" si="307"/>
        <v>13708.35455417684</v>
      </c>
      <c r="AB742" s="10">
        <f t="shared" si="308"/>
        <v>20107.685440669782</v>
      </c>
      <c r="AC742" s="10">
        <v>7837.5523510528692</v>
      </c>
      <c r="AD742">
        <v>90.08</v>
      </c>
      <c r="AE742">
        <v>60.05</v>
      </c>
      <c r="AF742">
        <v>46.07</v>
      </c>
      <c r="AG742" s="15"/>
      <c r="AH742" s="15">
        <f t="shared" si="317"/>
        <v>7594.4284230139701</v>
      </c>
      <c r="AI742" s="15">
        <f t="shared" si="318"/>
        <v>19926.716271703754</v>
      </c>
      <c r="AJ742" s="15">
        <f t="shared" si="319"/>
        <v>7861.0650081060267</v>
      </c>
      <c r="AK742" s="15">
        <f t="shared" si="320"/>
        <v>5446.44</v>
      </c>
      <c r="AL742" s="11">
        <f t="shared" si="321"/>
        <v>4307.2338050901335</v>
      </c>
      <c r="AM742" s="16">
        <f t="shared" si="322"/>
        <v>2799.7019733085867</v>
      </c>
      <c r="AN742" s="11">
        <f t="shared" si="323"/>
        <v>45263.108180889612</v>
      </c>
      <c r="AO742" s="16">
        <f t="shared" si="331"/>
        <v>6180</v>
      </c>
      <c r="AP742" s="10">
        <v>-9096.4471035557708</v>
      </c>
      <c r="AQ742" s="11">
        <f t="shared" si="324"/>
        <v>-131215.16265850439</v>
      </c>
      <c r="AR742" s="16">
        <f t="shared" si="325"/>
        <v>-55891.328411135917</v>
      </c>
      <c r="AS742" s="11">
        <f t="shared" si="326"/>
        <v>4643.3082371022783</v>
      </c>
      <c r="AT742" s="15">
        <f t="shared" si="327"/>
        <v>-38132.084227965621</v>
      </c>
      <c r="AU742" s="17">
        <f t="shared" si="328"/>
        <v>419.1975591553753</v>
      </c>
      <c r="AV742" s="15">
        <f t="shared" si="329"/>
        <v>29035.637124409848</v>
      </c>
      <c r="AW742" s="13">
        <v>70000</v>
      </c>
      <c r="AX742" s="15">
        <f t="shared" si="330"/>
        <v>-38132.084227965621</v>
      </c>
    </row>
    <row r="743" spans="1:50" ht="30" x14ac:dyDescent="0.25">
      <c r="A743" s="2" t="s">
        <v>70</v>
      </c>
      <c r="B743" s="9">
        <f t="shared" si="309"/>
        <v>-21453.482499125981</v>
      </c>
      <c r="C743" s="9">
        <f t="shared" si="310"/>
        <v>-33403.330064657253</v>
      </c>
      <c r="D743" s="10">
        <v>12217.345640808629</v>
      </c>
      <c r="E743" s="10">
        <v>5260.2863652744145</v>
      </c>
      <c r="F743">
        <v>60.05</v>
      </c>
      <c r="G743">
        <v>46.07</v>
      </c>
      <c r="H743">
        <v>44.01</v>
      </c>
      <c r="I743" s="11">
        <f t="shared" si="311"/>
        <v>15579.036342805091</v>
      </c>
      <c r="J743" s="12">
        <f t="shared" si="312"/>
        <v>10126.37362282331</v>
      </c>
      <c r="L743" s="10">
        <f t="shared" si="305"/>
        <v>12217.345640808629</v>
      </c>
      <c r="M743" s="13"/>
      <c r="N743" s="13">
        <f t="shared" si="313"/>
        <v>6768.4094850079809</v>
      </c>
      <c r="O743">
        <v>0.2</v>
      </c>
      <c r="P743" s="10">
        <f t="shared" si="306"/>
        <v>5260.2863652744145</v>
      </c>
      <c r="Q743" s="13">
        <f t="shared" si="314"/>
        <v>5212.9437879869447</v>
      </c>
      <c r="R743">
        <v>0.56999999999999995</v>
      </c>
      <c r="S743" s="14">
        <v>2.04</v>
      </c>
      <c r="T743" s="14">
        <v>0.41</v>
      </c>
      <c r="U743" s="15">
        <v>6200</v>
      </c>
      <c r="V743" s="15">
        <v>1300</v>
      </c>
      <c r="W743" s="16">
        <f t="shared" si="315"/>
        <v>15023.122106554476</v>
      </c>
      <c r="X743" s="16">
        <f t="shared" si="316"/>
        <v>3073.2745410232033</v>
      </c>
      <c r="Z743" s="10">
        <v>36864</v>
      </c>
      <c r="AA743" s="10">
        <f t="shared" si="307"/>
        <v>12217.345640808629</v>
      </c>
      <c r="AB743" s="10">
        <f t="shared" si="308"/>
        <v>5260.2863652744145</v>
      </c>
      <c r="AC743" s="10">
        <v>1349.3861675571495</v>
      </c>
      <c r="AD743">
        <v>90.08</v>
      </c>
      <c r="AE743">
        <v>60.05</v>
      </c>
      <c r="AF743">
        <v>46.07</v>
      </c>
      <c r="AG743" s="15"/>
      <c r="AH743" s="15">
        <f t="shared" si="317"/>
        <v>6768.4094850079809</v>
      </c>
      <c r="AI743" s="15">
        <f t="shared" si="318"/>
        <v>5212.9437879869447</v>
      </c>
      <c r="AJ743" s="15">
        <f t="shared" si="319"/>
        <v>1353.4343260598209</v>
      </c>
      <c r="AK743" s="15">
        <f t="shared" si="320"/>
        <v>3317.7599999999998</v>
      </c>
      <c r="AL743" s="11">
        <f t="shared" si="321"/>
        <v>2478.2082495782606</v>
      </c>
      <c r="AM743" s="16">
        <f t="shared" si="322"/>
        <v>1610.8353622258694</v>
      </c>
      <c r="AN743" s="11">
        <f t="shared" si="323"/>
        <v>17600.154261288662</v>
      </c>
      <c r="AO743" s="16">
        <f t="shared" si="331"/>
        <v>6180</v>
      </c>
      <c r="AP743" s="10">
        <v>-13877.860869280614</v>
      </c>
      <c r="AQ743" s="11">
        <f t="shared" si="324"/>
        <v>-72605.301419008363</v>
      </c>
      <c r="AR743" s="16">
        <f t="shared" si="325"/>
        <v>-46602.978228503765</v>
      </c>
      <c r="AS743" s="11">
        <f t="shared" si="326"/>
        <v>13931.658419734427</v>
      </c>
      <c r="AT743" s="15">
        <f t="shared" si="327"/>
        <v>-31795.069854329791</v>
      </c>
      <c r="AU743" s="17">
        <f t="shared" si="328"/>
        <v>229.10641743577264</v>
      </c>
      <c r="AV743" s="15">
        <f t="shared" si="329"/>
        <v>17917.208985049179</v>
      </c>
      <c r="AW743" s="13">
        <v>70000</v>
      </c>
      <c r="AX743" s="15">
        <f t="shared" si="330"/>
        <v>-31795.069854329791</v>
      </c>
    </row>
    <row r="744" spans="1:50" ht="30" x14ac:dyDescent="0.25">
      <c r="A744" s="2" t="s">
        <v>70</v>
      </c>
      <c r="B744" s="9">
        <f t="shared" si="309"/>
        <v>73572.044526070968</v>
      </c>
      <c r="C744" s="9">
        <f t="shared" si="310"/>
        <v>65111.56189079734</v>
      </c>
      <c r="D744" s="10">
        <v>10000</v>
      </c>
      <c r="E744" s="10">
        <v>1905.4741356674806</v>
      </c>
      <c r="F744">
        <v>60.05</v>
      </c>
      <c r="G744">
        <v>46.07</v>
      </c>
      <c r="H744">
        <v>44.01</v>
      </c>
      <c r="I744" s="11">
        <f t="shared" si="311"/>
        <v>10749.164278476093</v>
      </c>
      <c r="J744" s="12">
        <f t="shared" si="312"/>
        <v>6986.9567810094613</v>
      </c>
      <c r="L744" s="10">
        <f t="shared" si="305"/>
        <v>10000</v>
      </c>
      <c r="M744" s="13"/>
      <c r="N744" s="13">
        <f t="shared" si="313"/>
        <v>5540.0000000000009</v>
      </c>
      <c r="O744">
        <v>0.2</v>
      </c>
      <c r="P744" s="10">
        <f t="shared" si="306"/>
        <v>1905.4741356674806</v>
      </c>
      <c r="Q744" s="13">
        <f t="shared" si="314"/>
        <v>1888.3248684464731</v>
      </c>
      <c r="R744">
        <v>0.56999999999999995</v>
      </c>
      <c r="S744" s="14">
        <v>2.04</v>
      </c>
      <c r="T744" s="14">
        <v>0.41</v>
      </c>
      <c r="U744" s="15">
        <v>6200</v>
      </c>
      <c r="V744" s="15">
        <v>1300</v>
      </c>
      <c r="W744" s="16">
        <f t="shared" si="315"/>
        <v>10656.064157029559</v>
      </c>
      <c r="X744" s="16">
        <f t="shared" si="316"/>
        <v>2195.5815217559407</v>
      </c>
      <c r="Z744" s="10">
        <v>40804</v>
      </c>
      <c r="AA744" s="10">
        <f t="shared" si="307"/>
        <v>10000</v>
      </c>
      <c r="AB744" s="10">
        <f t="shared" si="308"/>
        <v>1905.4741356674806</v>
      </c>
      <c r="AC744" s="10">
        <v>1170.3893722247599</v>
      </c>
      <c r="AD744">
        <v>90.08</v>
      </c>
      <c r="AE744">
        <v>60.05</v>
      </c>
      <c r="AF744">
        <v>46.07</v>
      </c>
      <c r="AG744" s="15"/>
      <c r="AH744" s="15">
        <f t="shared" si="317"/>
        <v>5540.0000000000009</v>
      </c>
      <c r="AI744" s="15">
        <f t="shared" si="318"/>
        <v>1888.3248684464731</v>
      </c>
      <c r="AJ744" s="15">
        <f t="shared" si="319"/>
        <v>1173.900540341434</v>
      </c>
      <c r="AK744" s="15">
        <f t="shared" si="320"/>
        <v>3672.3599999999997</v>
      </c>
      <c r="AL744" s="11">
        <f t="shared" si="321"/>
        <v>2280.1903129696475</v>
      </c>
      <c r="AM744" s="16">
        <f t="shared" si="322"/>
        <v>1482.123703430271</v>
      </c>
      <c r="AN744" s="11">
        <f t="shared" si="323"/>
        <v>11229.224929511527</v>
      </c>
      <c r="AO744" s="16">
        <f t="shared" si="331"/>
        <v>6180</v>
      </c>
      <c r="AP744" s="10">
        <v>52806.88239887388</v>
      </c>
      <c r="AQ744" s="11">
        <f t="shared" si="324"/>
        <v>41844.095439189703</v>
      </c>
      <c r="AR744" s="16">
        <f t="shared" si="325"/>
        <v>55929.023588031938</v>
      </c>
      <c r="AS744" s="11">
        <f t="shared" si="326"/>
        <v>116463.66023627014</v>
      </c>
      <c r="AT744" s="15">
        <f t="shared" si="327"/>
        <v>38157.801914434152</v>
      </c>
      <c r="AU744" s="17">
        <f t="shared" si="328"/>
        <v>72.259145363309457</v>
      </c>
      <c r="AV744" s="15">
        <f t="shared" si="329"/>
        <v>14649.080484439732</v>
      </c>
      <c r="AW744" s="13">
        <v>70000</v>
      </c>
      <c r="AX744" s="15">
        <f t="shared" si="330"/>
        <v>38157.801914434152</v>
      </c>
    </row>
    <row r="745" spans="1:50" ht="30" x14ac:dyDescent="0.25">
      <c r="A745" s="2" t="s">
        <v>70</v>
      </c>
      <c r="B745" s="9">
        <f t="shared" si="309"/>
        <v>2662.8607710201832</v>
      </c>
      <c r="C745" s="9">
        <f t="shared" si="310"/>
        <v>-19013.576875048588</v>
      </c>
      <c r="D745" s="10">
        <v>5363.8823558164986</v>
      </c>
      <c r="E745" s="10">
        <v>17168.507567004002</v>
      </c>
      <c r="F745">
        <v>60.05</v>
      </c>
      <c r="G745">
        <v>46.07</v>
      </c>
      <c r="H745">
        <v>44.01</v>
      </c>
      <c r="I745" s="11">
        <f t="shared" si="311"/>
        <v>21931.95698785915</v>
      </c>
      <c r="J745" s="12">
        <f t="shared" si="312"/>
        <v>14255.772042108449</v>
      </c>
      <c r="L745" s="10">
        <f t="shared" si="305"/>
        <v>5363.8823558164986</v>
      </c>
      <c r="M745" s="13"/>
      <c r="N745" s="13">
        <f t="shared" si="313"/>
        <v>2971.5908251223404</v>
      </c>
      <c r="O745">
        <v>0.2</v>
      </c>
      <c r="P745" s="10">
        <f t="shared" si="306"/>
        <v>17168.507567004002</v>
      </c>
      <c r="Q745" s="13">
        <f t="shared" si="314"/>
        <v>17013.990998900965</v>
      </c>
      <c r="R745">
        <v>0.56999999999999995</v>
      </c>
      <c r="S745" s="14">
        <v>2.04</v>
      </c>
      <c r="T745" s="14">
        <v>0.41</v>
      </c>
      <c r="U745" s="15">
        <v>6200</v>
      </c>
      <c r="V745" s="15">
        <v>1300</v>
      </c>
      <c r="W745" s="16">
        <f t="shared" si="315"/>
        <v>27196.277790171956</v>
      </c>
      <c r="X745" s="16">
        <f t="shared" si="316"/>
        <v>5519.8401441031865</v>
      </c>
      <c r="Z745" s="10">
        <v>68120.999999999985</v>
      </c>
      <c r="AA745" s="10">
        <f t="shared" si="307"/>
        <v>5363.8823558164986</v>
      </c>
      <c r="AB745" s="10">
        <f t="shared" si="308"/>
        <v>17168.507567004002</v>
      </c>
      <c r="AC745" s="10">
        <v>1084.8775766911704</v>
      </c>
      <c r="AD745">
        <v>90.08</v>
      </c>
      <c r="AE745">
        <v>60.05</v>
      </c>
      <c r="AF745">
        <v>46.07</v>
      </c>
      <c r="AG745" s="15"/>
      <c r="AH745" s="15">
        <f t="shared" si="317"/>
        <v>2971.5908251223404</v>
      </c>
      <c r="AI745" s="15">
        <f t="shared" si="318"/>
        <v>17013.990998900965</v>
      </c>
      <c r="AJ745" s="15">
        <f t="shared" si="319"/>
        <v>1088.1322094212437</v>
      </c>
      <c r="AK745" s="15">
        <f t="shared" si="320"/>
        <v>6130.8899999999985</v>
      </c>
      <c r="AL745" s="11">
        <f t="shared" si="321"/>
        <v>3952.2381974383379</v>
      </c>
      <c r="AM745" s="16">
        <f t="shared" si="322"/>
        <v>2568.9548283349195</v>
      </c>
      <c r="AN745" s="11">
        <f t="shared" si="323"/>
        <v>28294.150504453861</v>
      </c>
      <c r="AO745" s="16">
        <f t="shared" si="331"/>
        <v>6180</v>
      </c>
      <c r="AP745" s="10">
        <v>-3459.3538101610297</v>
      </c>
      <c r="AQ745" s="11">
        <f t="shared" si="324"/>
        <v>-84481.288050061397</v>
      </c>
      <c r="AR745" s="16">
        <f t="shared" si="325"/>
        <v>-38789.189061260222</v>
      </c>
      <c r="AS745" s="11">
        <f t="shared" si="326"/>
        <v>21745.447586977967</v>
      </c>
      <c r="AT745" s="15">
        <f t="shared" si="327"/>
        <v>-26464.080680604398</v>
      </c>
      <c r="AU745" s="17">
        <f t="shared" si="328"/>
        <v>765.00069472143753</v>
      </c>
      <c r="AV745" s="15">
        <f t="shared" si="329"/>
        <v>23004.726870443366</v>
      </c>
      <c r="AW745" s="13">
        <v>70000</v>
      </c>
      <c r="AX745" s="15">
        <f t="shared" si="330"/>
        <v>-26464.080680604395</v>
      </c>
    </row>
    <row r="746" spans="1:50" ht="30" x14ac:dyDescent="0.25">
      <c r="A746" s="2" t="s">
        <v>70</v>
      </c>
      <c r="B746" s="9">
        <f t="shared" si="309"/>
        <v>-69964.409333718184</v>
      </c>
      <c r="C746" s="9">
        <f t="shared" si="310"/>
        <v>-83620.915515129396</v>
      </c>
      <c r="D746" s="10">
        <v>30755.454153485884</v>
      </c>
      <c r="E746" s="10">
        <v>3477.5884037763326</v>
      </c>
      <c r="F746">
        <v>60.05</v>
      </c>
      <c r="G746">
        <v>46.07</v>
      </c>
      <c r="H746">
        <v>44.01</v>
      </c>
      <c r="I746" s="11">
        <f t="shared" si="311"/>
        <v>27462.431555019168</v>
      </c>
      <c r="J746" s="12">
        <f t="shared" si="312"/>
        <v>17850.580510762458</v>
      </c>
      <c r="L746" s="10">
        <f t="shared" si="305"/>
        <v>30755.454153485884</v>
      </c>
      <c r="M746" s="13"/>
      <c r="N746" s="13">
        <f t="shared" si="313"/>
        <v>17038.521601031181</v>
      </c>
      <c r="O746">
        <v>0.2</v>
      </c>
      <c r="P746" s="10">
        <f t="shared" si="306"/>
        <v>3477.5884037763326</v>
      </c>
      <c r="Q746" s="13">
        <f t="shared" si="314"/>
        <v>3446.2901081423456</v>
      </c>
      <c r="R746">
        <v>0.56999999999999995</v>
      </c>
      <c r="S746" s="14">
        <v>2.04</v>
      </c>
      <c r="T746" s="14">
        <v>0.41</v>
      </c>
      <c r="U746" s="15">
        <v>6200</v>
      </c>
      <c r="V746" s="15">
        <v>1300</v>
      </c>
      <c r="W746" s="16">
        <f t="shared" si="315"/>
        <v>17159.062950968641</v>
      </c>
      <c r="X746" s="16">
        <f t="shared" si="316"/>
        <v>3502.5567695574227</v>
      </c>
      <c r="Z746" s="10">
        <v>104329</v>
      </c>
      <c r="AA746" s="10">
        <f t="shared" si="307"/>
        <v>30755.454153485884</v>
      </c>
      <c r="AB746" s="10">
        <f t="shared" si="308"/>
        <v>3477.5884037763326</v>
      </c>
      <c r="AC746" s="10">
        <v>2302.9073939334589</v>
      </c>
      <c r="AD746">
        <v>90.08</v>
      </c>
      <c r="AE746">
        <v>60.05</v>
      </c>
      <c r="AF746">
        <v>46.07</v>
      </c>
      <c r="AG746" s="15"/>
      <c r="AH746" s="15">
        <f t="shared" si="317"/>
        <v>17038.521601031181</v>
      </c>
      <c r="AI746" s="15">
        <f t="shared" si="318"/>
        <v>3446.2901081423456</v>
      </c>
      <c r="AJ746" s="15">
        <f t="shared" si="319"/>
        <v>2309.8161161152589</v>
      </c>
      <c r="AK746" s="15">
        <f t="shared" si="320"/>
        <v>9389.6099999999988</v>
      </c>
      <c r="AL746" s="11">
        <f t="shared" si="321"/>
        <v>5535.0917852888824</v>
      </c>
      <c r="AM746" s="16">
        <f t="shared" si="322"/>
        <v>3597.8096604377738</v>
      </c>
      <c r="AN746" s="11">
        <f t="shared" si="323"/>
        <v>30020.17201042841</v>
      </c>
      <c r="AO746" s="16">
        <f t="shared" si="331"/>
        <v>6180</v>
      </c>
      <c r="AP746" s="10">
        <v>-43990.58072714469</v>
      </c>
      <c r="AQ746" s="11">
        <f t="shared" si="324"/>
        <v>-156845.20849222507</v>
      </c>
      <c r="AR746" s="16">
        <f t="shared" si="325"/>
        <v>-104974.05279544929</v>
      </c>
      <c r="AS746" s="11">
        <f t="shared" si="326"/>
        <v>-44439.416147211086</v>
      </c>
      <c r="AT746" s="15">
        <f t="shared" si="327"/>
        <v>-71618.970898344924</v>
      </c>
      <c r="AU746" s="17">
        <f t="shared" si="328"/>
        <v>162.80524083682292</v>
      </c>
      <c r="AV746" s="15">
        <f t="shared" si="329"/>
        <v>27628.390171200233</v>
      </c>
      <c r="AW746" s="13">
        <v>70000</v>
      </c>
      <c r="AX746" s="15">
        <f t="shared" si="330"/>
        <v>-71618.970898344924</v>
      </c>
    </row>
    <row r="747" spans="1:50" ht="30" x14ac:dyDescent="0.25">
      <c r="A747" s="2" t="s">
        <v>70</v>
      </c>
      <c r="B747" s="9">
        <f t="shared" si="309"/>
        <v>45036.659251743054</v>
      </c>
      <c r="C747" s="9">
        <f t="shared" si="310"/>
        <v>33025.756262584713</v>
      </c>
      <c r="D747" s="10">
        <v>18871.170310664627</v>
      </c>
      <c r="E747" s="10">
        <v>4021.4412180522027</v>
      </c>
      <c r="F747">
        <v>60.05</v>
      </c>
      <c r="G747">
        <v>46.07</v>
      </c>
      <c r="H747">
        <v>44.01</v>
      </c>
      <c r="I747" s="11">
        <f t="shared" si="311"/>
        <v>19272.102248666284</v>
      </c>
      <c r="J747" s="12">
        <f t="shared" si="312"/>
        <v>12526.866461633084</v>
      </c>
      <c r="L747" s="10">
        <f t="shared" si="305"/>
        <v>18871.170310664627</v>
      </c>
      <c r="M747" s="13"/>
      <c r="N747" s="13">
        <f t="shared" si="313"/>
        <v>10454.628352108204</v>
      </c>
      <c r="O747">
        <v>0.2</v>
      </c>
      <c r="P747" s="10">
        <f t="shared" si="306"/>
        <v>4021.4412180522027</v>
      </c>
      <c r="Q747" s="13">
        <f t="shared" si="314"/>
        <v>3985.248247089733</v>
      </c>
      <c r="R747">
        <v>0.56999999999999995</v>
      </c>
      <c r="S747" s="14">
        <v>2.04</v>
      </c>
      <c r="T747" s="14">
        <v>0.41</v>
      </c>
      <c r="U747" s="15">
        <v>6200</v>
      </c>
      <c r="V747" s="15">
        <v>1300</v>
      </c>
      <c r="W747" s="16">
        <f t="shared" si="315"/>
        <v>15099.535029376089</v>
      </c>
      <c r="X747" s="16">
        <f t="shared" si="316"/>
        <v>3088.6320402177435</v>
      </c>
      <c r="Z747" s="10">
        <v>81795.999999999985</v>
      </c>
      <c r="AA747" s="10">
        <f t="shared" si="307"/>
        <v>18871.170310664627</v>
      </c>
      <c r="AB747" s="10">
        <f t="shared" si="308"/>
        <v>4021.4412180522027</v>
      </c>
      <c r="AC747" s="10">
        <v>1650.0952222308574</v>
      </c>
      <c r="AD747">
        <v>90.08</v>
      </c>
      <c r="AE747">
        <v>60.05</v>
      </c>
      <c r="AF747">
        <v>46.07</v>
      </c>
      <c r="AG747" s="15"/>
      <c r="AH747" s="15">
        <f t="shared" si="317"/>
        <v>10454.628352108204</v>
      </c>
      <c r="AI747" s="15">
        <f t="shared" si="318"/>
        <v>3985.248247089733</v>
      </c>
      <c r="AJ747" s="15">
        <f t="shared" si="319"/>
        <v>1655.0455078975499</v>
      </c>
      <c r="AK747" s="15">
        <f t="shared" si="320"/>
        <v>7361.6399999999985</v>
      </c>
      <c r="AL747" s="11">
        <f t="shared" si="321"/>
        <v>4226.3541806055446</v>
      </c>
      <c r="AM747" s="16">
        <f t="shared" si="322"/>
        <v>2747.1302173936042</v>
      </c>
      <c r="AN747" s="11">
        <f t="shared" si="323"/>
        <v>21207.26521151757</v>
      </c>
      <c r="AO747" s="16">
        <f t="shared" si="331"/>
        <v>6180</v>
      </c>
      <c r="AP747" s="10">
        <v>33332.215254891169</v>
      </c>
      <c r="AQ747" s="11">
        <f t="shared" si="324"/>
        <v>-16670.48611348102</v>
      </c>
      <c r="AR747" s="16">
        <f t="shared" si="325"/>
        <v>17410.257760733886</v>
      </c>
      <c r="AS747" s="11">
        <f t="shared" si="326"/>
        <v>77944.894408972075</v>
      </c>
      <c r="AT747" s="15">
        <f t="shared" si="327"/>
        <v>11878.218575864479</v>
      </c>
      <c r="AU747" s="17">
        <f t="shared" si="328"/>
        <v>35.635851037897851</v>
      </c>
      <c r="AV747" s="15">
        <f t="shared" si="329"/>
        <v>21453.996679026688</v>
      </c>
      <c r="AW747" s="13">
        <v>70000</v>
      </c>
      <c r="AX747" s="15">
        <f t="shared" si="330"/>
        <v>11878.218575864481</v>
      </c>
    </row>
    <row r="748" spans="1:50" ht="30" x14ac:dyDescent="0.25">
      <c r="A748" s="2" t="s">
        <v>70</v>
      </c>
      <c r="B748" s="9">
        <f t="shared" si="309"/>
        <v>48571.883730205634</v>
      </c>
      <c r="C748" s="9">
        <f t="shared" si="310"/>
        <v>35171.125059535712</v>
      </c>
      <c r="D748" s="10">
        <v>6108.3040990699465</v>
      </c>
      <c r="E748" s="10">
        <v>8034.3960102894525</v>
      </c>
      <c r="F748">
        <v>60.05</v>
      </c>
      <c r="G748">
        <v>46.07</v>
      </c>
      <c r="H748">
        <v>44.01</v>
      </c>
      <c r="I748" s="11">
        <f t="shared" si="311"/>
        <v>13751.85195393106</v>
      </c>
      <c r="J748" s="12">
        <f t="shared" si="312"/>
        <v>8938.70377005519</v>
      </c>
      <c r="L748" s="10">
        <f t="shared" si="305"/>
        <v>6108.3040990699465</v>
      </c>
      <c r="M748" s="13"/>
      <c r="N748" s="13">
        <f t="shared" si="313"/>
        <v>3384.0004708847505</v>
      </c>
      <c r="O748">
        <v>0.2</v>
      </c>
      <c r="P748" s="10">
        <f t="shared" si="306"/>
        <v>8034.3960102894525</v>
      </c>
      <c r="Q748" s="13">
        <f t="shared" si="314"/>
        <v>7962.0864461968476</v>
      </c>
      <c r="R748">
        <v>0.56999999999999995</v>
      </c>
      <c r="S748" s="14">
        <v>2.04</v>
      </c>
      <c r="T748" s="14">
        <v>0.41</v>
      </c>
      <c r="U748" s="15">
        <v>6200</v>
      </c>
      <c r="V748" s="15">
        <v>1300</v>
      </c>
      <c r="W748" s="16">
        <f t="shared" si="315"/>
        <v>16838.986311758672</v>
      </c>
      <c r="X748" s="16">
        <f t="shared" si="316"/>
        <v>3438.2276410887525</v>
      </c>
      <c r="Z748" s="10">
        <v>50625</v>
      </c>
      <c r="AA748" s="10">
        <f t="shared" si="307"/>
        <v>6108.3040990699465</v>
      </c>
      <c r="AB748" s="10">
        <f t="shared" si="308"/>
        <v>8034.3960102894525</v>
      </c>
      <c r="AC748" s="10">
        <v>1950.5913084244783</v>
      </c>
      <c r="AD748">
        <v>90.08</v>
      </c>
      <c r="AE748">
        <v>60.05</v>
      </c>
      <c r="AF748">
        <v>46.07</v>
      </c>
      <c r="AG748" s="15"/>
      <c r="AH748" s="15">
        <f t="shared" si="317"/>
        <v>3384.0004708847505</v>
      </c>
      <c r="AI748" s="15">
        <f t="shared" si="318"/>
        <v>7962.0864461968476</v>
      </c>
      <c r="AJ748" s="15">
        <f t="shared" si="319"/>
        <v>1956.4430823497514</v>
      </c>
      <c r="AK748" s="15">
        <f t="shared" si="320"/>
        <v>4556.25</v>
      </c>
      <c r="AL748" s="11">
        <f t="shared" si="321"/>
        <v>2811.9484319400026</v>
      </c>
      <c r="AM748" s="16">
        <f t="shared" si="322"/>
        <v>1827.7664807610017</v>
      </c>
      <c r="AN748" s="11">
        <f t="shared" si="323"/>
        <v>17376.844954490825</v>
      </c>
      <c r="AO748" s="16">
        <f t="shared" si="331"/>
        <v>6180</v>
      </c>
      <c r="AP748" s="10">
        <v>32497.900800387</v>
      </c>
      <c r="AQ748" s="11">
        <f t="shared" si="324"/>
        <v>-2114.6735230898171</v>
      </c>
      <c r="AR748" s="16">
        <f t="shared" si="325"/>
        <v>22794.193648391771</v>
      </c>
      <c r="AS748" s="11">
        <f t="shared" si="326"/>
        <v>83328.830296629967</v>
      </c>
      <c r="AT748" s="15">
        <f t="shared" si="327"/>
        <v>15551.430549570809</v>
      </c>
      <c r="AU748" s="17">
        <f t="shared" si="328"/>
        <v>47.853646440405207</v>
      </c>
      <c r="AV748" s="15">
        <f t="shared" si="329"/>
        <v>16946.470250816194</v>
      </c>
      <c r="AW748" s="13">
        <v>70000</v>
      </c>
      <c r="AX748" s="15">
        <f t="shared" si="330"/>
        <v>15551.430549570807</v>
      </c>
    </row>
    <row r="749" spans="1:50" ht="30" x14ac:dyDescent="0.25">
      <c r="A749" s="2" t="s">
        <v>70</v>
      </c>
      <c r="B749" s="9">
        <f t="shared" si="309"/>
        <v>-9867.7406903594019</v>
      </c>
      <c r="C749" s="9">
        <f t="shared" si="310"/>
        <v>-21876.352875707827</v>
      </c>
      <c r="D749" s="10">
        <v>21631.104769957325</v>
      </c>
      <c r="E749" s="10">
        <v>3477.5884037763326</v>
      </c>
      <c r="F749">
        <v>60.05</v>
      </c>
      <c r="G749">
        <v>46.07</v>
      </c>
      <c r="H749">
        <v>44.01</v>
      </c>
      <c r="I749" s="11">
        <f t="shared" si="311"/>
        <v>20775.293896916053</v>
      </c>
      <c r="J749" s="12">
        <f t="shared" si="312"/>
        <v>13503.941032995435</v>
      </c>
      <c r="L749" s="10">
        <f t="shared" si="305"/>
        <v>21631.104769957325</v>
      </c>
      <c r="M749" s="13"/>
      <c r="N749" s="13">
        <f t="shared" si="313"/>
        <v>11983.632042556359</v>
      </c>
      <c r="O749">
        <v>0.2</v>
      </c>
      <c r="P749" s="10">
        <f t="shared" si="306"/>
        <v>3477.5884037763326</v>
      </c>
      <c r="Q749" s="13">
        <f t="shared" si="314"/>
        <v>3446.2901081423456</v>
      </c>
      <c r="R749">
        <v>0.56999999999999995</v>
      </c>
      <c r="S749" s="14">
        <v>2.04</v>
      </c>
      <c r="T749" s="14">
        <v>0.41</v>
      </c>
      <c r="U749" s="15">
        <v>6200</v>
      </c>
      <c r="V749" s="15">
        <v>1300</v>
      </c>
      <c r="W749" s="16">
        <f t="shared" si="315"/>
        <v>15096.668011110914</v>
      </c>
      <c r="X749" s="16">
        <f t="shared" si="316"/>
        <v>3088.0558257624875</v>
      </c>
      <c r="Z749" s="10">
        <v>65536</v>
      </c>
      <c r="AA749" s="10">
        <f t="shared" si="307"/>
        <v>21631.104769957325</v>
      </c>
      <c r="AB749" s="10">
        <f t="shared" si="308"/>
        <v>3477.5884037763326</v>
      </c>
      <c r="AC749" s="10">
        <v>1133.802733474688</v>
      </c>
      <c r="AD749">
        <v>90.08</v>
      </c>
      <c r="AE749">
        <v>60.05</v>
      </c>
      <c r="AF749">
        <v>46.07</v>
      </c>
      <c r="AG749" s="15"/>
      <c r="AH749" s="15">
        <f t="shared" si="317"/>
        <v>11983.632042556359</v>
      </c>
      <c r="AI749" s="15">
        <f t="shared" si="318"/>
        <v>3446.2901081423456</v>
      </c>
      <c r="AJ749" s="15">
        <f t="shared" si="319"/>
        <v>1137.2041416751119</v>
      </c>
      <c r="AK749" s="15">
        <f t="shared" si="320"/>
        <v>5898.24</v>
      </c>
      <c r="AL749" s="11">
        <f t="shared" si="321"/>
        <v>3787.3025822038362</v>
      </c>
      <c r="AM749" s="16">
        <f t="shared" si="322"/>
        <v>2461.7466784324938</v>
      </c>
      <c r="AN749" s="11">
        <f t="shared" si="323"/>
        <v>22021.911556470153</v>
      </c>
      <c r="AO749" s="16">
        <f t="shared" si="331"/>
        <v>6180</v>
      </c>
      <c r="AP749" s="10">
        <v>-4099.4990444700188</v>
      </c>
      <c r="AQ749" s="11">
        <f t="shared" si="324"/>
        <v>-74289.054539180826</v>
      </c>
      <c r="AR749" s="16">
        <f t="shared" si="325"/>
        <v>-38468.349734465752</v>
      </c>
      <c r="AS749" s="11">
        <f t="shared" si="326"/>
        <v>22066.286913772437</v>
      </c>
      <c r="AT749" s="15">
        <f t="shared" si="327"/>
        <v>-26245.18675589795</v>
      </c>
      <c r="AU749" s="17">
        <f t="shared" si="328"/>
        <v>640.2047291924888</v>
      </c>
      <c r="AV749" s="15">
        <f t="shared" si="329"/>
        <v>22145.687711427927</v>
      </c>
      <c r="AW749" s="13">
        <v>70000</v>
      </c>
      <c r="AX749" s="15">
        <f t="shared" si="330"/>
        <v>-26245.186755897947</v>
      </c>
    </row>
    <row r="750" spans="1:50" ht="30" x14ac:dyDescent="0.25">
      <c r="A750" s="2" t="s">
        <v>70</v>
      </c>
      <c r="B750" s="9">
        <f t="shared" si="309"/>
        <v>-22181.262969894498</v>
      </c>
      <c r="C750" s="9">
        <f t="shared" si="310"/>
        <v>-29710.248675149342</v>
      </c>
      <c r="D750" s="10">
        <v>14427.261919796891</v>
      </c>
      <c r="E750" s="10">
        <v>25.375829991008956</v>
      </c>
      <c r="F750">
        <v>60.05</v>
      </c>
      <c r="G750">
        <v>46.07</v>
      </c>
      <c r="H750">
        <v>44.01</v>
      </c>
      <c r="I750" s="11">
        <f t="shared" si="311"/>
        <v>12197.826457886818</v>
      </c>
      <c r="J750" s="12">
        <f t="shared" si="312"/>
        <v>7928.5871976264325</v>
      </c>
      <c r="L750" s="10">
        <f t="shared" si="305"/>
        <v>14427.261919796891</v>
      </c>
      <c r="M750" s="13"/>
      <c r="N750" s="13">
        <f t="shared" si="313"/>
        <v>7992.7031035674781</v>
      </c>
      <c r="O750">
        <v>0.2</v>
      </c>
      <c r="P750" s="10">
        <f t="shared" si="306"/>
        <v>25.375829991008956</v>
      </c>
      <c r="Q750" s="13">
        <f t="shared" si="314"/>
        <v>25.147447521089877</v>
      </c>
      <c r="R750">
        <v>0.56999999999999995</v>
      </c>
      <c r="S750" s="14">
        <v>2.04</v>
      </c>
      <c r="T750" s="14">
        <v>0.41</v>
      </c>
      <c r="U750" s="15">
        <v>6200</v>
      </c>
      <c r="V750" s="15">
        <v>1300</v>
      </c>
      <c r="W750" s="16">
        <f t="shared" si="315"/>
        <v>9490.2643182330539</v>
      </c>
      <c r="X750" s="16">
        <f t="shared" si="316"/>
        <v>1961.2786129782119</v>
      </c>
      <c r="Z750" s="10">
        <v>61504</v>
      </c>
      <c r="AA750" s="10">
        <f t="shared" si="307"/>
        <v>14427.261919796891</v>
      </c>
      <c r="AB750" s="10">
        <f t="shared" si="308"/>
        <v>25.375829991008956</v>
      </c>
      <c r="AC750" s="10">
        <v>647.1608675761446</v>
      </c>
      <c r="AD750">
        <v>90.08</v>
      </c>
      <c r="AE750">
        <v>60.05</v>
      </c>
      <c r="AF750">
        <v>46.07</v>
      </c>
      <c r="AG750" s="15"/>
      <c r="AH750" s="15">
        <f t="shared" si="317"/>
        <v>7992.7031035674781</v>
      </c>
      <c r="AI750" s="15">
        <f t="shared" si="318"/>
        <v>25.147447521089877</v>
      </c>
      <c r="AJ750" s="15">
        <f t="shared" si="319"/>
        <v>649.10235017887294</v>
      </c>
      <c r="AK750" s="15">
        <f t="shared" si="320"/>
        <v>5535.36</v>
      </c>
      <c r="AL750" s="11">
        <f t="shared" si="321"/>
        <v>3068.3275024839277</v>
      </c>
      <c r="AM750" s="16">
        <f t="shared" si="322"/>
        <v>1994.4128766145529</v>
      </c>
      <c r="AN750" s="11">
        <f t="shared" si="323"/>
        <v>11479.585506813661</v>
      </c>
      <c r="AO750" s="16">
        <f t="shared" si="331"/>
        <v>6180</v>
      </c>
      <c r="AP750" s="10">
        <v>-10914.33774782784</v>
      </c>
      <c r="AQ750" s="11">
        <f t="shared" si="324"/>
        <v>-55199.493713204844</v>
      </c>
      <c r="AR750" s="16">
        <f t="shared" si="325"/>
        <v>-39600.114485753984</v>
      </c>
      <c r="AS750" s="11">
        <f t="shared" si="326"/>
        <v>20934.522162484212</v>
      </c>
      <c r="AT750" s="15">
        <f t="shared" si="327"/>
        <v>-27017.337822068825</v>
      </c>
      <c r="AU750" s="17">
        <f t="shared" si="328"/>
        <v>247.53987320436175</v>
      </c>
      <c r="AV750" s="15">
        <f t="shared" si="329"/>
        <v>16103.000074240985</v>
      </c>
      <c r="AW750" s="13">
        <v>70000</v>
      </c>
      <c r="AX750" s="15">
        <f t="shared" si="330"/>
        <v>-27017.337822068825</v>
      </c>
    </row>
    <row r="751" spans="1:50" ht="30" x14ac:dyDescent="0.25">
      <c r="A751" s="2" t="s">
        <v>70</v>
      </c>
      <c r="B751" s="9">
        <f t="shared" si="309"/>
        <v>24375.477992747761</v>
      </c>
      <c r="C751" s="9">
        <f t="shared" si="310"/>
        <v>15757.44660151553</v>
      </c>
      <c r="D751" s="10">
        <v>14794.025976001767</v>
      </c>
      <c r="E751" s="10">
        <v>1136.230947608668</v>
      </c>
      <c r="F751">
        <v>60.05</v>
      </c>
      <c r="G751">
        <v>46.07</v>
      </c>
      <c r="H751">
        <v>44.01</v>
      </c>
      <c r="I751" s="11">
        <f t="shared" si="311"/>
        <v>13527.80760973426</v>
      </c>
      <c r="J751" s="12">
        <f t="shared" si="312"/>
        <v>8793.0749463272696</v>
      </c>
      <c r="L751" s="10">
        <f t="shared" si="305"/>
        <v>14794.025976001767</v>
      </c>
      <c r="M751" s="13"/>
      <c r="N751" s="13">
        <f t="shared" si="313"/>
        <v>8195.8903907049789</v>
      </c>
      <c r="O751">
        <v>0.2</v>
      </c>
      <c r="P751" s="10">
        <f t="shared" si="306"/>
        <v>1136.230947608668</v>
      </c>
      <c r="Q751" s="13">
        <f t="shared" si="314"/>
        <v>1126.00486908019</v>
      </c>
      <c r="R751">
        <v>0.56999999999999995</v>
      </c>
      <c r="S751" s="14">
        <v>2.04</v>
      </c>
      <c r="T751" s="14">
        <v>0.41</v>
      </c>
      <c r="U751" s="15">
        <v>6200</v>
      </c>
      <c r="V751" s="15">
        <v>1300</v>
      </c>
      <c r="W751" s="16">
        <f t="shared" si="315"/>
        <v>10853.241741174077</v>
      </c>
      <c r="X751" s="16">
        <f t="shared" si="316"/>
        <v>2235.210349941849</v>
      </c>
      <c r="Z751" s="10">
        <v>72361</v>
      </c>
      <c r="AA751" s="10">
        <f t="shared" si="307"/>
        <v>14794.025976001767</v>
      </c>
      <c r="AB751" s="10">
        <f t="shared" si="308"/>
        <v>1136.230947608668</v>
      </c>
      <c r="AC751" s="10">
        <v>3657.2596564833352</v>
      </c>
      <c r="AD751">
        <v>90.08</v>
      </c>
      <c r="AE751">
        <v>60.05</v>
      </c>
      <c r="AF751">
        <v>46.07</v>
      </c>
      <c r="AG751" s="15"/>
      <c r="AH751" s="15">
        <f t="shared" si="317"/>
        <v>8195.8903907049789</v>
      </c>
      <c r="AI751" s="15">
        <f t="shared" si="318"/>
        <v>1126.00486908019</v>
      </c>
      <c r="AJ751" s="15">
        <f t="shared" si="319"/>
        <v>3668.2314354527848</v>
      </c>
      <c r="AK751" s="15">
        <f t="shared" si="320"/>
        <v>6512.49</v>
      </c>
      <c r="AL751" s="11">
        <f t="shared" si="321"/>
        <v>3520.566027838061</v>
      </c>
      <c r="AM751" s="16">
        <f t="shared" si="322"/>
        <v>2288.3679180947397</v>
      </c>
      <c r="AN751" s="11">
        <f t="shared" si="323"/>
        <v>16264.955584545072</v>
      </c>
      <c r="AO751" s="16">
        <f t="shared" si="331"/>
        <v>6180</v>
      </c>
      <c r="AP751" s="10">
        <v>20487.93223845811</v>
      </c>
      <c r="AQ751" s="11">
        <f t="shared" si="324"/>
        <v>-18798.5652851144</v>
      </c>
      <c r="AR751" s="16">
        <f t="shared" si="325"/>
        <v>4729.1613052464118</v>
      </c>
      <c r="AS751" s="11">
        <f t="shared" si="326"/>
        <v>65263.797953484602</v>
      </c>
      <c r="AT751" s="15">
        <f t="shared" si="327"/>
        <v>3226.4893740361003</v>
      </c>
      <c r="AU751" s="17">
        <f t="shared" si="328"/>
        <v>15.748243094926014</v>
      </c>
      <c r="AV751" s="15">
        <f t="shared" si="329"/>
        <v>17261.44286442201</v>
      </c>
      <c r="AW751" s="13">
        <v>70000</v>
      </c>
      <c r="AX751" s="15">
        <f t="shared" si="330"/>
        <v>3226.4893740361003</v>
      </c>
    </row>
    <row r="752" spans="1:50" ht="30" x14ac:dyDescent="0.25">
      <c r="A752" s="2" t="s">
        <v>70</v>
      </c>
      <c r="B752" s="9">
        <f t="shared" si="309"/>
        <v>29345.866156480195</v>
      </c>
      <c r="C752" s="9">
        <f t="shared" si="310"/>
        <v>1917.4722946904149</v>
      </c>
      <c r="D752" s="10">
        <v>23792.878573673192</v>
      </c>
      <c r="E752" s="10">
        <v>19800.749876506798</v>
      </c>
      <c r="F752">
        <v>60.05</v>
      </c>
      <c r="G752">
        <v>46.07</v>
      </c>
      <c r="H752">
        <v>44.01</v>
      </c>
      <c r="I752" s="11">
        <f t="shared" si="311"/>
        <v>37952.913109377034</v>
      </c>
      <c r="J752" s="12">
        <f t="shared" si="312"/>
        <v>24669.393521095073</v>
      </c>
      <c r="L752" s="10">
        <f t="shared" si="305"/>
        <v>23792.878573673192</v>
      </c>
      <c r="M752" s="13"/>
      <c r="N752" s="13">
        <f t="shared" si="313"/>
        <v>13181.254729814949</v>
      </c>
      <c r="O752">
        <v>0.2</v>
      </c>
      <c r="P752" s="10">
        <f t="shared" si="306"/>
        <v>19800.749876506798</v>
      </c>
      <c r="Q752" s="13">
        <f t="shared" si="314"/>
        <v>19622.543127618235</v>
      </c>
      <c r="R752">
        <v>0.56999999999999995</v>
      </c>
      <c r="S752" s="14">
        <v>2.04</v>
      </c>
      <c r="T752" s="14">
        <v>0.41</v>
      </c>
      <c r="U752" s="15">
        <v>6200</v>
      </c>
      <c r="V752" s="15">
        <v>1300</v>
      </c>
      <c r="W752" s="16">
        <f t="shared" si="315"/>
        <v>34395.045078558986</v>
      </c>
      <c r="X752" s="16">
        <f t="shared" si="316"/>
        <v>6966.6512167692072</v>
      </c>
      <c r="Z752" s="10">
        <v>28223.999999999996</v>
      </c>
      <c r="AA752" s="10">
        <f t="shared" si="307"/>
        <v>23792.878573673192</v>
      </c>
      <c r="AB752" s="10">
        <f t="shared" si="308"/>
        <v>19800.749876506798</v>
      </c>
      <c r="AC752" s="10">
        <v>636.34595490764866</v>
      </c>
      <c r="AD752">
        <v>90.08</v>
      </c>
      <c r="AE752">
        <v>60.05</v>
      </c>
      <c r="AF752">
        <v>46.07</v>
      </c>
      <c r="AG752" s="15"/>
      <c r="AH752" s="15">
        <f t="shared" si="317"/>
        <v>13181.254729814949</v>
      </c>
      <c r="AI752" s="15">
        <f t="shared" si="318"/>
        <v>19622.543127618235</v>
      </c>
      <c r="AJ752" s="15">
        <f t="shared" si="319"/>
        <v>638.25499277237157</v>
      </c>
      <c r="AK752" s="15">
        <f t="shared" si="320"/>
        <v>2540.1599999999994</v>
      </c>
      <c r="AL752" s="11">
        <f t="shared" si="321"/>
        <v>3715.6089960879153</v>
      </c>
      <c r="AM752" s="16">
        <f t="shared" si="322"/>
        <v>2415.145847457145</v>
      </c>
      <c r="AN752" s="11">
        <f t="shared" si="323"/>
        <v>45195.034178048329</v>
      </c>
      <c r="AO752" s="16">
        <f t="shared" si="331"/>
        <v>6180</v>
      </c>
      <c r="AP752" s="10">
        <v>12988.923459014874</v>
      </c>
      <c r="AQ752" s="11">
        <f t="shared" si="324"/>
        <v>-108280.24347586007</v>
      </c>
      <c r="AR752" s="16">
        <f t="shared" si="325"/>
        <v>-29718.572443173864</v>
      </c>
      <c r="AS752" s="11">
        <f t="shared" si="326"/>
        <v>30816.064205064326</v>
      </c>
      <c r="AT752" s="15">
        <f t="shared" si="327"/>
        <v>-20275.615909537344</v>
      </c>
      <c r="AU752" s="17">
        <f t="shared" si="328"/>
        <v>-156.09927930913469</v>
      </c>
      <c r="AV752" s="15">
        <f t="shared" si="329"/>
        <v>33264.539368552214</v>
      </c>
      <c r="AW752" s="13">
        <v>70000</v>
      </c>
      <c r="AX752" s="15">
        <f t="shared" si="330"/>
        <v>-20275.61590953734</v>
      </c>
    </row>
    <row r="753" spans="1:50" ht="30" x14ac:dyDescent="0.25">
      <c r="A753" s="2" t="s">
        <v>70</v>
      </c>
      <c r="B753" s="9">
        <f t="shared" si="309"/>
        <v>3503.825996390784</v>
      </c>
      <c r="C753" s="9">
        <f t="shared" si="310"/>
        <v>-3710.4735238271105</v>
      </c>
      <c r="D753" s="10">
        <v>7153.0329616067647</v>
      </c>
      <c r="E753" s="10">
        <v>1110.4494917934508</v>
      </c>
      <c r="F753">
        <v>60.05</v>
      </c>
      <c r="G753">
        <v>46.07</v>
      </c>
      <c r="H753">
        <v>44.01</v>
      </c>
      <c r="I753" s="11">
        <f t="shared" si="311"/>
        <v>7903.1772525267834</v>
      </c>
      <c r="J753" s="12">
        <f t="shared" si="312"/>
        <v>5137.0652141424098</v>
      </c>
      <c r="L753" s="10">
        <f t="shared" si="305"/>
        <v>7153.0329616067647</v>
      </c>
      <c r="M753" s="13"/>
      <c r="N753" s="13">
        <f t="shared" si="313"/>
        <v>3962.7802607301478</v>
      </c>
      <c r="O753">
        <v>0.2</v>
      </c>
      <c r="P753" s="10">
        <f t="shared" si="306"/>
        <v>1110.4494917934508</v>
      </c>
      <c r="Q753" s="13">
        <f t="shared" si="314"/>
        <v>1100.4554463673096</v>
      </c>
      <c r="R753">
        <v>0.56999999999999995</v>
      </c>
      <c r="S753" s="14">
        <v>2.04</v>
      </c>
      <c r="T753" s="14">
        <v>0.41</v>
      </c>
      <c r="U753" s="15">
        <v>6200</v>
      </c>
      <c r="V753" s="15">
        <v>1300</v>
      </c>
      <c r="W753" s="16">
        <f t="shared" si="315"/>
        <v>9096.4239394138076</v>
      </c>
      <c r="X753" s="16">
        <f t="shared" si="316"/>
        <v>1882.1244191959124</v>
      </c>
      <c r="Z753" s="10">
        <v>33124</v>
      </c>
      <c r="AA753" s="10">
        <f t="shared" si="307"/>
        <v>7153.0329616067647</v>
      </c>
      <c r="AB753" s="10">
        <f t="shared" si="308"/>
        <v>1110.4494917934508</v>
      </c>
      <c r="AC753" s="10">
        <v>1843.5820275337451</v>
      </c>
      <c r="AD753">
        <v>90.08</v>
      </c>
      <c r="AE753">
        <v>60.05</v>
      </c>
      <c r="AF753">
        <v>46.07</v>
      </c>
      <c r="AG753" s="15"/>
      <c r="AH753" s="15">
        <f t="shared" si="317"/>
        <v>3962.7802607301478</v>
      </c>
      <c r="AI753" s="15">
        <f t="shared" si="318"/>
        <v>1100.4554463673096</v>
      </c>
      <c r="AJ753" s="15">
        <f t="shared" si="319"/>
        <v>1849.1127736163462</v>
      </c>
      <c r="AK753" s="15">
        <f t="shared" si="320"/>
        <v>2981.16</v>
      </c>
      <c r="AL753" s="11">
        <f t="shared" si="321"/>
        <v>1830.4171875000852</v>
      </c>
      <c r="AM753" s="16">
        <f t="shared" si="322"/>
        <v>1189.7711718750554</v>
      </c>
      <c r="AN753" s="11">
        <f t="shared" si="323"/>
        <v>8697.5154231931265</v>
      </c>
      <c r="AO753" s="16">
        <f t="shared" si="331"/>
        <v>6180</v>
      </c>
      <c r="AP753" s="10">
        <v>5186.4804224398849</v>
      </c>
      <c r="AQ753" s="11">
        <f t="shared" si="324"/>
        <v>-19413.046749108529</v>
      </c>
      <c r="AR753" s="16">
        <f t="shared" si="325"/>
        <v>-10729.663157165432</v>
      </c>
      <c r="AS753" s="11">
        <f t="shared" si="326"/>
        <v>49804.973491072757</v>
      </c>
      <c r="AT753" s="15">
        <f t="shared" si="327"/>
        <v>-7320.35596357758</v>
      </c>
      <c r="AU753" s="17">
        <f t="shared" si="328"/>
        <v>-141.14303665170016</v>
      </c>
      <c r="AV753" s="15">
        <f t="shared" si="329"/>
        <v>12506.836386017465</v>
      </c>
      <c r="AW753" s="13">
        <v>70000</v>
      </c>
      <c r="AX753" s="15">
        <f t="shared" si="330"/>
        <v>-7320.35596357758</v>
      </c>
    </row>
    <row r="754" spans="1:50" ht="30" x14ac:dyDescent="0.25">
      <c r="A754" s="2" t="s">
        <v>70</v>
      </c>
      <c r="B754" s="9">
        <f t="shared" si="309"/>
        <v>-97960.367573866766</v>
      </c>
      <c r="C754" s="9">
        <f t="shared" si="310"/>
        <v>-105918.00944954733</v>
      </c>
      <c r="D754" s="10">
        <v>15416.15501648942</v>
      </c>
      <c r="E754" s="10">
        <v>296.96024861196076</v>
      </c>
      <c r="F754">
        <v>60.05</v>
      </c>
      <c r="G754">
        <v>46.07</v>
      </c>
      <c r="H754">
        <v>44.01</v>
      </c>
      <c r="I754" s="11">
        <f t="shared" si="311"/>
        <v>13182.016226241278</v>
      </c>
      <c r="J754" s="12">
        <f t="shared" si="312"/>
        <v>8568.3105470568316</v>
      </c>
      <c r="L754" s="10">
        <f t="shared" si="305"/>
        <v>15416.15501648942</v>
      </c>
      <c r="M754" s="13"/>
      <c r="N754" s="13">
        <f t="shared" si="313"/>
        <v>8540.5498791351401</v>
      </c>
      <c r="O754">
        <v>0.2</v>
      </c>
      <c r="P754" s="10">
        <f t="shared" si="306"/>
        <v>296.96024861196076</v>
      </c>
      <c r="Q754" s="13">
        <f t="shared" si="314"/>
        <v>294.28760637445311</v>
      </c>
      <c r="R754">
        <v>0.56999999999999995</v>
      </c>
      <c r="S754" s="14">
        <v>2.04</v>
      </c>
      <c r="T754" s="14">
        <v>0.41</v>
      </c>
      <c r="U754" s="15">
        <v>6200</v>
      </c>
      <c r="V754" s="15">
        <v>1300</v>
      </c>
      <c r="W754" s="16">
        <f t="shared" si="315"/>
        <v>10026.741979379352</v>
      </c>
      <c r="X754" s="16">
        <f t="shared" si="316"/>
        <v>2069.1001036987909</v>
      </c>
      <c r="Z754" s="10">
        <v>82944</v>
      </c>
      <c r="AA754" s="10">
        <f t="shared" si="307"/>
        <v>15416.15501648942</v>
      </c>
      <c r="AB754" s="10">
        <f t="shared" si="308"/>
        <v>296.96024861196076</v>
      </c>
      <c r="AC754" s="10">
        <v>952.69233271156406</v>
      </c>
      <c r="AD754">
        <v>90.08</v>
      </c>
      <c r="AE754">
        <v>60.05</v>
      </c>
      <c r="AF754">
        <v>46.07</v>
      </c>
      <c r="AG754" s="15"/>
      <c r="AH754" s="15">
        <f t="shared" si="317"/>
        <v>8540.5498791351401</v>
      </c>
      <c r="AI754" s="15">
        <f t="shared" si="318"/>
        <v>294.28760637445311</v>
      </c>
      <c r="AJ754" s="15">
        <f t="shared" si="319"/>
        <v>955.55040970969867</v>
      </c>
      <c r="AK754" s="15">
        <f t="shared" si="320"/>
        <v>7464.96</v>
      </c>
      <c r="AL754" s="11">
        <f t="shared" si="321"/>
        <v>3849.4480744979046</v>
      </c>
      <c r="AM754" s="16">
        <f t="shared" si="322"/>
        <v>2502.141248423638</v>
      </c>
      <c r="AN754" s="11">
        <f t="shared" si="323"/>
        <v>12892.168515297895</v>
      </c>
      <c r="AO754" s="16">
        <f t="shared" si="331"/>
        <v>6180</v>
      </c>
      <c r="AP754" s="10">
        <v>-62269.953656273603</v>
      </c>
      <c r="AQ754" s="11">
        <f t="shared" si="324"/>
        <v>-135130.87792734272</v>
      </c>
      <c r="AR754" s="16">
        <f t="shared" si="325"/>
        <v>-116555.42010030296</v>
      </c>
      <c r="AS754" s="11">
        <f t="shared" si="326"/>
        <v>-56020.783452064752</v>
      </c>
      <c r="AT754" s="15">
        <f t="shared" si="327"/>
        <v>-79520.405451754064</v>
      </c>
      <c r="AU754" s="17">
        <f t="shared" si="328"/>
        <v>127.70268931096676</v>
      </c>
      <c r="AV754" s="15">
        <f t="shared" si="329"/>
        <v>17250.451795480469</v>
      </c>
      <c r="AW754" s="13">
        <v>70000</v>
      </c>
      <c r="AX754" s="15">
        <f t="shared" si="330"/>
        <v>-79520.405451754079</v>
      </c>
    </row>
    <row r="755" spans="1:50" ht="30" x14ac:dyDescent="0.25">
      <c r="A755" s="2" t="s">
        <v>70</v>
      </c>
      <c r="B755" s="9">
        <f t="shared" si="309"/>
        <v>-13252.38754785007</v>
      </c>
      <c r="C755" s="9">
        <f t="shared" si="310"/>
        <v>-40511.214037097969</v>
      </c>
      <c r="D755" s="10">
        <v>13239.889174564232</v>
      </c>
      <c r="E755" s="10">
        <v>21686.568140022548</v>
      </c>
      <c r="F755">
        <v>60.05</v>
      </c>
      <c r="G755">
        <v>46.07</v>
      </c>
      <c r="H755">
        <v>44.01</v>
      </c>
      <c r="I755" s="11">
        <f t="shared" si="311"/>
        <v>32020.235249532139</v>
      </c>
      <c r="J755" s="12">
        <f t="shared" si="312"/>
        <v>20813.152912195892</v>
      </c>
      <c r="L755" s="10">
        <f t="shared" si="305"/>
        <v>13239.889174564232</v>
      </c>
      <c r="M755" s="13"/>
      <c r="N755" s="13">
        <f t="shared" si="313"/>
        <v>7334.8986027085857</v>
      </c>
      <c r="O755">
        <v>0.2</v>
      </c>
      <c r="P755" s="10">
        <f t="shared" si="306"/>
        <v>21686.568140022548</v>
      </c>
      <c r="Q755" s="13">
        <f t="shared" si="314"/>
        <v>21491.389026762343</v>
      </c>
      <c r="R755">
        <v>0.56999999999999995</v>
      </c>
      <c r="S755" s="14">
        <v>2.04</v>
      </c>
      <c r="T755" s="14">
        <v>0.41</v>
      </c>
      <c r="U755" s="15">
        <v>6200</v>
      </c>
      <c r="V755" s="15">
        <v>1300</v>
      </c>
      <c r="W755" s="16">
        <f t="shared" si="315"/>
        <v>34182.825790224357</v>
      </c>
      <c r="X755" s="16">
        <f t="shared" si="316"/>
        <v>6923.999300976463</v>
      </c>
      <c r="Z755" s="10">
        <v>32400.000000000004</v>
      </c>
      <c r="AA755" s="10">
        <f t="shared" si="307"/>
        <v>13239.889174564232</v>
      </c>
      <c r="AB755" s="10">
        <f t="shared" si="308"/>
        <v>21686.568140022548</v>
      </c>
      <c r="AC755" s="10">
        <v>2574.5232336478939</v>
      </c>
      <c r="AD755">
        <v>90.08</v>
      </c>
      <c r="AE755">
        <v>60.05</v>
      </c>
      <c r="AF755">
        <v>46.07</v>
      </c>
      <c r="AG755" s="15"/>
      <c r="AH755" s="15">
        <f t="shared" si="317"/>
        <v>7334.8986027085857</v>
      </c>
      <c r="AI755" s="15">
        <f t="shared" si="318"/>
        <v>21491.389026762343</v>
      </c>
      <c r="AJ755" s="15">
        <f t="shared" si="319"/>
        <v>2582.2468033488371</v>
      </c>
      <c r="AK755" s="15">
        <f t="shared" si="320"/>
        <v>2916</v>
      </c>
      <c r="AL755" s="11">
        <f t="shared" si="321"/>
        <v>3450.2765205735896</v>
      </c>
      <c r="AM755" s="16">
        <f t="shared" si="322"/>
        <v>2242.6797383728331</v>
      </c>
      <c r="AN755" s="11">
        <f t="shared" si="323"/>
        <v>41782.524803077657</v>
      </c>
      <c r="AO755" s="16">
        <f t="shared" si="331"/>
        <v>6180</v>
      </c>
      <c r="AP755" s="10">
        <v>-17326.890481233513</v>
      </c>
      <c r="AQ755" s="11">
        <f t="shared" si="324"/>
        <v>-138628.60819506054</v>
      </c>
      <c r="AR755" s="16">
        <f t="shared" si="325"/>
        <v>-68248.366250270323</v>
      </c>
      <c r="AS755" s="11">
        <f t="shared" si="326"/>
        <v>-7713.7296020321228</v>
      </c>
      <c r="AT755" s="15">
        <f t="shared" si="327"/>
        <v>-46562.723131802239</v>
      </c>
      <c r="AU755" s="17">
        <f t="shared" si="328"/>
        <v>268.73098310532754</v>
      </c>
      <c r="AV755" s="15">
        <f t="shared" si="329"/>
        <v>29235.832650568726</v>
      </c>
      <c r="AW755" s="13">
        <v>70000</v>
      </c>
      <c r="AX755" s="15">
        <f t="shared" si="330"/>
        <v>-46562.723131802239</v>
      </c>
    </row>
    <row r="756" spans="1:50" ht="30" x14ac:dyDescent="0.25">
      <c r="A756" s="2" t="s">
        <v>70</v>
      </c>
      <c r="B756" s="9">
        <f t="shared" si="309"/>
        <v>12282.095071976808</v>
      </c>
      <c r="C756" s="9">
        <f t="shared" si="310"/>
        <v>-10041.301158358037</v>
      </c>
      <c r="D756" s="10">
        <v>16570.277866524262</v>
      </c>
      <c r="E756" s="10">
        <v>15673.010345210105</v>
      </c>
      <c r="F756">
        <v>60.05</v>
      </c>
      <c r="G756">
        <v>46.07</v>
      </c>
      <c r="H756">
        <v>44.01</v>
      </c>
      <c r="I756" s="11">
        <f t="shared" si="311"/>
        <v>28716.377174839483</v>
      </c>
      <c r="J756" s="12">
        <f t="shared" si="312"/>
        <v>18665.645163645666</v>
      </c>
      <c r="L756" s="10">
        <f t="shared" si="305"/>
        <v>16570.277866524262</v>
      </c>
      <c r="M756" s="13"/>
      <c r="N756" s="13">
        <f t="shared" si="313"/>
        <v>9179.9339380544425</v>
      </c>
      <c r="O756">
        <v>0.2</v>
      </c>
      <c r="P756" s="10">
        <f t="shared" si="306"/>
        <v>15673.010345210105</v>
      </c>
      <c r="Q756" s="13">
        <f t="shared" si="314"/>
        <v>15531.953252103214</v>
      </c>
      <c r="R756">
        <v>0.56999999999999995</v>
      </c>
      <c r="S756" s="14">
        <v>2.04</v>
      </c>
      <c r="T756" s="14">
        <v>0.41</v>
      </c>
      <c r="U756" s="15">
        <v>6200</v>
      </c>
      <c r="V756" s="15">
        <v>1300</v>
      </c>
      <c r="W756" s="16">
        <f t="shared" si="315"/>
        <v>28005.96828827183</v>
      </c>
      <c r="X756" s="16">
        <f t="shared" si="316"/>
        <v>5682.5720579369854</v>
      </c>
      <c r="Z756" s="10">
        <v>79523.999999999985</v>
      </c>
      <c r="AA756" s="10">
        <f t="shared" si="307"/>
        <v>16570.277866524262</v>
      </c>
      <c r="AB756" s="10">
        <f t="shared" si="308"/>
        <v>15673.010345210105</v>
      </c>
      <c r="AC756" s="10">
        <v>5026.6015512238946</v>
      </c>
      <c r="AD756">
        <v>90.08</v>
      </c>
      <c r="AE756">
        <v>60.05</v>
      </c>
      <c r="AF756">
        <v>46.07</v>
      </c>
      <c r="AG756" s="15"/>
      <c r="AH756" s="15">
        <f t="shared" si="317"/>
        <v>9179.9339380544425</v>
      </c>
      <c r="AI756" s="15">
        <f t="shared" si="318"/>
        <v>15531.953252103214</v>
      </c>
      <c r="AJ756" s="15">
        <f t="shared" si="319"/>
        <v>5041.6813558775657</v>
      </c>
      <c r="AK756" s="15">
        <f t="shared" si="320"/>
        <v>7157.159999999998</v>
      </c>
      <c r="AL756" s="11">
        <f t="shared" si="321"/>
        <v>4794.4696278983856</v>
      </c>
      <c r="AM756" s="16">
        <f t="shared" si="322"/>
        <v>3116.4052581339506</v>
      </c>
      <c r="AN756" s="11">
        <f t="shared" si="323"/>
        <v>38602.9292779143</v>
      </c>
      <c r="AO756" s="16">
        <f t="shared" si="331"/>
        <v>6180</v>
      </c>
      <c r="AP756" s="10">
        <v>4499.6628081440986</v>
      </c>
      <c r="AQ756" s="11">
        <f t="shared" si="324"/>
        <v>-99104.014025280747</v>
      </c>
      <c r="AR756" s="16">
        <f t="shared" si="325"/>
        <v>-34389.518379940688</v>
      </c>
      <c r="AS756" s="11">
        <f t="shared" si="326"/>
        <v>26145.118268297501</v>
      </c>
      <c r="AT756" s="15">
        <f t="shared" si="327"/>
        <v>-23462.387613635517</v>
      </c>
      <c r="AU756" s="17">
        <f t="shared" si="328"/>
        <v>-521.42546261844586</v>
      </c>
      <c r="AV756" s="15">
        <f t="shared" si="329"/>
        <v>27962.050421779615</v>
      </c>
      <c r="AW756" s="13">
        <v>70000</v>
      </c>
      <c r="AX756" s="15">
        <f t="shared" si="330"/>
        <v>-23462.387613635517</v>
      </c>
    </row>
    <row r="757" spans="1:50" ht="30" x14ac:dyDescent="0.25">
      <c r="A757" s="2" t="s">
        <v>70</v>
      </c>
      <c r="B757" s="9">
        <f t="shared" si="309"/>
        <v>-61220.191391096094</v>
      </c>
      <c r="C757" s="9">
        <f t="shared" si="310"/>
        <v>-74058.479905450862</v>
      </c>
      <c r="D757" s="10">
        <v>24591.427464346518</v>
      </c>
      <c r="E757" s="10">
        <v>3798.0163399167654</v>
      </c>
      <c r="F757">
        <v>60.05</v>
      </c>
      <c r="G757">
        <v>46.07</v>
      </c>
      <c r="H757">
        <v>44.01</v>
      </c>
      <c r="I757" s="11">
        <f t="shared" si="311"/>
        <v>23250.982743090895</v>
      </c>
      <c r="J757" s="12">
        <f t="shared" si="312"/>
        <v>15113.138783009083</v>
      </c>
      <c r="L757" s="10">
        <f t="shared" si="305"/>
        <v>24591.427464346518</v>
      </c>
      <c r="M757" s="13"/>
      <c r="N757" s="13">
        <f t="shared" si="313"/>
        <v>13623.650815247973</v>
      </c>
      <c r="O757">
        <v>0.2</v>
      </c>
      <c r="P757" s="10">
        <f t="shared" si="306"/>
        <v>3798.0163399167654</v>
      </c>
      <c r="Q757" s="13">
        <f t="shared" si="314"/>
        <v>3763.8341928575146</v>
      </c>
      <c r="R757">
        <v>0.56999999999999995</v>
      </c>
      <c r="S757" s="14">
        <v>2.04</v>
      </c>
      <c r="T757" s="14">
        <v>0.41</v>
      </c>
      <c r="U757" s="15">
        <v>6200</v>
      </c>
      <c r="V757" s="15">
        <v>1300</v>
      </c>
      <c r="W757" s="16">
        <f t="shared" si="315"/>
        <v>16135.035932075893</v>
      </c>
      <c r="X757" s="16">
        <f t="shared" si="316"/>
        <v>3296.7474177211352</v>
      </c>
      <c r="Z757" s="10">
        <v>61009.000000000015</v>
      </c>
      <c r="AA757" s="10">
        <f t="shared" si="307"/>
        <v>24591.427464346518</v>
      </c>
      <c r="AB757" s="10">
        <f t="shared" si="308"/>
        <v>3798.0163399167654</v>
      </c>
      <c r="AC757" s="10">
        <v>3269.7058075266227</v>
      </c>
      <c r="AD757">
        <v>90.08</v>
      </c>
      <c r="AE757">
        <v>60.05</v>
      </c>
      <c r="AF757">
        <v>46.07</v>
      </c>
      <c r="AG757" s="15"/>
      <c r="AH757" s="15">
        <f t="shared" si="317"/>
        <v>13623.650815247973</v>
      </c>
      <c r="AI757" s="15">
        <f t="shared" si="318"/>
        <v>3763.8341928575146</v>
      </c>
      <c r="AJ757" s="15">
        <f t="shared" si="319"/>
        <v>3279.5149249492024</v>
      </c>
      <c r="AK757" s="15">
        <f t="shared" si="320"/>
        <v>5490.8100000000013</v>
      </c>
      <c r="AL757" s="11">
        <f t="shared" si="321"/>
        <v>3805.2952089679502</v>
      </c>
      <c r="AM757" s="16">
        <f t="shared" si="322"/>
        <v>2473.4418858291679</v>
      </c>
      <c r="AN757" s="11">
        <f t="shared" si="323"/>
        <v>26806.378134154183</v>
      </c>
      <c r="AO757" s="16">
        <f t="shared" si="331"/>
        <v>6180</v>
      </c>
      <c r="AP757" s="10">
        <v>-39320.335048139539</v>
      </c>
      <c r="AQ757" s="11">
        <f t="shared" si="324"/>
        <v>-136581.07772673207</v>
      </c>
      <c r="AR757" s="16">
        <f t="shared" si="325"/>
        <v>-92468.366106181071</v>
      </c>
      <c r="AS757" s="11">
        <f t="shared" si="326"/>
        <v>-31933.729457942867</v>
      </c>
      <c r="AT757" s="15">
        <f t="shared" si="327"/>
        <v>-63086.91571697779</v>
      </c>
      <c r="AU757" s="17">
        <f t="shared" si="328"/>
        <v>160.443484623773</v>
      </c>
      <c r="AV757" s="15">
        <f t="shared" si="329"/>
        <v>23766.580668838251</v>
      </c>
      <c r="AW757" s="13">
        <v>70000</v>
      </c>
      <c r="AX757" s="15">
        <f t="shared" si="330"/>
        <v>-63086.91571697779</v>
      </c>
    </row>
    <row r="758" spans="1:50" ht="30" x14ac:dyDescent="0.25">
      <c r="A758" s="2" t="s">
        <v>70</v>
      </c>
      <c r="B758" s="9">
        <f t="shared" si="309"/>
        <v>-5136.0356070791458</v>
      </c>
      <c r="C758" s="9">
        <f t="shared" si="310"/>
        <v>-27557.52753263227</v>
      </c>
      <c r="D758" s="10">
        <v>18453.602978236937</v>
      </c>
      <c r="E758" s="10">
        <v>15410.133905908337</v>
      </c>
      <c r="F758">
        <v>60.05</v>
      </c>
      <c r="G758">
        <v>46.07</v>
      </c>
      <c r="H758">
        <v>44.01</v>
      </c>
      <c r="I758" s="11">
        <f t="shared" si="311"/>
        <v>29845.523886602023</v>
      </c>
      <c r="J758" s="12">
        <f t="shared" si="312"/>
        <v>19399.590526291315</v>
      </c>
      <c r="L758" s="10">
        <f t="shared" si="305"/>
        <v>18453.602978236937</v>
      </c>
      <c r="M758" s="13"/>
      <c r="N758" s="13">
        <f t="shared" si="313"/>
        <v>10223.296049943265</v>
      </c>
      <c r="O758">
        <v>0.2</v>
      </c>
      <c r="P758" s="10">
        <f t="shared" si="306"/>
        <v>15410.133905908337</v>
      </c>
      <c r="Q758" s="13">
        <f t="shared" si="314"/>
        <v>15271.442700755162</v>
      </c>
      <c r="R758">
        <v>0.56999999999999995</v>
      </c>
      <c r="S758" s="14">
        <v>2.04</v>
      </c>
      <c r="T758" s="14">
        <v>0.41</v>
      </c>
      <c r="U758" s="15">
        <v>6200</v>
      </c>
      <c r="V758" s="15">
        <v>1300</v>
      </c>
      <c r="W758" s="16">
        <f t="shared" si="315"/>
        <v>28128.738360814954</v>
      </c>
      <c r="X758" s="16">
        <f t="shared" si="316"/>
        <v>5707.246435261829</v>
      </c>
      <c r="Z758" s="10">
        <v>47961</v>
      </c>
      <c r="AA758" s="10">
        <f t="shared" si="307"/>
        <v>18453.602978236937</v>
      </c>
      <c r="AB758" s="10">
        <f t="shared" si="308"/>
        <v>15410.133905908337</v>
      </c>
      <c r="AC758" s="10">
        <v>2673.5738078253457</v>
      </c>
      <c r="AD758">
        <v>90.08</v>
      </c>
      <c r="AE758">
        <v>60.05</v>
      </c>
      <c r="AF758">
        <v>46.07</v>
      </c>
      <c r="AG758" s="15"/>
      <c r="AH758" s="15">
        <f t="shared" si="317"/>
        <v>10223.296049943265</v>
      </c>
      <c r="AI758" s="15">
        <f t="shared" si="318"/>
        <v>15271.442700755162</v>
      </c>
      <c r="AJ758" s="15">
        <f t="shared" si="319"/>
        <v>2681.5945292488213</v>
      </c>
      <c r="AK758" s="15">
        <f t="shared" si="320"/>
        <v>4316.49</v>
      </c>
      <c r="AL758" s="11">
        <f t="shared" si="321"/>
        <v>3820.2737800173318</v>
      </c>
      <c r="AM758" s="16">
        <f t="shared" si="322"/>
        <v>2483.1779570112658</v>
      </c>
      <c r="AN758" s="11">
        <f t="shared" si="323"/>
        <v>37304.337678180862</v>
      </c>
      <c r="AO758" s="16">
        <f t="shared" si="331"/>
        <v>6180</v>
      </c>
      <c r="AP758" s="10">
        <v>-7867.7065974156867</v>
      </c>
      <c r="AQ758" s="11">
        <f t="shared" si="324"/>
        <v>-115554.96649160467</v>
      </c>
      <c r="AR758" s="16">
        <f t="shared" si="325"/>
        <v>-52664.364494185415</v>
      </c>
      <c r="AS758" s="11">
        <f t="shared" si="326"/>
        <v>7870.2721540527828</v>
      </c>
      <c r="AT758" s="15">
        <f t="shared" si="327"/>
        <v>-35930.475080718272</v>
      </c>
      <c r="AU758" s="17">
        <f t="shared" si="328"/>
        <v>456.68295628258926</v>
      </c>
      <c r="AV758" s="15">
        <f t="shared" si="329"/>
        <v>28062.768483302581</v>
      </c>
      <c r="AW758" s="13">
        <v>70000</v>
      </c>
      <c r="AX758" s="15">
        <f t="shared" si="330"/>
        <v>-35930.475080718272</v>
      </c>
    </row>
    <row r="759" spans="1:50" ht="30" x14ac:dyDescent="0.25">
      <c r="A759" s="2" t="s">
        <v>70</v>
      </c>
      <c r="B759" s="9">
        <f t="shared" si="309"/>
        <v>11518.4288408827</v>
      </c>
      <c r="C759" s="9">
        <f t="shared" si="310"/>
        <v>2828.4437840164264</v>
      </c>
      <c r="D759" s="10">
        <v>11452.083394910118</v>
      </c>
      <c r="E759" s="10">
        <v>1869.9052286550591</v>
      </c>
      <c r="F759">
        <v>60.05</v>
      </c>
      <c r="G759">
        <v>46.07</v>
      </c>
      <c r="H759">
        <v>44.01</v>
      </c>
      <c r="I759" s="11">
        <f t="shared" si="311"/>
        <v>11779.402142891429</v>
      </c>
      <c r="J759" s="12">
        <f t="shared" si="312"/>
        <v>7656.6113928794293</v>
      </c>
      <c r="L759" s="10">
        <f t="shared" si="305"/>
        <v>11452.083394910118</v>
      </c>
      <c r="M759" s="13"/>
      <c r="N759" s="13">
        <f t="shared" si="313"/>
        <v>6344.4542007802056</v>
      </c>
      <c r="O759">
        <v>0.2</v>
      </c>
      <c r="P759" s="10">
        <f t="shared" si="306"/>
        <v>1869.9052286550591</v>
      </c>
      <c r="Q759" s="13">
        <f t="shared" si="314"/>
        <v>1853.0760815971635</v>
      </c>
      <c r="R759">
        <v>0.56999999999999995</v>
      </c>
      <c r="S759" s="14">
        <v>2.04</v>
      </c>
      <c r="T759" s="14">
        <v>0.41</v>
      </c>
      <c r="U759" s="15">
        <v>6200</v>
      </c>
      <c r="V759" s="15">
        <v>1300</v>
      </c>
      <c r="W759" s="16">
        <f t="shared" si="315"/>
        <v>10943.294181599505</v>
      </c>
      <c r="X759" s="16">
        <f t="shared" si="316"/>
        <v>2253.3091247332341</v>
      </c>
      <c r="Z759" s="10">
        <v>20736</v>
      </c>
      <c r="AA759" s="10">
        <f t="shared" si="307"/>
        <v>11452.083394910118</v>
      </c>
      <c r="AB759" s="10">
        <f t="shared" si="308"/>
        <v>1869.9052286550591</v>
      </c>
      <c r="AC759" s="10">
        <v>356.27860968683507</v>
      </c>
      <c r="AD759">
        <v>90.08</v>
      </c>
      <c r="AE759">
        <v>60.05</v>
      </c>
      <c r="AF759">
        <v>46.07</v>
      </c>
      <c r="AG759" s="15"/>
      <c r="AH759" s="15">
        <f t="shared" si="317"/>
        <v>6344.4542007802056</v>
      </c>
      <c r="AI759" s="15">
        <f t="shared" si="318"/>
        <v>1853.0760815971635</v>
      </c>
      <c r="AJ759" s="15">
        <f t="shared" si="319"/>
        <v>357.34744551589552</v>
      </c>
      <c r="AK759" s="15">
        <f t="shared" si="320"/>
        <v>1866.24</v>
      </c>
      <c r="AL759" s="11">
        <f t="shared" si="321"/>
        <v>1682.0785889265287</v>
      </c>
      <c r="AM759" s="16">
        <f t="shared" si="322"/>
        <v>1093.3510828022438</v>
      </c>
      <c r="AN759" s="11">
        <f t="shared" si="323"/>
        <v>11453.878198853878</v>
      </c>
      <c r="AO759" s="16">
        <f t="shared" si="331"/>
        <v>6180</v>
      </c>
      <c r="AP759" s="10">
        <v>10098.596413355825</v>
      </c>
      <c r="AQ759" s="11">
        <f t="shared" si="324"/>
        <v>-21717.368893195151</v>
      </c>
      <c r="AR759" s="16">
        <f t="shared" si="325"/>
        <v>-7081.476733596237</v>
      </c>
      <c r="AS759" s="11">
        <f t="shared" si="326"/>
        <v>53453.159914641954</v>
      </c>
      <c r="AT759" s="15">
        <f t="shared" si="327"/>
        <v>-4831.3660623258493</v>
      </c>
      <c r="AU759" s="17">
        <f t="shared" si="328"/>
        <v>-47.841956095365504</v>
      </c>
      <c r="AV759" s="15">
        <f t="shared" si="329"/>
        <v>14929.962475681674</v>
      </c>
      <c r="AW759" s="13">
        <v>70000</v>
      </c>
      <c r="AX759" s="15">
        <f t="shared" si="330"/>
        <v>-4831.3660623258493</v>
      </c>
    </row>
    <row r="760" spans="1:50" ht="30" x14ac:dyDescent="0.25">
      <c r="A760" s="2" t="s">
        <v>70</v>
      </c>
      <c r="B760" s="9">
        <f t="shared" si="309"/>
        <v>33332.329410374557</v>
      </c>
      <c r="C760" s="9">
        <f t="shared" si="310"/>
        <v>22028.871600095772</v>
      </c>
      <c r="D760" s="10">
        <v>13473.042734938956</v>
      </c>
      <c r="E760" s="10">
        <v>4311.9453840107944</v>
      </c>
      <c r="F760">
        <v>60.05</v>
      </c>
      <c r="G760">
        <v>46.07</v>
      </c>
      <c r="H760">
        <v>44.01</v>
      </c>
      <c r="I760" s="11">
        <f t="shared" si="311"/>
        <v>15593.386928577702</v>
      </c>
      <c r="J760" s="12">
        <f t="shared" si="312"/>
        <v>10135.701503575507</v>
      </c>
      <c r="L760" s="10">
        <f t="shared" si="305"/>
        <v>13473.042734938956</v>
      </c>
      <c r="M760" s="13"/>
      <c r="N760" s="13">
        <f t="shared" si="313"/>
        <v>7464.0656751561819</v>
      </c>
      <c r="O760">
        <v>0.2</v>
      </c>
      <c r="P760" s="10">
        <f t="shared" si="306"/>
        <v>4311.9453840107944</v>
      </c>
      <c r="Q760" s="13">
        <f t="shared" si="314"/>
        <v>4273.1378755546975</v>
      </c>
      <c r="R760">
        <v>0.56999999999999995</v>
      </c>
      <c r="S760" s="14">
        <v>2.04</v>
      </c>
      <c r="T760" s="14">
        <v>0.41</v>
      </c>
      <c r="U760" s="15">
        <v>6200</v>
      </c>
      <c r="V760" s="15">
        <v>1300</v>
      </c>
      <c r="W760" s="16">
        <f t="shared" si="315"/>
        <v>14214.143517158725</v>
      </c>
      <c r="X760" s="16">
        <f t="shared" si="316"/>
        <v>2910.6857068799395</v>
      </c>
      <c r="Z760" s="10">
        <v>88804</v>
      </c>
      <c r="AA760" s="10">
        <f t="shared" si="307"/>
        <v>13473.042734938956</v>
      </c>
      <c r="AB760" s="10">
        <f t="shared" si="308"/>
        <v>4311.9453840107944</v>
      </c>
      <c r="AC760" s="10">
        <v>782.12865587327633</v>
      </c>
      <c r="AD760">
        <v>90.08</v>
      </c>
      <c r="AE760">
        <v>60.05</v>
      </c>
      <c r="AF760">
        <v>46.07</v>
      </c>
      <c r="AG760" s="15"/>
      <c r="AH760" s="15">
        <f t="shared" si="317"/>
        <v>7464.0656751561819</v>
      </c>
      <c r="AI760" s="15">
        <f t="shared" si="318"/>
        <v>4273.1378755546975</v>
      </c>
      <c r="AJ760" s="15">
        <f t="shared" si="319"/>
        <v>784.4750418408961</v>
      </c>
      <c r="AK760" s="15">
        <f t="shared" si="320"/>
        <v>7992.36</v>
      </c>
      <c r="AL760" s="11">
        <f t="shared" si="321"/>
        <v>4208.982213406518</v>
      </c>
      <c r="AM760" s="16">
        <f t="shared" si="322"/>
        <v>2735.8384387142369</v>
      </c>
      <c r="AN760" s="11">
        <f t="shared" si="323"/>
        <v>16691.519596807862</v>
      </c>
      <c r="AO760" s="16">
        <f t="shared" si="331"/>
        <v>6180</v>
      </c>
      <c r="AP760" s="10">
        <v>25179.876145046852</v>
      </c>
      <c r="AQ760" s="11">
        <f t="shared" si="324"/>
        <v>-16583.284295301659</v>
      </c>
      <c r="AR760" s="16">
        <f t="shared" si="325"/>
        <v>8982.4843896403236</v>
      </c>
      <c r="AS760" s="11">
        <f t="shared" si="326"/>
        <v>69517.121037878518</v>
      </c>
      <c r="AT760" s="15">
        <f t="shared" si="327"/>
        <v>6128.3362027571093</v>
      </c>
      <c r="AU760" s="17">
        <f t="shared" si="328"/>
        <v>24.338230130502918</v>
      </c>
      <c r="AV760" s="15">
        <f t="shared" si="329"/>
        <v>19051.539942289743</v>
      </c>
      <c r="AW760" s="13">
        <v>70000</v>
      </c>
      <c r="AX760" s="15">
        <f t="shared" si="330"/>
        <v>6128.3362027571093</v>
      </c>
    </row>
    <row r="761" spans="1:50" ht="30" x14ac:dyDescent="0.25">
      <c r="A761" s="2" t="s">
        <v>70</v>
      </c>
      <c r="B761" s="9">
        <f t="shared" si="309"/>
        <v>-9293.5967723967769</v>
      </c>
      <c r="C761" s="9">
        <f t="shared" si="310"/>
        <v>-30198.914584784678</v>
      </c>
      <c r="D761" s="10">
        <v>22698.352135868961</v>
      </c>
      <c r="E761" s="10">
        <v>12930.826500219147</v>
      </c>
      <c r="F761">
        <v>60.05</v>
      </c>
      <c r="G761">
        <v>46.07</v>
      </c>
      <c r="H761">
        <v>44.01</v>
      </c>
      <c r="I761" s="11">
        <f t="shared" si="311"/>
        <v>30588.008697114848</v>
      </c>
      <c r="J761" s="12">
        <f t="shared" si="312"/>
        <v>19882.205653124653</v>
      </c>
      <c r="L761" s="10">
        <f t="shared" si="305"/>
        <v>22698.352135868961</v>
      </c>
      <c r="M761" s="13"/>
      <c r="N761" s="13">
        <f t="shared" si="313"/>
        <v>12574.887083271406</v>
      </c>
      <c r="O761">
        <v>0.2</v>
      </c>
      <c r="P761" s="10">
        <f t="shared" si="306"/>
        <v>12930.826500219147</v>
      </c>
      <c r="Q761" s="13">
        <f t="shared" si="314"/>
        <v>12814.449061717174</v>
      </c>
      <c r="R761">
        <v>0.56999999999999995</v>
      </c>
      <c r="S761" s="14">
        <v>2.04</v>
      </c>
      <c r="T761" s="14">
        <v>0.41</v>
      </c>
      <c r="U761" s="15">
        <v>6200</v>
      </c>
      <c r="V761" s="15">
        <v>1300</v>
      </c>
      <c r="W761" s="16">
        <f t="shared" si="315"/>
        <v>26231.195298939463</v>
      </c>
      <c r="X761" s="16">
        <f t="shared" si="316"/>
        <v>5325.8774865515588</v>
      </c>
      <c r="Z761" s="10">
        <v>53823.999999999993</v>
      </c>
      <c r="AA761" s="10">
        <f t="shared" si="307"/>
        <v>22698.352135868961</v>
      </c>
      <c r="AB761" s="10">
        <f t="shared" si="308"/>
        <v>12930.826500219147</v>
      </c>
      <c r="AC761" s="10">
        <v>1239.914531185939</v>
      </c>
      <c r="AD761">
        <v>90.08</v>
      </c>
      <c r="AE761">
        <v>60.05</v>
      </c>
      <c r="AF761">
        <v>46.07</v>
      </c>
      <c r="AG761" s="15"/>
      <c r="AH761" s="15">
        <f t="shared" si="317"/>
        <v>12574.887083271406</v>
      </c>
      <c r="AI761" s="15">
        <f t="shared" si="318"/>
        <v>12814.449061717174</v>
      </c>
      <c r="AJ761" s="15">
        <f t="shared" si="319"/>
        <v>1243.6342747794968</v>
      </c>
      <c r="AK761" s="15">
        <f t="shared" si="320"/>
        <v>4844.1599999999989</v>
      </c>
      <c r="AL761" s="11">
        <f t="shared" si="321"/>
        <v>4066.1460106324521</v>
      </c>
      <c r="AM761" s="16">
        <f t="shared" si="322"/>
        <v>2642.9949069110939</v>
      </c>
      <c r="AN761" s="11">
        <f t="shared" si="323"/>
        <v>35698.133582481678</v>
      </c>
      <c r="AO761" s="16">
        <f t="shared" si="331"/>
        <v>6180</v>
      </c>
      <c r="AP761" s="10">
        <v>-9096.4471035557708</v>
      </c>
      <c r="AQ761" s="11">
        <f t="shared" si="324"/>
        <v>-116450.37116767025</v>
      </c>
      <c r="AR761" s="16">
        <f t="shared" si="325"/>
        <v>-55406.997724460889</v>
      </c>
      <c r="AS761" s="11">
        <f t="shared" si="326"/>
        <v>5127.6389237773037</v>
      </c>
      <c r="AT761" s="15">
        <f t="shared" si="327"/>
        <v>-37801.647663591517</v>
      </c>
      <c r="AU761" s="17">
        <f t="shared" si="328"/>
        <v>415.56496985306472</v>
      </c>
      <c r="AV761" s="15">
        <f t="shared" si="329"/>
        <v>28705.200560035748</v>
      </c>
      <c r="AW761" s="13">
        <v>70000</v>
      </c>
      <c r="AX761" s="15">
        <f t="shared" si="330"/>
        <v>-37801.647663591517</v>
      </c>
    </row>
    <row r="762" spans="1:50" ht="30" x14ac:dyDescent="0.25">
      <c r="A762" s="2" t="s">
        <v>70</v>
      </c>
      <c r="B762" s="9">
        <f t="shared" si="309"/>
        <v>43466.272311513341</v>
      </c>
      <c r="C762" s="9">
        <f t="shared" si="310"/>
        <v>5912.4407071496535</v>
      </c>
      <c r="D762" s="10">
        <v>30213.852860638344</v>
      </c>
      <c r="E762" s="10">
        <v>29538.355067875393</v>
      </c>
      <c r="F762">
        <v>60.05</v>
      </c>
      <c r="G762">
        <v>46.07</v>
      </c>
      <c r="H762">
        <v>44.01</v>
      </c>
      <c r="I762" s="11">
        <f t="shared" si="311"/>
        <v>51960.968609406889</v>
      </c>
      <c r="J762" s="12">
        <f t="shared" si="312"/>
        <v>33774.629596114479</v>
      </c>
      <c r="L762" s="10">
        <f t="shared" si="305"/>
        <v>30213.852860638344</v>
      </c>
      <c r="M762" s="13"/>
      <c r="N762" s="13">
        <f t="shared" si="313"/>
        <v>16738.474484793645</v>
      </c>
      <c r="O762">
        <v>0.2</v>
      </c>
      <c r="P762" s="10">
        <f t="shared" si="306"/>
        <v>29538.355067875393</v>
      </c>
      <c r="Q762" s="13">
        <f t="shared" si="314"/>
        <v>29272.509872264513</v>
      </c>
      <c r="R762">
        <v>0.56999999999999995</v>
      </c>
      <c r="S762" s="14">
        <v>2.04</v>
      </c>
      <c r="T762" s="14">
        <v>0.41</v>
      </c>
      <c r="U762" s="15">
        <v>6200</v>
      </c>
      <c r="V762" s="15">
        <v>1300</v>
      </c>
      <c r="W762" s="16">
        <f t="shared" si="315"/>
        <v>47067.37206926498</v>
      </c>
      <c r="X762" s="16">
        <f t="shared" si="316"/>
        <v>9513.5404649012944</v>
      </c>
      <c r="Z762" s="10">
        <v>25921.000000000004</v>
      </c>
      <c r="AA762" s="10">
        <f t="shared" si="307"/>
        <v>30213.852860638344</v>
      </c>
      <c r="AB762" s="10">
        <f t="shared" si="308"/>
        <v>29538.355067875393</v>
      </c>
      <c r="AC762" s="10">
        <v>585.43953176092168</v>
      </c>
      <c r="AD762">
        <v>90.08</v>
      </c>
      <c r="AE762">
        <v>60.05</v>
      </c>
      <c r="AF762">
        <v>46.07</v>
      </c>
      <c r="AG762" s="15"/>
      <c r="AH762" s="15">
        <f t="shared" si="317"/>
        <v>16738.474484793645</v>
      </c>
      <c r="AI762" s="15">
        <f t="shared" si="318"/>
        <v>29272.509872264513</v>
      </c>
      <c r="AJ762" s="15">
        <f t="shared" si="319"/>
        <v>587.19585035620435</v>
      </c>
      <c r="AK762" s="15">
        <f t="shared" si="320"/>
        <v>2332.8900000000003</v>
      </c>
      <c r="AL762" s="11">
        <f t="shared" si="321"/>
        <v>4593.7881813873346</v>
      </c>
      <c r="AM762" s="16">
        <f t="shared" si="322"/>
        <v>2985.9623179017676</v>
      </c>
      <c r="AN762" s="11">
        <f t="shared" si="323"/>
        <v>63105.43625741679</v>
      </c>
      <c r="AO762" s="16">
        <f t="shared" si="331"/>
        <v>6180</v>
      </c>
      <c r="AP762" s="10">
        <v>17440.849819510811</v>
      </c>
      <c r="AQ762" s="11">
        <f t="shared" si="324"/>
        <v>-149825.92737944101</v>
      </c>
      <c r="AR762" s="16">
        <f t="shared" si="325"/>
        <v>-37375.729353866118</v>
      </c>
      <c r="AS762" s="11">
        <f t="shared" si="326"/>
        <v>23158.907294372075</v>
      </c>
      <c r="AT762" s="15">
        <f t="shared" si="327"/>
        <v>-25499.742094505433</v>
      </c>
      <c r="AU762" s="17">
        <f t="shared" si="328"/>
        <v>-146.20699311325563</v>
      </c>
      <c r="AV762" s="15">
        <f t="shared" si="329"/>
        <v>42940.591914016244</v>
      </c>
      <c r="AW762" s="13">
        <v>70000</v>
      </c>
      <c r="AX762" s="15">
        <f t="shared" si="330"/>
        <v>-25499.742094505433</v>
      </c>
    </row>
    <row r="763" spans="1:50" ht="30" x14ac:dyDescent="0.25">
      <c r="A763" s="2" t="s">
        <v>70</v>
      </c>
      <c r="B763" s="9">
        <f t="shared" si="309"/>
        <v>18715.98615738951</v>
      </c>
      <c r="C763" s="9">
        <f t="shared" si="310"/>
        <v>1915.1214830832068</v>
      </c>
      <c r="D763" s="10">
        <v>8016.3631918078563</v>
      </c>
      <c r="E763" s="10">
        <v>11352.9324097841</v>
      </c>
      <c r="F763">
        <v>60.05</v>
      </c>
      <c r="G763">
        <v>46.07</v>
      </c>
      <c r="H763">
        <v>44.01</v>
      </c>
      <c r="I763" s="11">
        <f t="shared" si="311"/>
        <v>18320.397457084713</v>
      </c>
      <c r="J763" s="12">
        <f t="shared" si="312"/>
        <v>11908.258347105064</v>
      </c>
      <c r="L763" s="10">
        <f t="shared" si="305"/>
        <v>8016.3631918078563</v>
      </c>
      <c r="M763" s="13"/>
      <c r="N763" s="13">
        <f t="shared" si="313"/>
        <v>4441.0652082615525</v>
      </c>
      <c r="O763">
        <v>0.2</v>
      </c>
      <c r="P763" s="10">
        <f t="shared" si="306"/>
        <v>11352.9324097841</v>
      </c>
      <c r="Q763" s="13">
        <f t="shared" si="314"/>
        <v>11250.756018096043</v>
      </c>
      <c r="R763">
        <v>0.56999999999999995</v>
      </c>
      <c r="S763" s="14">
        <v>2.04</v>
      </c>
      <c r="T763" s="14">
        <v>0.41</v>
      </c>
      <c r="U763" s="15">
        <v>6200</v>
      </c>
      <c r="V763" s="15">
        <v>1300</v>
      </c>
      <c r="W763" s="16">
        <f t="shared" si="315"/>
        <v>21094.333702812793</v>
      </c>
      <c r="X763" s="16">
        <f t="shared" si="316"/>
        <v>4293.4690285064917</v>
      </c>
      <c r="Z763" s="10">
        <v>38025</v>
      </c>
      <c r="AA763" s="10">
        <f t="shared" si="307"/>
        <v>8016.3631918078563</v>
      </c>
      <c r="AB763" s="10">
        <f t="shared" si="308"/>
        <v>11352.9324097841</v>
      </c>
      <c r="AC763" s="10">
        <v>1091.7082026100034</v>
      </c>
      <c r="AD763">
        <v>90.08</v>
      </c>
      <c r="AE763">
        <v>60.05</v>
      </c>
      <c r="AF763">
        <v>46.07</v>
      </c>
      <c r="AG763" s="15"/>
      <c r="AH763" s="15">
        <f t="shared" si="317"/>
        <v>4441.0652082615525</v>
      </c>
      <c r="AI763" s="15">
        <f t="shared" si="318"/>
        <v>11250.756018096043</v>
      </c>
      <c r="AJ763" s="15">
        <f t="shared" si="319"/>
        <v>1094.9833272178332</v>
      </c>
      <c r="AK763" s="15">
        <f t="shared" si="320"/>
        <v>3422.25</v>
      </c>
      <c r="AL763" s="11">
        <f t="shared" si="321"/>
        <v>2703.7423950763687</v>
      </c>
      <c r="AM763" s="16">
        <f t="shared" si="322"/>
        <v>1757.4325567996398</v>
      </c>
      <c r="AN763" s="11">
        <f t="shared" si="323"/>
        <v>22429.398984589679</v>
      </c>
      <c r="AO763" s="16">
        <f t="shared" si="331"/>
        <v>6180</v>
      </c>
      <c r="AP763" s="10">
        <v>10098.596413355825</v>
      </c>
      <c r="AQ763" s="11">
        <f t="shared" si="324"/>
        <v>-48889.329782642089</v>
      </c>
      <c r="AR763" s="16">
        <f t="shared" si="325"/>
        <v>-14286.605892528349</v>
      </c>
      <c r="AS763" s="11">
        <f t="shared" si="326"/>
        <v>46248.030755709842</v>
      </c>
      <c r="AT763" s="15">
        <f t="shared" si="327"/>
        <v>-9747.0944905488795</v>
      </c>
      <c r="AU763" s="17">
        <f t="shared" si="328"/>
        <v>-96.519299233088788</v>
      </c>
      <c r="AV763" s="15">
        <f t="shared" si="329"/>
        <v>19845.690903904702</v>
      </c>
      <c r="AW763" s="13">
        <v>70000</v>
      </c>
      <c r="AX763" s="15">
        <f t="shared" si="330"/>
        <v>-9747.0944905488777</v>
      </c>
    </row>
    <row r="764" spans="1:50" ht="30" x14ac:dyDescent="0.25">
      <c r="A764" s="2" t="s">
        <v>70</v>
      </c>
      <c r="B764" s="9">
        <f t="shared" si="309"/>
        <v>93218.89042351683</v>
      </c>
      <c r="C764" s="9">
        <f t="shared" si="310"/>
        <v>68318.875088643632</v>
      </c>
      <c r="D764" s="10">
        <v>18871.170310664627</v>
      </c>
      <c r="E764" s="10">
        <v>18020.115049095846</v>
      </c>
      <c r="F764">
        <v>60.05</v>
      </c>
      <c r="G764">
        <v>46.07</v>
      </c>
      <c r="H764">
        <v>44.01</v>
      </c>
      <c r="I764" s="11">
        <f t="shared" si="311"/>
        <v>32644.831471679758</v>
      </c>
      <c r="J764" s="12">
        <f t="shared" si="312"/>
        <v>21219.140456591842</v>
      </c>
      <c r="L764" s="10">
        <f t="shared" si="305"/>
        <v>18871.170310664627</v>
      </c>
      <c r="M764" s="13"/>
      <c r="N764" s="13">
        <f t="shared" si="313"/>
        <v>10454.628352108204</v>
      </c>
      <c r="O764">
        <v>0.2</v>
      </c>
      <c r="P764" s="10">
        <f t="shared" si="306"/>
        <v>18020.115049095846</v>
      </c>
      <c r="Q764" s="13">
        <f t="shared" si="314"/>
        <v>17857.934013653983</v>
      </c>
      <c r="R764">
        <v>0.56999999999999995</v>
      </c>
      <c r="S764" s="14">
        <v>2.04</v>
      </c>
      <c r="T764" s="14">
        <v>0.41</v>
      </c>
      <c r="U764" s="15">
        <v>6200</v>
      </c>
      <c r="V764" s="15">
        <v>1300</v>
      </c>
      <c r="W764" s="16">
        <f t="shared" si="315"/>
        <v>31230.694038736998</v>
      </c>
      <c r="X764" s="16">
        <f t="shared" si="316"/>
        <v>6330.6787038638076</v>
      </c>
      <c r="Z764" s="10">
        <v>79523.999999999985</v>
      </c>
      <c r="AA764" s="10">
        <f t="shared" si="307"/>
        <v>18871.170310664627</v>
      </c>
      <c r="AB764" s="10">
        <f t="shared" si="308"/>
        <v>18020.115049095846</v>
      </c>
      <c r="AC764" s="10">
        <v>5534.0163939537497</v>
      </c>
      <c r="AD764">
        <v>90.08</v>
      </c>
      <c r="AE764">
        <v>60.05</v>
      </c>
      <c r="AF764">
        <v>46.07</v>
      </c>
      <c r="AG764" s="15"/>
      <c r="AH764" s="15">
        <f t="shared" si="317"/>
        <v>10454.628352108204</v>
      </c>
      <c r="AI764" s="15">
        <f t="shared" si="318"/>
        <v>17857.934013653983</v>
      </c>
      <c r="AJ764" s="15">
        <f t="shared" si="319"/>
        <v>5550.6184431356105</v>
      </c>
      <c r="AK764" s="15">
        <f t="shared" si="320"/>
        <v>7157.159999999998</v>
      </c>
      <c r="AL764" s="11">
        <f t="shared" si="321"/>
        <v>5062.2579235248531</v>
      </c>
      <c r="AM764" s="16">
        <f t="shared" si="322"/>
        <v>3290.4676502911548</v>
      </c>
      <c r="AN764" s="11">
        <f t="shared" si="323"/>
        <v>44003.394728980427</v>
      </c>
      <c r="AO764" s="16">
        <f t="shared" si="331"/>
        <v>6180</v>
      </c>
      <c r="AP764" s="10">
        <v>58504.460942596983</v>
      </c>
      <c r="AQ764" s="11">
        <f t="shared" si="324"/>
        <v>-34013.757417627734</v>
      </c>
      <c r="AR764" s="16">
        <f t="shared" si="325"/>
        <v>40769.055928187991</v>
      </c>
      <c r="AS764" s="11">
        <f t="shared" si="326"/>
        <v>101303.69257642618</v>
      </c>
      <c r="AT764" s="15">
        <f t="shared" si="327"/>
        <v>27814.852835713988</v>
      </c>
      <c r="AU764" s="17">
        <f t="shared" si="328"/>
        <v>47.543131562232801</v>
      </c>
      <c r="AV764" s="15">
        <f t="shared" si="329"/>
        <v>30689.608106882995</v>
      </c>
      <c r="AW764" s="13">
        <v>70000</v>
      </c>
      <c r="AX764" s="15">
        <f t="shared" si="330"/>
        <v>27814.852835713988</v>
      </c>
    </row>
    <row r="765" spans="1:50" ht="30" x14ac:dyDescent="0.25">
      <c r="A765" s="2" t="s">
        <v>70</v>
      </c>
      <c r="B765" s="9">
        <f t="shared" si="309"/>
        <v>22153.450701624683</v>
      </c>
      <c r="C765" s="9">
        <f t="shared" si="310"/>
        <v>7788.1113250284961</v>
      </c>
      <c r="D765" s="10">
        <v>10100.26505294577</v>
      </c>
      <c r="E765" s="10">
        <v>8298.9843767450984</v>
      </c>
      <c r="F765">
        <v>60.05</v>
      </c>
      <c r="G765">
        <v>46.07</v>
      </c>
      <c r="H765">
        <v>44.01</v>
      </c>
      <c r="I765" s="11">
        <f t="shared" si="311"/>
        <v>16930.274671978306</v>
      </c>
      <c r="J765" s="12">
        <f t="shared" si="312"/>
        <v>11004.678536785899</v>
      </c>
      <c r="L765" s="10">
        <f t="shared" si="305"/>
        <v>10100.26505294577</v>
      </c>
      <c r="M765" s="13"/>
      <c r="N765" s="13">
        <f t="shared" si="313"/>
        <v>5595.546839331957</v>
      </c>
      <c r="O765">
        <v>0.2</v>
      </c>
      <c r="P765" s="10">
        <f t="shared" si="306"/>
        <v>8298.9843767450984</v>
      </c>
      <c r="Q765" s="13">
        <f t="shared" si="314"/>
        <v>8224.293517354392</v>
      </c>
      <c r="R765">
        <v>0.56999999999999995</v>
      </c>
      <c r="S765" s="14">
        <v>2.04</v>
      </c>
      <c r="T765" s="14">
        <v>0.41</v>
      </c>
      <c r="U765" s="15">
        <v>6200</v>
      </c>
      <c r="V765" s="15">
        <v>1300</v>
      </c>
      <c r="W765" s="16">
        <f t="shared" si="315"/>
        <v>18046.191612427127</v>
      </c>
      <c r="X765" s="16">
        <f t="shared" si="316"/>
        <v>3680.8522358309419</v>
      </c>
      <c r="Z765" s="10">
        <v>51075.999999999985</v>
      </c>
      <c r="AA765" s="10">
        <f t="shared" si="307"/>
        <v>10100.26505294577</v>
      </c>
      <c r="AB765" s="10">
        <f t="shared" si="308"/>
        <v>8298.9843767450984</v>
      </c>
      <c r="AC765" s="10">
        <v>3657.2596564833352</v>
      </c>
      <c r="AD765">
        <v>90.08</v>
      </c>
      <c r="AE765">
        <v>60.05</v>
      </c>
      <c r="AF765">
        <v>46.07</v>
      </c>
      <c r="AG765" s="15"/>
      <c r="AH765" s="15">
        <f t="shared" si="317"/>
        <v>5595.546839331957</v>
      </c>
      <c r="AI765" s="15">
        <f t="shared" si="318"/>
        <v>8224.293517354392</v>
      </c>
      <c r="AJ765" s="15">
        <f t="shared" si="319"/>
        <v>3668.2314354527848</v>
      </c>
      <c r="AK765" s="15">
        <f t="shared" si="320"/>
        <v>4596.8399999999983</v>
      </c>
      <c r="AL765" s="11">
        <f t="shared" si="321"/>
        <v>3043.6298128179064</v>
      </c>
      <c r="AM765" s="16">
        <f t="shared" si="322"/>
        <v>1978.3593783316392</v>
      </c>
      <c r="AN765" s="11">
        <f t="shared" si="323"/>
        <v>22428.771329403437</v>
      </c>
      <c r="AO765" s="16">
        <f t="shared" si="331"/>
        <v>6180</v>
      </c>
      <c r="AP765" s="10">
        <v>14457.245678505686</v>
      </c>
      <c r="AQ765" s="11">
        <f t="shared" si="324"/>
        <v>-40960.446955035346</v>
      </c>
      <c r="AR765" s="16">
        <f t="shared" si="325"/>
        <v>-6897.4194475883451</v>
      </c>
      <c r="AS765" s="11">
        <f t="shared" si="326"/>
        <v>53637.217200649844</v>
      </c>
      <c r="AT765" s="15">
        <f t="shared" si="327"/>
        <v>-4705.7922366118528</v>
      </c>
      <c r="AU765" s="17">
        <f t="shared" si="328"/>
        <v>-32.549714802233673</v>
      </c>
      <c r="AV765" s="15">
        <f t="shared" si="329"/>
        <v>19163.037915117537</v>
      </c>
      <c r="AW765" s="13">
        <v>70000</v>
      </c>
      <c r="AX765" s="15">
        <f t="shared" si="330"/>
        <v>-4705.792236611851</v>
      </c>
    </row>
    <row r="766" spans="1:50" ht="30" x14ac:dyDescent="0.25">
      <c r="A766" s="2" t="s">
        <v>70</v>
      </c>
      <c r="B766" s="9">
        <f t="shared" si="309"/>
        <v>18021.359526781329</v>
      </c>
      <c r="C766" s="9">
        <f t="shared" si="310"/>
        <v>3562.0250932364779</v>
      </c>
      <c r="D766" s="10">
        <v>17097.413986719235</v>
      </c>
      <c r="E766" s="10">
        <v>7028.5709670181041</v>
      </c>
      <c r="F766">
        <v>60.05</v>
      </c>
      <c r="G766">
        <v>46.07</v>
      </c>
      <c r="H766">
        <v>44.01</v>
      </c>
      <c r="I766" s="11">
        <f t="shared" si="311"/>
        <v>20844.802541816207</v>
      </c>
      <c r="J766" s="12">
        <f t="shared" si="312"/>
        <v>13549.121652180535</v>
      </c>
      <c r="L766" s="10">
        <f t="shared" si="305"/>
        <v>17097.413986719235</v>
      </c>
      <c r="M766" s="13"/>
      <c r="N766" s="13">
        <f t="shared" si="313"/>
        <v>9471.9673486424563</v>
      </c>
      <c r="O766">
        <v>0.2</v>
      </c>
      <c r="P766" s="10">
        <f t="shared" si="306"/>
        <v>7028.5709670181041</v>
      </c>
      <c r="Q766" s="13">
        <f t="shared" si="314"/>
        <v>6965.313828314941</v>
      </c>
      <c r="R766">
        <v>0.56999999999999995</v>
      </c>
      <c r="S766" s="14">
        <v>2.04</v>
      </c>
      <c r="T766" s="14">
        <v>0.41</v>
      </c>
      <c r="U766" s="15">
        <v>6200</v>
      </c>
      <c r="V766" s="15">
        <v>1300</v>
      </c>
      <c r="W766" s="16">
        <f t="shared" si="315"/>
        <v>18163.829597810734</v>
      </c>
      <c r="X766" s="16">
        <f t="shared" si="316"/>
        <v>3704.495164265883</v>
      </c>
      <c r="Z766" s="10">
        <v>71824.000000000015</v>
      </c>
      <c r="AA766" s="10">
        <f t="shared" si="307"/>
        <v>17097.413986719235</v>
      </c>
      <c r="AB766" s="10">
        <f t="shared" si="308"/>
        <v>7028.5709670181041</v>
      </c>
      <c r="AC766" s="10">
        <v>3840.2548003222105</v>
      </c>
      <c r="AD766">
        <v>90.08</v>
      </c>
      <c r="AE766">
        <v>60.05</v>
      </c>
      <c r="AF766">
        <v>46.07</v>
      </c>
      <c r="AG766" s="15"/>
      <c r="AH766" s="15">
        <f t="shared" si="317"/>
        <v>9471.9673486424563</v>
      </c>
      <c r="AI766" s="15">
        <f t="shared" si="318"/>
        <v>6965.313828314941</v>
      </c>
      <c r="AJ766" s="15">
        <f t="shared" si="319"/>
        <v>3851.7755647231766</v>
      </c>
      <c r="AK766" s="15">
        <f t="shared" si="320"/>
        <v>6464.1600000000008</v>
      </c>
      <c r="AL766" s="11">
        <f t="shared" si="321"/>
        <v>4001.4545854921398</v>
      </c>
      <c r="AM766" s="16">
        <f t="shared" si="322"/>
        <v>2600.9454805698911</v>
      </c>
      <c r="AN766" s="11">
        <f t="shared" si="323"/>
        <v>26132.482064779626</v>
      </c>
      <c r="AO766" s="16">
        <f t="shared" si="331"/>
        <v>6180</v>
      </c>
      <c r="AP766" s="10">
        <v>12988.923459014874</v>
      </c>
      <c r="AQ766" s="11">
        <f t="shared" si="324"/>
        <v>-55682.801252665922</v>
      </c>
      <c r="AR766" s="16">
        <f t="shared" si="325"/>
        <v>-13691.59172320994</v>
      </c>
      <c r="AS766" s="11">
        <f t="shared" si="326"/>
        <v>46843.044925028247</v>
      </c>
      <c r="AT766" s="15">
        <f t="shared" si="327"/>
        <v>-9341.1436737355525</v>
      </c>
      <c r="AU766" s="17">
        <f t="shared" si="328"/>
        <v>-71.916226954531751</v>
      </c>
      <c r="AV766" s="15">
        <f t="shared" si="329"/>
        <v>22330.067132750424</v>
      </c>
      <c r="AW766" s="13">
        <v>70000</v>
      </c>
      <c r="AX766" s="15">
        <f t="shared" si="330"/>
        <v>-9341.1436737355507</v>
      </c>
    </row>
    <row r="767" spans="1:50" ht="30" x14ac:dyDescent="0.25">
      <c r="A767" s="2" t="s">
        <v>70</v>
      </c>
      <c r="B767" s="9">
        <f t="shared" si="309"/>
        <v>-45892.666110908242</v>
      </c>
      <c r="C767" s="9">
        <f t="shared" si="310"/>
        <v>-55100.953092906479</v>
      </c>
      <c r="D767" s="10">
        <v>20444.695388593642</v>
      </c>
      <c r="E767" s="10">
        <v>668.91249100766993</v>
      </c>
      <c r="F767">
        <v>60.05</v>
      </c>
      <c r="G767">
        <v>46.07</v>
      </c>
      <c r="H767">
        <v>44.01</v>
      </c>
      <c r="I767" s="11">
        <f t="shared" si="311"/>
        <v>17222.700012910605</v>
      </c>
      <c r="J767" s="12">
        <f t="shared" si="312"/>
        <v>11194.755008391894</v>
      </c>
      <c r="L767" s="10">
        <f t="shared" si="305"/>
        <v>20444.695388593642</v>
      </c>
      <c r="M767" s="13"/>
      <c r="N767" s="13">
        <f t="shared" si="313"/>
        <v>11326.361245280879</v>
      </c>
      <c r="O767">
        <v>0.2</v>
      </c>
      <c r="P767" s="10">
        <f t="shared" si="306"/>
        <v>668.91249100766993</v>
      </c>
      <c r="Q767" s="13">
        <f t="shared" si="314"/>
        <v>662.8922785886009</v>
      </c>
      <c r="R767">
        <v>0.56999999999999995</v>
      </c>
      <c r="S767" s="14">
        <v>2.04</v>
      </c>
      <c r="T767" s="14">
        <v>0.41</v>
      </c>
      <c r="U767" s="15">
        <v>6200</v>
      </c>
      <c r="V767" s="15">
        <v>1300</v>
      </c>
      <c r="W767" s="16">
        <f t="shared" si="315"/>
        <v>11591.966529617424</v>
      </c>
      <c r="X767" s="16">
        <f t="shared" si="316"/>
        <v>2383.6795476191883</v>
      </c>
      <c r="Z767" s="10">
        <v>50176.000000000007</v>
      </c>
      <c r="AA767" s="10">
        <f t="shared" si="307"/>
        <v>20444.695388593642</v>
      </c>
      <c r="AB767" s="10">
        <f t="shared" si="308"/>
        <v>668.91249100766993</v>
      </c>
      <c r="AC767" s="10">
        <v>505.65923753824131</v>
      </c>
      <c r="AD767">
        <v>90.08</v>
      </c>
      <c r="AE767">
        <v>60.05</v>
      </c>
      <c r="AF767">
        <v>46.07</v>
      </c>
      <c r="AG767" s="15"/>
      <c r="AH767" s="15">
        <f t="shared" si="317"/>
        <v>11326.361245280879</v>
      </c>
      <c r="AI767" s="15">
        <f t="shared" si="318"/>
        <v>662.8922785886009</v>
      </c>
      <c r="AJ767" s="15">
        <f t="shared" si="319"/>
        <v>507.17621525085599</v>
      </c>
      <c r="AK767" s="15">
        <f t="shared" si="320"/>
        <v>4515.84</v>
      </c>
      <c r="AL767" s="11">
        <f t="shared" si="321"/>
        <v>3033.5900168743351</v>
      </c>
      <c r="AM767" s="16">
        <f t="shared" si="322"/>
        <v>1971.8335109683178</v>
      </c>
      <c r="AN767" s="11">
        <f t="shared" si="323"/>
        <v>16711.274055264072</v>
      </c>
      <c r="AO767" s="16">
        <f t="shared" si="331"/>
        <v>6180</v>
      </c>
      <c r="AP767" s="10">
        <v>-27510.20070005353</v>
      </c>
      <c r="AQ767" s="11">
        <f t="shared" si="324"/>
        <v>-94506.97489483656</v>
      </c>
      <c r="AR767" s="16">
        <f t="shared" si="325"/>
        <v>-68679.38764891756</v>
      </c>
      <c r="AS767" s="11">
        <f t="shared" si="326"/>
        <v>-8144.7510006793655</v>
      </c>
      <c r="AT767" s="15">
        <f t="shared" si="327"/>
        <v>-46856.789219413738</v>
      </c>
      <c r="AU767" s="17">
        <f t="shared" si="328"/>
        <v>170.32514495367735</v>
      </c>
      <c r="AV767" s="15">
        <f t="shared" si="329"/>
        <v>19346.588519360212</v>
      </c>
      <c r="AW767" s="13">
        <v>70000</v>
      </c>
      <c r="AX767" s="15">
        <f t="shared" si="330"/>
        <v>-46856.789219413738</v>
      </c>
    </row>
    <row r="768" spans="1:50" ht="30" x14ac:dyDescent="0.25">
      <c r="A768" s="2" t="s">
        <v>70</v>
      </c>
      <c r="B768" s="9">
        <f t="shared" si="309"/>
        <v>46905.158138756567</v>
      </c>
      <c r="C768" s="9">
        <f t="shared" si="310"/>
        <v>33091.379869045908</v>
      </c>
      <c r="D768" s="10">
        <v>4737.5656929199286</v>
      </c>
      <c r="E768" s="10">
        <v>8751.8426307182799</v>
      </c>
      <c r="F768">
        <v>60.05</v>
      </c>
      <c r="G768">
        <v>46.07</v>
      </c>
      <c r="H768">
        <v>44.01</v>
      </c>
      <c r="I768" s="11">
        <f t="shared" si="311"/>
        <v>13432.618806266626</v>
      </c>
      <c r="J768" s="12">
        <f t="shared" si="312"/>
        <v>8731.2022240733077</v>
      </c>
      <c r="L768" s="10">
        <f t="shared" si="305"/>
        <v>4737.5656929199286</v>
      </c>
      <c r="M768" s="13"/>
      <c r="N768" s="13">
        <f t="shared" si="313"/>
        <v>2624.6113938776407</v>
      </c>
      <c r="O768">
        <v>0.2</v>
      </c>
      <c r="P768" s="10">
        <f t="shared" si="306"/>
        <v>8751.8426307182799</v>
      </c>
      <c r="Q768" s="13">
        <f t="shared" si="314"/>
        <v>8673.0760470418154</v>
      </c>
      <c r="R768">
        <v>0.56999999999999995</v>
      </c>
      <c r="S768" s="14">
        <v>2.04</v>
      </c>
      <c r="T768" s="14">
        <v>0.41</v>
      </c>
      <c r="U768" s="15">
        <v>6200</v>
      </c>
      <c r="V768" s="15">
        <v>1300</v>
      </c>
      <c r="W768" s="16">
        <f t="shared" si="315"/>
        <v>17355.8942762023</v>
      </c>
      <c r="X768" s="16">
        <f t="shared" si="316"/>
        <v>3542.1160064916385</v>
      </c>
      <c r="Z768" s="10">
        <v>46656.000000000007</v>
      </c>
      <c r="AA768" s="10">
        <f t="shared" si="307"/>
        <v>4737.5656929199286</v>
      </c>
      <c r="AB768" s="10">
        <f t="shared" si="308"/>
        <v>8751.8426307182799</v>
      </c>
      <c r="AC768" s="10">
        <v>1177.8772041453099</v>
      </c>
      <c r="AD768">
        <v>90.08</v>
      </c>
      <c r="AE768">
        <v>60.05</v>
      </c>
      <c r="AF768">
        <v>46.07</v>
      </c>
      <c r="AG768" s="15"/>
      <c r="AH768" s="15">
        <f t="shared" si="317"/>
        <v>2624.6113938776407</v>
      </c>
      <c r="AI768" s="15">
        <f t="shared" si="318"/>
        <v>8673.0760470418154</v>
      </c>
      <c r="AJ768" s="15">
        <f t="shared" si="319"/>
        <v>1181.4108357577456</v>
      </c>
      <c r="AK768" s="15">
        <f t="shared" si="320"/>
        <v>4199.0400000000009</v>
      </c>
      <c r="AL768" s="11">
        <f t="shared" si="321"/>
        <v>2658.0049767384671</v>
      </c>
      <c r="AM768" s="16">
        <f t="shared" si="322"/>
        <v>1727.7032348800037</v>
      </c>
      <c r="AN768" s="11">
        <f t="shared" si="323"/>
        <v>16547.466591374399</v>
      </c>
      <c r="AO768" s="16">
        <f t="shared" si="331"/>
        <v>6180</v>
      </c>
      <c r="AP768" s="10">
        <v>30842.111974677682</v>
      </c>
      <c r="AQ768" s="11">
        <f t="shared" si="324"/>
        <v>-2632.4188826642453</v>
      </c>
      <c r="AR768" s="16">
        <f t="shared" si="325"/>
        <v>20818.061638480965</v>
      </c>
      <c r="AS768" s="11">
        <f t="shared" si="326"/>
        <v>81352.698286719169</v>
      </c>
      <c r="AT768" s="15">
        <f t="shared" si="327"/>
        <v>14203.206515724372</v>
      </c>
      <c r="AU768" s="17">
        <f t="shared" si="328"/>
        <v>46.051342162902593</v>
      </c>
      <c r="AV768" s="15">
        <f t="shared" si="329"/>
        <v>16638.905458953312</v>
      </c>
      <c r="AW768" s="13">
        <v>70000</v>
      </c>
      <c r="AX768" s="15">
        <f t="shared" si="330"/>
        <v>14203.206515724371</v>
      </c>
    </row>
    <row r="769" spans="1:50" ht="30" x14ac:dyDescent="0.25">
      <c r="A769" s="2" t="s">
        <v>70</v>
      </c>
      <c r="B769" s="9">
        <f t="shared" si="309"/>
        <v>2707.7578961372346</v>
      </c>
      <c r="C769" s="9">
        <f t="shared" si="310"/>
        <v>-22578.194350771468</v>
      </c>
      <c r="D769" s="10">
        <v>18040.984250915462</v>
      </c>
      <c r="E769" s="10">
        <v>18602.117504702328</v>
      </c>
      <c r="F769">
        <v>60.05</v>
      </c>
      <c r="G769">
        <v>46.07</v>
      </c>
      <c r="H769">
        <v>44.01</v>
      </c>
      <c r="I769" s="11">
        <f t="shared" si="311"/>
        <v>32592.375494654596</v>
      </c>
      <c r="J769" s="12">
        <f t="shared" si="312"/>
        <v>21185.044071525488</v>
      </c>
      <c r="L769" s="10">
        <f t="shared" si="305"/>
        <v>18040.984250915462</v>
      </c>
      <c r="M769" s="13"/>
      <c r="N769" s="13">
        <f t="shared" si="313"/>
        <v>9994.7052750071671</v>
      </c>
      <c r="O769">
        <v>0.2</v>
      </c>
      <c r="P769" s="10">
        <f t="shared" si="306"/>
        <v>18602.117504702328</v>
      </c>
      <c r="Q769" s="13">
        <f t="shared" si="314"/>
        <v>18434.698447160008</v>
      </c>
      <c r="R769">
        <v>0.56999999999999995</v>
      </c>
      <c r="S769" s="14">
        <v>2.04</v>
      </c>
      <c r="T769" s="14">
        <v>0.41</v>
      </c>
      <c r="U769" s="15">
        <v>6200</v>
      </c>
      <c r="V769" s="15">
        <v>1300</v>
      </c>
      <c r="W769" s="16">
        <f t="shared" si="315"/>
        <v>31713.707106560585</v>
      </c>
      <c r="X769" s="16">
        <f t="shared" si="316"/>
        <v>6427.7548596518818</v>
      </c>
      <c r="Z769" s="10">
        <v>26568.999999999996</v>
      </c>
      <c r="AA769" s="10">
        <f t="shared" si="307"/>
        <v>18040.984250915462</v>
      </c>
      <c r="AB769" s="10">
        <f t="shared" si="308"/>
        <v>18602.117504702328</v>
      </c>
      <c r="AC769" s="10">
        <v>545.26019853394098</v>
      </c>
      <c r="AD769">
        <v>90.08</v>
      </c>
      <c r="AE769">
        <v>60.05</v>
      </c>
      <c r="AF769">
        <v>46.07</v>
      </c>
      <c r="AG769" s="15"/>
      <c r="AH769" s="15">
        <f t="shared" si="317"/>
        <v>9994.7052750071671</v>
      </c>
      <c r="AI769" s="15">
        <f t="shared" si="318"/>
        <v>18434.698447160008</v>
      </c>
      <c r="AJ769" s="15">
        <f t="shared" si="319"/>
        <v>546.89597912954275</v>
      </c>
      <c r="AK769" s="15">
        <f t="shared" si="320"/>
        <v>2391.2099999999996</v>
      </c>
      <c r="AL769" s="11">
        <f t="shared" si="321"/>
        <v>3295.0831692123747</v>
      </c>
      <c r="AM769" s="16">
        <f t="shared" si="322"/>
        <v>2141.8040599880437</v>
      </c>
      <c r="AN769" s="11">
        <f t="shared" si="323"/>
        <v>39179.567773921466</v>
      </c>
      <c r="AO769" s="16">
        <f t="shared" si="331"/>
        <v>6180</v>
      </c>
      <c r="AP769" s="10">
        <v>-4736.1594641191832</v>
      </c>
      <c r="AQ769" s="11">
        <f t="shared" si="324"/>
        <v>-116969.8998049342</v>
      </c>
      <c r="AR769" s="16">
        <f t="shared" si="325"/>
        <v>-50190.993281948839</v>
      </c>
      <c r="AS769" s="11">
        <f t="shared" si="326"/>
        <v>10343.64336628936</v>
      </c>
      <c r="AT769" s="15">
        <f t="shared" si="327"/>
        <v>-34243.007595632713</v>
      </c>
      <c r="AU769" s="17">
        <f t="shared" si="328"/>
        <v>723.01213367192065</v>
      </c>
      <c r="AV769" s="15">
        <f t="shared" si="329"/>
        <v>29506.848131513532</v>
      </c>
      <c r="AW769" s="13">
        <v>70000</v>
      </c>
      <c r="AX769" s="15">
        <f t="shared" si="330"/>
        <v>-34243.007595632713</v>
      </c>
    </row>
    <row r="770" spans="1:50" ht="30" x14ac:dyDescent="0.25">
      <c r="A770" s="2" t="s">
        <v>70</v>
      </c>
      <c r="B770" s="9">
        <f t="shared" si="309"/>
        <v>74169.13961155944</v>
      </c>
      <c r="C770" s="9">
        <f t="shared" si="310"/>
        <v>42526.788661225131</v>
      </c>
      <c r="D770" s="10">
        <v>18453.602978236937</v>
      </c>
      <c r="E770" s="10">
        <v>25424.772188804625</v>
      </c>
      <c r="F770">
        <v>60.05</v>
      </c>
      <c r="G770">
        <v>46.07</v>
      </c>
      <c r="H770">
        <v>44.01</v>
      </c>
      <c r="I770" s="11">
        <f t="shared" si="311"/>
        <v>39412.361977122222</v>
      </c>
      <c r="J770" s="12">
        <f t="shared" si="312"/>
        <v>25618.035285129445</v>
      </c>
      <c r="L770" s="10">
        <f t="shared" si="305"/>
        <v>18453.602978236937</v>
      </c>
      <c r="M770" s="13"/>
      <c r="N770" s="13">
        <f t="shared" si="313"/>
        <v>10223.296049943265</v>
      </c>
      <c r="O770">
        <v>0.2</v>
      </c>
      <c r="P770" s="10">
        <f t="shared" si="306"/>
        <v>25424.772188804625</v>
      </c>
      <c r="Q770" s="13">
        <f t="shared" si="314"/>
        <v>25195.949239105383</v>
      </c>
      <c r="R770">
        <v>0.56999999999999995</v>
      </c>
      <c r="S770" s="14">
        <v>2.04</v>
      </c>
      <c r="T770" s="14">
        <v>0.41</v>
      </c>
      <c r="U770" s="15">
        <v>6200</v>
      </c>
      <c r="V770" s="15">
        <v>1300</v>
      </c>
      <c r="W770" s="16">
        <f t="shared" si="315"/>
        <v>39668.954563608582</v>
      </c>
      <c r="X770" s="16">
        <f t="shared" si="316"/>
        <v>8026.6036132742738</v>
      </c>
      <c r="Z770" s="10">
        <v>60516</v>
      </c>
      <c r="AA770" s="10">
        <f t="shared" si="307"/>
        <v>18453.602978236937</v>
      </c>
      <c r="AB770" s="10">
        <f t="shared" si="308"/>
        <v>25424.772188804625</v>
      </c>
      <c r="AC770" s="10">
        <v>1058.0669709489616</v>
      </c>
      <c r="AD770">
        <v>90.08</v>
      </c>
      <c r="AE770">
        <v>60.05</v>
      </c>
      <c r="AF770">
        <v>46.07</v>
      </c>
      <c r="AG770" s="15"/>
      <c r="AH770" s="15">
        <f t="shared" si="317"/>
        <v>10223.296049943265</v>
      </c>
      <c r="AI770" s="15">
        <f t="shared" si="318"/>
        <v>25195.949239105383</v>
      </c>
      <c r="AJ770" s="15">
        <f t="shared" si="319"/>
        <v>1061.2411718618084</v>
      </c>
      <c r="AK770" s="15">
        <f t="shared" si="320"/>
        <v>5446.44</v>
      </c>
      <c r="AL770" s="11">
        <f t="shared" si="321"/>
        <v>4890.5383128797812</v>
      </c>
      <c r="AM770" s="16">
        <f t="shared" si="322"/>
        <v>3178.8499033718581</v>
      </c>
      <c r="AN770" s="11">
        <f t="shared" si="323"/>
        <v>49218.607161497355</v>
      </c>
      <c r="AO770" s="16">
        <f t="shared" si="331"/>
        <v>6180</v>
      </c>
      <c r="AP770" s="10">
        <v>41036.767687444175</v>
      </c>
      <c r="AQ770" s="11">
        <f t="shared" si="324"/>
        <v>-76928.441917540433</v>
      </c>
      <c r="AR770" s="16">
        <f t="shared" si="325"/>
        <v>8882.1497628214092</v>
      </c>
      <c r="AS770" s="11">
        <f t="shared" si="326"/>
        <v>69416.786411059598</v>
      </c>
      <c r="AT770" s="15">
        <f t="shared" si="327"/>
        <v>6059.8824989428686</v>
      </c>
      <c r="AU770" s="17">
        <f t="shared" si="328"/>
        <v>14.766958609162051</v>
      </c>
      <c r="AV770" s="15">
        <f t="shared" si="329"/>
        <v>34976.885188501299</v>
      </c>
      <c r="AW770" s="13">
        <v>70000</v>
      </c>
      <c r="AX770" s="15">
        <f t="shared" si="330"/>
        <v>6059.8824989428758</v>
      </c>
    </row>
    <row r="771" spans="1:50" ht="30" x14ac:dyDescent="0.25">
      <c r="A771" s="2" t="s">
        <v>70</v>
      </c>
      <c r="B771" s="9">
        <f t="shared" si="309"/>
        <v>48573.796403937878</v>
      </c>
      <c r="C771" s="9">
        <f t="shared" si="310"/>
        <v>40530.197026133807</v>
      </c>
      <c r="D771" s="10">
        <v>11344.899923919205</v>
      </c>
      <c r="E771" s="10">
        <v>1188.8995056732931</v>
      </c>
      <c r="F771">
        <v>60.05</v>
      </c>
      <c r="G771">
        <v>46.07</v>
      </c>
      <c r="H771">
        <v>44.01</v>
      </c>
      <c r="I771" s="11">
        <f t="shared" si="311"/>
        <v>11050.293679807824</v>
      </c>
      <c r="J771" s="12">
        <f t="shared" si="312"/>
        <v>7182.690891875086</v>
      </c>
      <c r="L771" s="10">
        <f t="shared" si="305"/>
        <v>11344.899923919205</v>
      </c>
      <c r="M771" s="13"/>
      <c r="N771" s="13">
        <f t="shared" si="313"/>
        <v>6285.0745578512406</v>
      </c>
      <c r="O771">
        <v>0.2</v>
      </c>
      <c r="P771" s="10">
        <f t="shared" si="306"/>
        <v>1188.8995056732931</v>
      </c>
      <c r="Q771" s="13">
        <f t="shared" si="314"/>
        <v>1178.1994101222335</v>
      </c>
      <c r="R771">
        <v>0.56999999999999995</v>
      </c>
      <c r="S771" s="14">
        <v>2.04</v>
      </c>
      <c r="T771" s="14">
        <v>0.41</v>
      </c>
      <c r="U771" s="15">
        <v>6200</v>
      </c>
      <c r="V771" s="15">
        <v>1300</v>
      </c>
      <c r="W771" s="16">
        <f t="shared" si="315"/>
        <v>10134.32069369344</v>
      </c>
      <c r="X771" s="16">
        <f t="shared" si="316"/>
        <v>2090.7213158893674</v>
      </c>
      <c r="Z771" s="10">
        <v>25921.000000000004</v>
      </c>
      <c r="AA771" s="10">
        <f t="shared" si="307"/>
        <v>11344.899923919205</v>
      </c>
      <c r="AB771" s="10">
        <f t="shared" si="308"/>
        <v>1188.8995056732931</v>
      </c>
      <c r="AC771" s="10">
        <v>2673.5738078253457</v>
      </c>
      <c r="AD771">
        <v>90.08</v>
      </c>
      <c r="AE771">
        <v>60.05</v>
      </c>
      <c r="AF771">
        <v>46.07</v>
      </c>
      <c r="AG771" s="15"/>
      <c r="AH771" s="15">
        <f t="shared" si="317"/>
        <v>6285.0745578512406</v>
      </c>
      <c r="AI771" s="15">
        <f t="shared" si="318"/>
        <v>1178.1994101222335</v>
      </c>
      <c r="AJ771" s="15">
        <f t="shared" si="319"/>
        <v>2681.5945292488213</v>
      </c>
      <c r="AK771" s="15">
        <f t="shared" si="320"/>
        <v>2332.8900000000003</v>
      </c>
      <c r="AL771" s="11">
        <f t="shared" si="321"/>
        <v>1805.0577840049846</v>
      </c>
      <c r="AM771" s="16">
        <f t="shared" si="322"/>
        <v>1173.28755960324</v>
      </c>
      <c r="AN771" s="11">
        <f t="shared" si="323"/>
        <v>12770.912767646991</v>
      </c>
      <c r="AO771" s="16">
        <f t="shared" si="331"/>
        <v>6180</v>
      </c>
      <c r="AP771" s="10">
        <v>35861.045957871378</v>
      </c>
      <c r="AQ771" s="11">
        <f t="shared" si="324"/>
        <v>15001.423558894752</v>
      </c>
      <c r="AR771" s="16">
        <f t="shared" si="325"/>
        <v>31256.784818369353</v>
      </c>
      <c r="AS771" s="11">
        <f t="shared" si="326"/>
        <v>91791.421466607557</v>
      </c>
      <c r="AT771" s="15">
        <f t="shared" si="327"/>
        <v>21325.067506393054</v>
      </c>
      <c r="AU771" s="17">
        <f t="shared" si="328"/>
        <v>59.465826879241575</v>
      </c>
      <c r="AV771" s="15">
        <f t="shared" si="329"/>
        <v>14535.978451478326</v>
      </c>
      <c r="AW771" s="13">
        <v>70000</v>
      </c>
      <c r="AX771" s="15">
        <f t="shared" si="330"/>
        <v>21325.067506393054</v>
      </c>
    </row>
    <row r="772" spans="1:50" ht="30" x14ac:dyDescent="0.25">
      <c r="A772" s="2" t="s">
        <v>70</v>
      </c>
      <c r="B772" s="9">
        <f t="shared" si="309"/>
        <v>43759.229755930821</v>
      </c>
      <c r="C772" s="9">
        <f t="shared" si="310"/>
        <v>23487.207792827667</v>
      </c>
      <c r="D772" s="10">
        <v>18592.241914467857</v>
      </c>
      <c r="E772" s="10">
        <v>13048.432235380065</v>
      </c>
      <c r="F772">
        <v>60.05</v>
      </c>
      <c r="G772">
        <v>46.07</v>
      </c>
      <c r="H772">
        <v>44.01</v>
      </c>
      <c r="I772" s="11">
        <f t="shared" si="311"/>
        <v>27691.031665677652</v>
      </c>
      <c r="J772" s="12">
        <f t="shared" si="312"/>
        <v>17999.170582690476</v>
      </c>
      <c r="L772" s="10">
        <f t="shared" si="305"/>
        <v>18592.241914467857</v>
      </c>
      <c r="M772" s="13"/>
      <c r="N772" s="13">
        <f t="shared" si="313"/>
        <v>10300.102020615193</v>
      </c>
      <c r="O772">
        <v>0.2</v>
      </c>
      <c r="P772" s="10">
        <f t="shared" si="306"/>
        <v>13048.432235380065</v>
      </c>
      <c r="Q772" s="13">
        <f t="shared" si="314"/>
        <v>12930.996345261645</v>
      </c>
      <c r="R772">
        <v>0.56999999999999995</v>
      </c>
      <c r="S772" s="14">
        <v>2.04</v>
      </c>
      <c r="T772" s="14">
        <v>0.41</v>
      </c>
      <c r="U772" s="15">
        <v>6200</v>
      </c>
      <c r="V772" s="15">
        <v>1300</v>
      </c>
      <c r="W772" s="16">
        <f t="shared" si="315"/>
        <v>25438.604174681241</v>
      </c>
      <c r="X772" s="16">
        <f t="shared" si="316"/>
        <v>5166.582211578092</v>
      </c>
      <c r="Z772" s="10">
        <v>47524.000000000007</v>
      </c>
      <c r="AA772" s="10">
        <f t="shared" si="307"/>
        <v>18592.241914467857</v>
      </c>
      <c r="AB772" s="10">
        <f t="shared" si="308"/>
        <v>13048.432235380065</v>
      </c>
      <c r="AC772" s="10">
        <v>6104.7422052794427</v>
      </c>
      <c r="AD772">
        <v>90.08</v>
      </c>
      <c r="AE772">
        <v>60.05</v>
      </c>
      <c r="AF772">
        <v>46.07</v>
      </c>
      <c r="AG772" s="15"/>
      <c r="AH772" s="15">
        <f t="shared" si="317"/>
        <v>10300.102020615193</v>
      </c>
      <c r="AI772" s="15">
        <f t="shared" si="318"/>
        <v>12930.996345261645</v>
      </c>
      <c r="AJ772" s="15">
        <f t="shared" si="319"/>
        <v>6123.0564318952802</v>
      </c>
      <c r="AK772" s="15">
        <f t="shared" si="320"/>
        <v>4277.1600000000008</v>
      </c>
      <c r="AL772" s="11">
        <f t="shared" si="321"/>
        <v>3658.8562312589847</v>
      </c>
      <c r="AM772" s="16">
        <f t="shared" si="322"/>
        <v>2378.25655031834</v>
      </c>
      <c r="AN772" s="11">
        <f t="shared" si="323"/>
        <v>37648.611985129035</v>
      </c>
      <c r="AO772" s="16">
        <f t="shared" si="331"/>
        <v>6180</v>
      </c>
      <c r="AP772" s="10">
        <v>26776.741102259792</v>
      </c>
      <c r="AQ772" s="11">
        <f t="shared" si="324"/>
        <v>-61885.685868888861</v>
      </c>
      <c r="AR772" s="16">
        <f t="shared" si="325"/>
        <v>321.45499855909691</v>
      </c>
      <c r="AS772" s="11">
        <f t="shared" si="326"/>
        <v>60856.091646797286</v>
      </c>
      <c r="AT772" s="15">
        <f t="shared" si="327"/>
        <v>219.31396925097579</v>
      </c>
      <c r="AU772" s="17">
        <f t="shared" si="328"/>
        <v>0.81904653151561835</v>
      </c>
      <c r="AV772" s="15">
        <f t="shared" si="329"/>
        <v>26557.427133008816</v>
      </c>
      <c r="AW772" s="13">
        <v>70000</v>
      </c>
      <c r="AX772" s="15">
        <f t="shared" si="330"/>
        <v>219.31396925097579</v>
      </c>
    </row>
    <row r="773" spans="1:50" ht="30" x14ac:dyDescent="0.25">
      <c r="A773" s="2" t="s">
        <v>70</v>
      </c>
      <c r="B773" s="9">
        <f t="shared" si="309"/>
        <v>56435.726523684207</v>
      </c>
      <c r="C773" s="9">
        <f t="shared" si="310"/>
        <v>36000.424094590053</v>
      </c>
      <c r="D773" s="10">
        <v>32972.939328796499</v>
      </c>
      <c r="E773" s="10">
        <v>10404.975849871089</v>
      </c>
      <c r="F773">
        <v>60.05</v>
      </c>
      <c r="G773">
        <v>46.07</v>
      </c>
      <c r="H773">
        <v>44.01</v>
      </c>
      <c r="I773" s="11">
        <f t="shared" si="311"/>
        <v>35705.234953179286</v>
      </c>
      <c r="J773" s="12">
        <f t="shared" si="312"/>
        <v>23208.402719566537</v>
      </c>
      <c r="L773" s="10">
        <f t="shared" si="305"/>
        <v>32972.939328796499</v>
      </c>
      <c r="M773" s="13"/>
      <c r="N773" s="13">
        <f t="shared" si="313"/>
        <v>18267.008388153263</v>
      </c>
      <c r="O773">
        <v>0.2</v>
      </c>
      <c r="P773" s="10">
        <f t="shared" si="306"/>
        <v>10404.975849871089</v>
      </c>
      <c r="Q773" s="13">
        <f t="shared" si="314"/>
        <v>10311.331067222249</v>
      </c>
      <c r="R773">
        <v>0.56999999999999995</v>
      </c>
      <c r="S773" s="14">
        <v>2.04</v>
      </c>
      <c r="T773" s="14">
        <v>0.41</v>
      </c>
      <c r="U773" s="15">
        <v>6200</v>
      </c>
      <c r="V773" s="15">
        <v>1300</v>
      </c>
      <c r="W773" s="16">
        <f t="shared" si="315"/>
        <v>25642.955187332562</v>
      </c>
      <c r="X773" s="16">
        <f t="shared" si="316"/>
        <v>5207.652758238406</v>
      </c>
      <c r="Z773" s="10">
        <v>99856.000000000015</v>
      </c>
      <c r="AA773" s="10">
        <f t="shared" si="307"/>
        <v>32972.939328796499</v>
      </c>
      <c r="AB773" s="10">
        <f t="shared" si="308"/>
        <v>10404.975849871089</v>
      </c>
      <c r="AC773" s="10">
        <v>618.80282434655146</v>
      </c>
      <c r="AD773">
        <v>90.08</v>
      </c>
      <c r="AE773">
        <v>60.05</v>
      </c>
      <c r="AF773">
        <v>46.07</v>
      </c>
      <c r="AG773" s="15"/>
      <c r="AH773" s="15">
        <f t="shared" si="317"/>
        <v>18267.008388153263</v>
      </c>
      <c r="AI773" s="15">
        <f t="shared" si="318"/>
        <v>10311.331067222249</v>
      </c>
      <c r="AJ773" s="15">
        <f t="shared" si="319"/>
        <v>620.65923281959101</v>
      </c>
      <c r="AK773" s="15">
        <f t="shared" si="320"/>
        <v>8987.0400000000009</v>
      </c>
      <c r="AL773" s="11">
        <f t="shared" si="321"/>
        <v>5948.0058231525709</v>
      </c>
      <c r="AM773" s="16">
        <f t="shared" si="322"/>
        <v>3866.2037850491711</v>
      </c>
      <c r="AN773" s="11">
        <f t="shared" si="323"/>
        <v>39354.65352991745</v>
      </c>
      <c r="AO773" s="16">
        <f t="shared" si="331"/>
        <v>6180</v>
      </c>
      <c r="AP773" s="10">
        <v>38429.072582497771</v>
      </c>
      <c r="AQ773" s="11">
        <f t="shared" si="324"/>
        <v>-62409.043630930028</v>
      </c>
      <c r="AR773" s="16">
        <f t="shared" si="325"/>
        <v>7584.3686167851092</v>
      </c>
      <c r="AS773" s="11">
        <f t="shared" si="326"/>
        <v>68119.005265023312</v>
      </c>
      <c r="AT773" s="15">
        <f t="shared" si="327"/>
        <v>5174.4660778820653</v>
      </c>
      <c r="AU773" s="17">
        <f t="shared" si="328"/>
        <v>13.464977763316455</v>
      </c>
      <c r="AV773" s="15">
        <f t="shared" si="329"/>
        <v>33254.606504615709</v>
      </c>
      <c r="AW773" s="13">
        <v>70000</v>
      </c>
      <c r="AX773" s="15">
        <f t="shared" si="330"/>
        <v>5174.4660778820617</v>
      </c>
    </row>
    <row r="774" spans="1:50" ht="30" x14ac:dyDescent="0.25">
      <c r="A774" s="2" t="s">
        <v>70</v>
      </c>
      <c r="B774" s="9">
        <f t="shared" si="309"/>
        <v>-51684.309030352961</v>
      </c>
      <c r="C774" s="9">
        <f t="shared" si="310"/>
        <v>-70199.606966718886</v>
      </c>
      <c r="D774" s="10">
        <v>24914.761278697988</v>
      </c>
      <c r="E774" s="10">
        <v>9900.3097519131097</v>
      </c>
      <c r="F774">
        <v>60.05</v>
      </c>
      <c r="G774">
        <v>46.07</v>
      </c>
      <c r="H774">
        <v>44.01</v>
      </c>
      <c r="I774" s="11">
        <f t="shared" si="311"/>
        <v>29317.38264052623</v>
      </c>
      <c r="J774" s="12">
        <f t="shared" si="312"/>
        <v>19056.298716342051</v>
      </c>
      <c r="L774" s="10">
        <f t="shared" si="305"/>
        <v>24914.761278697988</v>
      </c>
      <c r="M774" s="13"/>
      <c r="N774" s="13">
        <f t="shared" si="313"/>
        <v>13802.777748398687</v>
      </c>
      <c r="O774">
        <v>0.2</v>
      </c>
      <c r="P774" s="10">
        <f t="shared" si="306"/>
        <v>9900.3097519131097</v>
      </c>
      <c r="Q774" s="13">
        <f t="shared" si="314"/>
        <v>9811.2069641458911</v>
      </c>
      <c r="R774">
        <v>0.56999999999999995</v>
      </c>
      <c r="S774" s="14">
        <v>2.04</v>
      </c>
      <c r="T774" s="14">
        <v>0.41</v>
      </c>
      <c r="U774" s="15">
        <v>6200</v>
      </c>
      <c r="V774" s="15">
        <v>1300</v>
      </c>
      <c r="W774" s="16">
        <f t="shared" si="315"/>
        <v>23240.004779255509</v>
      </c>
      <c r="X774" s="16">
        <f t="shared" si="316"/>
        <v>4724.7068428895873</v>
      </c>
      <c r="Z774" s="10">
        <v>80089</v>
      </c>
      <c r="AA774" s="10">
        <f t="shared" si="307"/>
        <v>24914.761278697988</v>
      </c>
      <c r="AB774" s="10">
        <f t="shared" si="308"/>
        <v>9900.3097519131097</v>
      </c>
      <c r="AC774" s="10">
        <v>289.13276169865759</v>
      </c>
      <c r="AD774">
        <v>90.08</v>
      </c>
      <c r="AE774">
        <v>60.05</v>
      </c>
      <c r="AF774">
        <v>46.07</v>
      </c>
      <c r="AG774" s="15"/>
      <c r="AH774" s="15">
        <f t="shared" si="317"/>
        <v>13802.777748398687</v>
      </c>
      <c r="AI774" s="15">
        <f t="shared" si="318"/>
        <v>9811.2069641458911</v>
      </c>
      <c r="AJ774" s="15">
        <f t="shared" si="319"/>
        <v>290.00015998375352</v>
      </c>
      <c r="AK774" s="15">
        <f t="shared" si="320"/>
        <v>7208.0099999999993</v>
      </c>
      <c r="AL774" s="11">
        <f t="shared" si="321"/>
        <v>4854.2545697610631</v>
      </c>
      <c r="AM774" s="16">
        <f t="shared" si="322"/>
        <v>3155.265470344691</v>
      </c>
      <c r="AN774" s="11">
        <f t="shared" si="323"/>
        <v>32312.003974619896</v>
      </c>
      <c r="AO774" s="16">
        <f t="shared" si="331"/>
        <v>6180</v>
      </c>
      <c r="AP774" s="10">
        <v>-35727.087749332124</v>
      </c>
      <c r="AQ774" s="11">
        <f t="shared" si="324"/>
        <v>-149813.30115219715</v>
      </c>
      <c r="AR774" s="16">
        <f t="shared" si="325"/>
        <v>-93980.612525950521</v>
      </c>
      <c r="AS774" s="11">
        <f t="shared" si="326"/>
        <v>-33445.975877712328</v>
      </c>
      <c r="AT774" s="15">
        <f t="shared" si="327"/>
        <v>-64118.651936018869</v>
      </c>
      <c r="AU774" s="17">
        <f t="shared" si="328"/>
        <v>179.46789390136476</v>
      </c>
      <c r="AV774" s="15">
        <f t="shared" si="329"/>
        <v>28391.564186686741</v>
      </c>
      <c r="AW774" s="13">
        <v>70000</v>
      </c>
      <c r="AX774" s="15">
        <f t="shared" si="330"/>
        <v>-64118.651936018869</v>
      </c>
    </row>
    <row r="775" spans="1:50" ht="30" x14ac:dyDescent="0.25">
      <c r="A775" s="2" t="s">
        <v>70</v>
      </c>
      <c r="B775" s="9">
        <f t="shared" si="309"/>
        <v>-11508.421170121714</v>
      </c>
      <c r="C775" s="9">
        <f t="shared" si="310"/>
        <v>-26244.423355472612</v>
      </c>
      <c r="D775" s="10">
        <v>11238.250480685138</v>
      </c>
      <c r="E775" s="10">
        <v>8478.3384064776237</v>
      </c>
      <c r="F775">
        <v>60.05</v>
      </c>
      <c r="G775">
        <v>46.07</v>
      </c>
      <c r="H775">
        <v>44.01</v>
      </c>
      <c r="I775" s="11">
        <f t="shared" si="311"/>
        <v>17935.626261160323</v>
      </c>
      <c r="J775" s="12">
        <f t="shared" si="312"/>
        <v>11658.15706975421</v>
      </c>
      <c r="L775" s="10">
        <f t="shared" si="305"/>
        <v>11238.250480685138</v>
      </c>
      <c r="M775" s="13"/>
      <c r="N775" s="13">
        <f t="shared" si="313"/>
        <v>6225.9907662995665</v>
      </c>
      <c r="O775">
        <v>0.2</v>
      </c>
      <c r="P775" s="10">
        <f t="shared" si="306"/>
        <v>8478.3384064776237</v>
      </c>
      <c r="Q775" s="13">
        <f t="shared" si="314"/>
        <v>8402.033360819325</v>
      </c>
      <c r="R775">
        <v>0.56999999999999995</v>
      </c>
      <c r="S775" s="14">
        <v>2.04</v>
      </c>
      <c r="T775" s="14">
        <v>0.41</v>
      </c>
      <c r="U775" s="15">
        <v>6200</v>
      </c>
      <c r="V775" s="15">
        <v>1300</v>
      </c>
      <c r="W775" s="16">
        <f t="shared" si="315"/>
        <v>18510.088624610937</v>
      </c>
      <c r="X775" s="16">
        <f t="shared" si="316"/>
        <v>3774.0864392600406</v>
      </c>
      <c r="Z775" s="10">
        <v>26895.999999999996</v>
      </c>
      <c r="AA775" s="10">
        <f t="shared" si="307"/>
        <v>11238.250480685138</v>
      </c>
      <c r="AB775" s="10">
        <f t="shared" si="308"/>
        <v>8478.3384064776237</v>
      </c>
      <c r="AC775" s="10">
        <v>7133.8434931488782</v>
      </c>
      <c r="AD775">
        <v>90.08</v>
      </c>
      <c r="AE775">
        <v>60.05</v>
      </c>
      <c r="AF775">
        <v>46.07</v>
      </c>
      <c r="AG775" s="15"/>
      <c r="AH775" s="15">
        <f t="shared" si="317"/>
        <v>6225.9907662995665</v>
      </c>
      <c r="AI775" s="15">
        <f t="shared" si="318"/>
        <v>8402.033360819325</v>
      </c>
      <c r="AJ775" s="15">
        <f t="shared" si="319"/>
        <v>7155.2450236283239</v>
      </c>
      <c r="AK775" s="15">
        <f t="shared" si="320"/>
        <v>2420.6399999999994</v>
      </c>
      <c r="AL775" s="11">
        <f t="shared" si="321"/>
        <v>2306.8767449953766</v>
      </c>
      <c r="AM775" s="16">
        <f t="shared" si="322"/>
        <v>1499.4698842469948</v>
      </c>
      <c r="AN775" s="11">
        <f t="shared" si="323"/>
        <v>26999.392205570861</v>
      </c>
      <c r="AO775" s="16">
        <f t="shared" si="331"/>
        <v>6180</v>
      </c>
      <c r="AP775" s="10">
        <v>-9096.4471035557708</v>
      </c>
      <c r="AQ775" s="11">
        <f t="shared" si="324"/>
        <v>-82576.781632437735</v>
      </c>
      <c r="AR775" s="16">
        <f t="shared" si="325"/>
        <v>-41676.666864486862</v>
      </c>
      <c r="AS775" s="11">
        <f t="shared" si="326"/>
        <v>18857.96978375133</v>
      </c>
      <c r="AT775" s="15">
        <f t="shared" si="327"/>
        <v>-28434.07405755698</v>
      </c>
      <c r="AU775" s="17">
        <f t="shared" si="328"/>
        <v>312.58439403712026</v>
      </c>
      <c r="AV775" s="15">
        <f t="shared" si="329"/>
        <v>19337.626954001207</v>
      </c>
      <c r="AW775" s="13">
        <v>70000</v>
      </c>
      <c r="AX775" s="15">
        <f t="shared" si="330"/>
        <v>-28434.07405755698</v>
      </c>
    </row>
    <row r="776" spans="1:50" ht="30" x14ac:dyDescent="0.25">
      <c r="A776" s="2" t="s">
        <v>70</v>
      </c>
      <c r="B776" s="9">
        <f t="shared" si="309"/>
        <v>-4751.1527972374715</v>
      </c>
      <c r="C776" s="9">
        <f t="shared" si="310"/>
        <v>-12238.359955349348</v>
      </c>
      <c r="D776" s="10">
        <v>12440.815233970059</v>
      </c>
      <c r="E776" s="10">
        <v>369.6449224768117</v>
      </c>
      <c r="F776">
        <v>60.05</v>
      </c>
      <c r="G776">
        <v>46.07</v>
      </c>
      <c r="H776">
        <v>44.01</v>
      </c>
      <c r="I776" s="11">
        <f t="shared" si="311"/>
        <v>11070.856268209491</v>
      </c>
      <c r="J776" s="12">
        <f t="shared" si="312"/>
        <v>7196.0565743361694</v>
      </c>
      <c r="L776" s="10">
        <f t="shared" si="305"/>
        <v>12440.815233970059</v>
      </c>
      <c r="M776" s="13"/>
      <c r="N776" s="13">
        <f t="shared" si="313"/>
        <v>6892.2116396194133</v>
      </c>
      <c r="O776">
        <v>0.2</v>
      </c>
      <c r="P776" s="10">
        <f t="shared" si="306"/>
        <v>369.6449224768117</v>
      </c>
      <c r="Q776" s="13">
        <f t="shared" si="314"/>
        <v>366.31811817452041</v>
      </c>
      <c r="R776">
        <v>0.56999999999999995</v>
      </c>
      <c r="S776" s="14">
        <v>2.04</v>
      </c>
      <c r="T776" s="14">
        <v>0.41</v>
      </c>
      <c r="U776" s="15">
        <v>6200</v>
      </c>
      <c r="V776" s="15">
        <v>1300</v>
      </c>
      <c r="W776" s="16">
        <f t="shared" si="315"/>
        <v>9437.9770567780524</v>
      </c>
      <c r="X776" s="16">
        <f t="shared" si="316"/>
        <v>1950.7698986661771</v>
      </c>
      <c r="Z776" s="10">
        <v>79523.999999999985</v>
      </c>
      <c r="AA776" s="10">
        <f t="shared" si="307"/>
        <v>12440.815233970059</v>
      </c>
      <c r="AB776" s="10">
        <f t="shared" si="308"/>
        <v>369.6449224768117</v>
      </c>
      <c r="AC776" s="10">
        <v>1573.2197252384619</v>
      </c>
      <c r="AD776">
        <v>90.08</v>
      </c>
      <c r="AE776">
        <v>60.05</v>
      </c>
      <c r="AF776">
        <v>46.07</v>
      </c>
      <c r="AG776" s="15"/>
      <c r="AH776" s="15">
        <f t="shared" si="317"/>
        <v>6892.2116396194133</v>
      </c>
      <c r="AI776" s="15">
        <f t="shared" si="318"/>
        <v>366.31811817452041</v>
      </c>
      <c r="AJ776" s="15">
        <f t="shared" si="319"/>
        <v>1577.9393844141771</v>
      </c>
      <c r="AK776" s="15">
        <f t="shared" si="320"/>
        <v>7157.159999999998</v>
      </c>
      <c r="AL776" s="11">
        <f t="shared" si="321"/>
        <v>3591.63930024808</v>
      </c>
      <c r="AM776" s="16">
        <f t="shared" si="322"/>
        <v>2334.565545161252</v>
      </c>
      <c r="AN776" s="11">
        <f t="shared" si="323"/>
        <v>11383.987940630461</v>
      </c>
      <c r="AO776" s="16">
        <f t="shared" si="331"/>
        <v>6180</v>
      </c>
      <c r="AP776" s="10">
        <v>1120.492428570632</v>
      </c>
      <c r="AQ776" s="11">
        <f t="shared" si="324"/>
        <v>-36534.76545172753</v>
      </c>
      <c r="AR776" s="16">
        <f t="shared" si="325"/>
        <v>-21385.186428351695</v>
      </c>
      <c r="AS776" s="11">
        <f t="shared" si="326"/>
        <v>39149.450219886494</v>
      </c>
      <c r="AT776" s="15">
        <f t="shared" si="327"/>
        <v>-14590.129690926789</v>
      </c>
      <c r="AU776" s="17">
        <f t="shared" si="328"/>
        <v>-1302.1176510348082</v>
      </c>
      <c r="AV776" s="15">
        <f t="shared" si="329"/>
        <v>15710.62211949742</v>
      </c>
      <c r="AW776" s="13">
        <v>70000</v>
      </c>
      <c r="AX776" s="15">
        <f t="shared" si="330"/>
        <v>-14590.129690926788</v>
      </c>
    </row>
    <row r="777" spans="1:50" ht="30" x14ac:dyDescent="0.25">
      <c r="A777" s="2" t="s">
        <v>70</v>
      </c>
      <c r="B777" s="9">
        <f t="shared" si="309"/>
        <v>69853.388767577941</v>
      </c>
      <c r="C777" s="9">
        <f t="shared" si="310"/>
        <v>52400.541479567044</v>
      </c>
      <c r="D777" s="10">
        <v>21033.466649845763</v>
      </c>
      <c r="E777" s="10">
        <v>9507.7189454657637</v>
      </c>
      <c r="F777">
        <v>60.05</v>
      </c>
      <c r="G777">
        <v>46.07</v>
      </c>
      <c r="H777">
        <v>44.01</v>
      </c>
      <c r="I777" s="11">
        <f t="shared" si="311"/>
        <v>26097.787216821278</v>
      </c>
      <c r="J777" s="12">
        <f t="shared" si="312"/>
        <v>16963.561690933831</v>
      </c>
      <c r="L777" s="10">
        <f t="shared" ref="L777:L840" si="332">D777</f>
        <v>21033.466649845763</v>
      </c>
      <c r="M777" s="13"/>
      <c r="N777" s="13">
        <f t="shared" si="313"/>
        <v>11652.540524014554</v>
      </c>
      <c r="O777">
        <v>0.2</v>
      </c>
      <c r="P777" s="10">
        <f t="shared" ref="P777:P840" si="333">E777</f>
        <v>9507.7189454657637</v>
      </c>
      <c r="Q777" s="13">
        <f t="shared" si="314"/>
        <v>9422.1494749565718</v>
      </c>
      <c r="R777">
        <v>0.56999999999999995</v>
      </c>
      <c r="S777" s="14">
        <v>2.04</v>
      </c>
      <c r="T777" s="14">
        <v>0.41</v>
      </c>
      <c r="U777" s="15">
        <v>6200</v>
      </c>
      <c r="V777" s="15">
        <v>1300</v>
      </c>
      <c r="W777" s="16">
        <f t="shared" si="315"/>
        <v>21910.31194327744</v>
      </c>
      <c r="X777" s="16">
        <f t="shared" si="316"/>
        <v>4457.4646552665436</v>
      </c>
      <c r="Z777" s="10">
        <v>37636</v>
      </c>
      <c r="AA777" s="10">
        <f t="shared" ref="AA777:AA840" si="334">D777</f>
        <v>21033.466649845763</v>
      </c>
      <c r="AB777" s="10">
        <f t="shared" ref="AB777:AB840" si="335">E777</f>
        <v>9507.7189454657637</v>
      </c>
      <c r="AC777" s="10">
        <v>8064.8555280781266</v>
      </c>
      <c r="AD777">
        <v>90.08</v>
      </c>
      <c r="AE777">
        <v>60.05</v>
      </c>
      <c r="AF777">
        <v>46.07</v>
      </c>
      <c r="AG777" s="15"/>
      <c r="AH777" s="15">
        <f t="shared" si="317"/>
        <v>11652.540524014554</v>
      </c>
      <c r="AI777" s="15">
        <f t="shared" si="318"/>
        <v>9422.1494749565718</v>
      </c>
      <c r="AJ777" s="15">
        <f t="shared" si="319"/>
        <v>8089.0500946623597</v>
      </c>
      <c r="AK777" s="15">
        <f t="shared" si="320"/>
        <v>3387.24</v>
      </c>
      <c r="AL777" s="11">
        <f t="shared" si="321"/>
        <v>3220.9433286077456</v>
      </c>
      <c r="AM777" s="16">
        <f t="shared" si="322"/>
        <v>2093.6131635950346</v>
      </c>
      <c r="AN777" s="11">
        <f t="shared" si="323"/>
        <v>36652.366071346041</v>
      </c>
      <c r="AO777" s="16">
        <f t="shared" si="331"/>
        <v>6180</v>
      </c>
      <c r="AP777" s="10">
        <v>46373.074000051878</v>
      </c>
      <c r="AQ777" s="11">
        <f t="shared" si="324"/>
        <v>-28725.403828748</v>
      </c>
      <c r="AR777" s="16">
        <f t="shared" si="325"/>
        <v>30979.515133366669</v>
      </c>
      <c r="AS777" s="11">
        <f t="shared" si="326"/>
        <v>91514.151781604873</v>
      </c>
      <c r="AT777" s="15">
        <f t="shared" si="327"/>
        <v>21135.89914552301</v>
      </c>
      <c r="AU777" s="17">
        <f t="shared" si="328"/>
        <v>45.577955745395194</v>
      </c>
      <c r="AV777" s="15">
        <f t="shared" si="329"/>
        <v>25237.174854528865</v>
      </c>
      <c r="AW777" s="13">
        <v>70000</v>
      </c>
      <c r="AX777" s="15">
        <f t="shared" si="330"/>
        <v>21135.899145523013</v>
      </c>
    </row>
    <row r="778" spans="1:50" ht="30" x14ac:dyDescent="0.25">
      <c r="A778" s="2" t="s">
        <v>70</v>
      </c>
      <c r="B778" s="9">
        <f t="shared" ref="B778:B841" si="336">SUM(J778+W778+AR778)</f>
        <v>-27329.992724515403</v>
      </c>
      <c r="C778" s="9">
        <f t="shared" ref="C778:C841" si="337">SUM(J778+X778+AR778)</f>
        <v>-35578.675197376433</v>
      </c>
      <c r="D778" s="10">
        <v>15923.647620471465</v>
      </c>
      <c r="E778" s="10">
        <v>513.50977874533135</v>
      </c>
      <c r="F778">
        <v>60.05</v>
      </c>
      <c r="G778">
        <v>46.07</v>
      </c>
      <c r="H778">
        <v>44.01</v>
      </c>
      <c r="I778" s="11">
        <f t="shared" ref="I778:I841" si="338">(D778/F778*H778)+(E778/G778*H778)+(1.6*10^3)</f>
        <v>13760.818716834121</v>
      </c>
      <c r="J778" s="12">
        <f t="shared" ref="J778:J841" si="339">I778*0.65</f>
        <v>8944.5321659421788</v>
      </c>
      <c r="L778" s="10">
        <f t="shared" si="332"/>
        <v>15923.647620471465</v>
      </c>
      <c r="M778" s="13"/>
      <c r="N778" s="13">
        <f t="shared" ref="N778:N841" si="340">L778*0.554</f>
        <v>8821.7007817411923</v>
      </c>
      <c r="O778">
        <v>0.2</v>
      </c>
      <c r="P778" s="10">
        <f t="shared" si="333"/>
        <v>513.50977874533135</v>
      </c>
      <c r="Q778" s="13">
        <f t="shared" ref="Q778:Q841" si="341">P778*0.991</f>
        <v>508.88819073662336</v>
      </c>
      <c r="R778">
        <v>0.56999999999999995</v>
      </c>
      <c r="S778" s="14">
        <v>2.04</v>
      </c>
      <c r="T778" s="14">
        <v>0.41</v>
      </c>
      <c r="U778" s="15">
        <v>6200</v>
      </c>
      <c r="V778" s="15">
        <v>1300</v>
      </c>
      <c r="W778" s="16">
        <f t="shared" ref="W778:W841" si="342">U778+S778*(N778*O778+Q778*R778)</f>
        <v>10390.989107138952</v>
      </c>
      <c r="X778" s="16">
        <f t="shared" ref="X778:X841" si="343">V778+T778*(N778*O778+Q778*R778)</f>
        <v>2142.3066342779266</v>
      </c>
      <c r="Z778" s="10">
        <v>70225</v>
      </c>
      <c r="AA778" s="10">
        <f t="shared" si="334"/>
        <v>15923.647620471465</v>
      </c>
      <c r="AB778" s="10">
        <f t="shared" si="335"/>
        <v>513.50977874533135</v>
      </c>
      <c r="AC778" s="10">
        <v>1950.5913084244783</v>
      </c>
      <c r="AD778">
        <v>90.08</v>
      </c>
      <c r="AE778">
        <v>60.05</v>
      </c>
      <c r="AF778">
        <v>46.07</v>
      </c>
      <c r="AG778" s="15"/>
      <c r="AH778" s="15">
        <f t="shared" ref="AH778:AH841" si="344">AA778*0.554</f>
        <v>8821.7007817411923</v>
      </c>
      <c r="AI778" s="15">
        <f t="shared" ref="AI778:AI841" si="345">AB778*0.991</f>
        <v>508.88819073662336</v>
      </c>
      <c r="AJ778" s="15">
        <f t="shared" ref="AJ778:AJ841" si="346">AC778*1.003</f>
        <v>1956.4430823497514</v>
      </c>
      <c r="AK778" s="15">
        <f t="shared" ref="AK778:AK841" si="347">Z778*0.09</f>
        <v>6320.25</v>
      </c>
      <c r="AL778" s="11">
        <f t="shared" ref="AL778:AL841" si="348">3*((Z778/AD778)+(AA778/AE778)+(AB778/AF778)+99.2)</f>
        <v>3465.3127715698729</v>
      </c>
      <c r="AM778" s="16">
        <f t="shared" ref="AM778:AM841" si="349">AL778*0.65</f>
        <v>2252.4533015204174</v>
      </c>
      <c r="AN778" s="11">
        <f t="shared" ref="AN778:AN841" si="350">1.351*(AH778+AB778)+AC778</f>
        <v>14562.46077564177</v>
      </c>
      <c r="AO778" s="16">
        <f t="shared" si="331"/>
        <v>6180</v>
      </c>
      <c r="AP778" s="10">
        <v>-14460.749667548391</v>
      </c>
      <c r="AQ778" s="11">
        <f t="shared" ref="AQ778:AQ841" si="351">6*44.01*(AP778-AL778-I778-AN778)/180.156</f>
        <v>-67789.034117413539</v>
      </c>
      <c r="AR778" s="16">
        <f t="shared" ref="AR778:AR841" si="352">6*44.01*(AP778-AM778-J778-AO778)/180.156</f>
        <v>-46665.513997596536</v>
      </c>
      <c r="AS778" s="11">
        <f t="shared" ref="AS778:AS841" si="353">6*44.01*(AP778-AM778-J778-AO778+(4.13*10^4))/180.156</f>
        <v>13869.122650641661</v>
      </c>
      <c r="AT778" s="15">
        <f t="shared" ref="AT778:AT841" si="354">AP778-AM778-AO778-J778</f>
        <v>-31837.735135010986</v>
      </c>
      <c r="AU778" s="17">
        <f t="shared" ref="AU778:AU841" si="355">AT778/AP778*100</f>
        <v>220.16656028876963</v>
      </c>
      <c r="AV778" s="15">
        <f t="shared" ref="AV778:AV841" si="356">SUM(AM778+J778+AO778)</f>
        <v>17376.985467462597</v>
      </c>
      <c r="AW778" s="13">
        <v>70000</v>
      </c>
      <c r="AX778" s="15">
        <f t="shared" ref="AX778:AX841" si="357">AP778-AV778</f>
        <v>-31837.735135010989</v>
      </c>
    </row>
    <row r="779" spans="1:50" ht="30" x14ac:dyDescent="0.25">
      <c r="A779" s="2" t="s">
        <v>70</v>
      </c>
      <c r="B779" s="9">
        <f t="shared" si="336"/>
        <v>2252.4440683553694</v>
      </c>
      <c r="C779" s="9">
        <f t="shared" si="337"/>
        <v>-32685.688175972064</v>
      </c>
      <c r="D779" s="10">
        <v>27411.264005770325</v>
      </c>
      <c r="E779" s="10">
        <v>27247.214294520119</v>
      </c>
      <c r="F779">
        <v>60.05</v>
      </c>
      <c r="G779">
        <v>46.07</v>
      </c>
      <c r="H779">
        <v>44.01</v>
      </c>
      <c r="I779" s="11">
        <f t="shared" si="338"/>
        <v>47718.28792962282</v>
      </c>
      <c r="J779" s="12">
        <f t="shared" si="339"/>
        <v>31016.887154254833</v>
      </c>
      <c r="L779" s="10">
        <f t="shared" si="332"/>
        <v>27411.264005770325</v>
      </c>
      <c r="M779" s="13"/>
      <c r="N779" s="13">
        <f t="shared" si="340"/>
        <v>15185.840259196761</v>
      </c>
      <c r="O779">
        <v>0.2</v>
      </c>
      <c r="P779" s="10">
        <f t="shared" si="333"/>
        <v>27247.214294520119</v>
      </c>
      <c r="Q779" s="13">
        <f t="shared" si="341"/>
        <v>27001.989365869438</v>
      </c>
      <c r="R779">
        <v>0.56999999999999995</v>
      </c>
      <c r="S779" s="14">
        <v>2.04</v>
      </c>
      <c r="T779" s="14">
        <v>0.41</v>
      </c>
      <c r="U779" s="15">
        <v>6200</v>
      </c>
      <c r="V779" s="15">
        <v>1300</v>
      </c>
      <c r="W779" s="16">
        <f t="shared" si="342"/>
        <v>43793.736060385258</v>
      </c>
      <c r="X779" s="16">
        <f t="shared" si="343"/>
        <v>8855.6038160578209</v>
      </c>
      <c r="Z779" s="10">
        <v>44944.000000000007</v>
      </c>
      <c r="AA779" s="10">
        <f t="shared" si="334"/>
        <v>27411.264005770325</v>
      </c>
      <c r="AB779" s="10">
        <f t="shared" si="335"/>
        <v>27247.214294520119</v>
      </c>
      <c r="AC779" s="10">
        <v>5733.7619844107403</v>
      </c>
      <c r="AD779">
        <v>90.08</v>
      </c>
      <c r="AE779">
        <v>60.05</v>
      </c>
      <c r="AF779">
        <v>46.07</v>
      </c>
      <c r="AG779" s="15"/>
      <c r="AH779" s="15">
        <f t="shared" si="344"/>
        <v>15185.840259196761</v>
      </c>
      <c r="AI779" s="15">
        <f t="shared" si="345"/>
        <v>27001.989365869438</v>
      </c>
      <c r="AJ779" s="15">
        <f t="shared" si="346"/>
        <v>5750.9632703639718</v>
      </c>
      <c r="AK779" s="15">
        <f t="shared" si="347"/>
        <v>4044.9600000000005</v>
      </c>
      <c r="AL779" s="11">
        <f t="shared" si="348"/>
        <v>4938.1170838830412</v>
      </c>
      <c r="AM779" s="16">
        <f t="shared" si="349"/>
        <v>3209.7761045239768</v>
      </c>
      <c r="AN779" s="11">
        <f t="shared" si="350"/>
        <v>63060.818686482242</v>
      </c>
      <c r="AO779" s="16">
        <f t="shared" ref="AO779:AO842" si="358">(6.18*10^3)</f>
        <v>6180</v>
      </c>
      <c r="AP779" s="10">
        <v>-9096.4471035557708</v>
      </c>
      <c r="AQ779" s="11">
        <f t="shared" si="351"/>
        <v>-182943.10437833765</v>
      </c>
      <c r="AR779" s="16">
        <f t="shared" si="352"/>
        <v>-72558.179146284718</v>
      </c>
      <c r="AS779" s="11">
        <f t="shared" si="353"/>
        <v>-12023.542498046527</v>
      </c>
      <c r="AT779" s="15">
        <f t="shared" si="354"/>
        <v>-49503.110362334584</v>
      </c>
      <c r="AU779" s="17">
        <f t="shared" si="355"/>
        <v>544.20269583037521</v>
      </c>
      <c r="AV779" s="15">
        <f t="shared" si="356"/>
        <v>40406.663258778812</v>
      </c>
      <c r="AW779" s="13">
        <v>70000</v>
      </c>
      <c r="AX779" s="15">
        <f t="shared" si="357"/>
        <v>-49503.110362334584</v>
      </c>
    </row>
    <row r="780" spans="1:50" ht="30" x14ac:dyDescent="0.25">
      <c r="A780" s="2" t="s">
        <v>70</v>
      </c>
      <c r="B780" s="9">
        <f t="shared" si="336"/>
        <v>225470.06136802034</v>
      </c>
      <c r="C780" s="9">
        <f t="shared" si="337"/>
        <v>210613.8580788059</v>
      </c>
      <c r="D780" s="10">
        <v>15923.647620471465</v>
      </c>
      <c r="E780" s="10">
        <v>7689.8401775345301</v>
      </c>
      <c r="F780">
        <v>60.05</v>
      </c>
      <c r="G780">
        <v>46.07</v>
      </c>
      <c r="H780">
        <v>44.01</v>
      </c>
      <c r="I780" s="11">
        <f t="shared" si="338"/>
        <v>20616.262625032788</v>
      </c>
      <c r="J780" s="12">
        <f t="shared" si="339"/>
        <v>13400.570706271314</v>
      </c>
      <c r="L780" s="10">
        <f t="shared" si="332"/>
        <v>15923.647620471465</v>
      </c>
      <c r="M780" s="13"/>
      <c r="N780" s="13">
        <f t="shared" si="340"/>
        <v>8821.7007817411923</v>
      </c>
      <c r="O780">
        <v>0.2</v>
      </c>
      <c r="P780" s="10">
        <f t="shared" si="333"/>
        <v>7689.8401775345301</v>
      </c>
      <c r="Q780" s="13">
        <f t="shared" si="341"/>
        <v>7620.6316159367188</v>
      </c>
      <c r="R780">
        <v>0.56999999999999995</v>
      </c>
      <c r="S780" s="14">
        <v>2.04</v>
      </c>
      <c r="T780" s="14">
        <v>0.41</v>
      </c>
      <c r="U780" s="15">
        <v>6200</v>
      </c>
      <c r="V780" s="15">
        <v>1300</v>
      </c>
      <c r="W780" s="16">
        <f t="shared" si="342"/>
        <v>18660.524361961623</v>
      </c>
      <c r="X780" s="16">
        <f t="shared" si="343"/>
        <v>3804.3210727471887</v>
      </c>
      <c r="Z780" s="10">
        <v>70756</v>
      </c>
      <c r="AA780" s="10">
        <f t="shared" si="334"/>
        <v>15923.647620471465</v>
      </c>
      <c r="AB780" s="10">
        <f t="shared" si="335"/>
        <v>7689.8401775345301</v>
      </c>
      <c r="AC780" s="10">
        <v>1562.5945674389529</v>
      </c>
      <c r="AD780">
        <v>90.08</v>
      </c>
      <c r="AE780">
        <v>60.05</v>
      </c>
      <c r="AF780">
        <v>46.07</v>
      </c>
      <c r="AG780" s="15"/>
      <c r="AH780" s="15">
        <f t="shared" si="344"/>
        <v>8821.7007817411923</v>
      </c>
      <c r="AI780" s="15">
        <f t="shared" si="345"/>
        <v>7620.6316159367188</v>
      </c>
      <c r="AJ780" s="15">
        <f t="shared" si="346"/>
        <v>1567.2823511412696</v>
      </c>
      <c r="AK780" s="15">
        <f t="shared" si="347"/>
        <v>6368.04</v>
      </c>
      <c r="AL780" s="11">
        <f t="shared" si="348"/>
        <v>3950.3074753993988</v>
      </c>
      <c r="AM780" s="16">
        <f t="shared" si="349"/>
        <v>2567.6998590096091</v>
      </c>
      <c r="AN780" s="11">
        <f t="shared" si="350"/>
        <v>23869.686403420448</v>
      </c>
      <c r="AO780" s="16">
        <f t="shared" si="358"/>
        <v>6180</v>
      </c>
      <c r="AP780" s="10">
        <v>154102.317875379</v>
      </c>
      <c r="AQ780" s="11">
        <f t="shared" si="351"/>
        <v>154877.88453210137</v>
      </c>
      <c r="AR780" s="16">
        <f t="shared" si="352"/>
        <v>193408.9662997874</v>
      </c>
      <c r="AS780" s="11">
        <f t="shared" si="353"/>
        <v>253943.60294802557</v>
      </c>
      <c r="AT780" s="15">
        <f t="shared" si="354"/>
        <v>131954.04731009807</v>
      </c>
      <c r="AU780" s="17">
        <f t="shared" si="355"/>
        <v>85.627555204463562</v>
      </c>
      <c r="AV780" s="15">
        <f t="shared" si="356"/>
        <v>22148.270565280924</v>
      </c>
      <c r="AW780" s="13">
        <v>70000</v>
      </c>
      <c r="AX780" s="15">
        <f t="shared" si="357"/>
        <v>131954.04731009807</v>
      </c>
    </row>
    <row r="781" spans="1:50" ht="30" x14ac:dyDescent="0.25">
      <c r="A781" s="2" t="s">
        <v>70</v>
      </c>
      <c r="B781" s="9">
        <f t="shared" si="336"/>
        <v>35469.465486710418</v>
      </c>
      <c r="C781" s="9">
        <f t="shared" si="337"/>
        <v>3025.361193657176</v>
      </c>
      <c r="D781" s="10">
        <v>14548.974456468783</v>
      </c>
      <c r="E781" s="10">
        <v>27061.442673347774</v>
      </c>
      <c r="F781">
        <v>60.05</v>
      </c>
      <c r="G781">
        <v>46.07</v>
      </c>
      <c r="H781">
        <v>44.01</v>
      </c>
      <c r="I781" s="11">
        <f t="shared" si="338"/>
        <v>38114.189149442849</v>
      </c>
      <c r="J781" s="12">
        <f t="shared" si="339"/>
        <v>24774.222947137852</v>
      </c>
      <c r="L781" s="10">
        <f t="shared" si="332"/>
        <v>14548.974456468783</v>
      </c>
      <c r="M781" s="13"/>
      <c r="N781" s="13">
        <f t="shared" si="340"/>
        <v>8060.131848883706</v>
      </c>
      <c r="O781">
        <v>0.2</v>
      </c>
      <c r="P781" s="10">
        <f t="shared" si="333"/>
        <v>27061.442673347774</v>
      </c>
      <c r="Q781" s="13">
        <f t="shared" si="341"/>
        <v>26817.889689287644</v>
      </c>
      <c r="R781">
        <v>0.56999999999999995</v>
      </c>
      <c r="S781" s="14">
        <v>2.04</v>
      </c>
      <c r="T781" s="14">
        <v>0.41</v>
      </c>
      <c r="U781" s="15">
        <v>6200</v>
      </c>
      <c r="V781" s="15">
        <v>1300</v>
      </c>
      <c r="W781" s="16">
        <f t="shared" si="342"/>
        <v>40672.375925048225</v>
      </c>
      <c r="X781" s="16">
        <f t="shared" si="343"/>
        <v>8228.2716319949868</v>
      </c>
      <c r="Z781" s="10">
        <v>65024.999999999993</v>
      </c>
      <c r="AA781" s="10">
        <f t="shared" si="334"/>
        <v>14548.974456468783</v>
      </c>
      <c r="AB781" s="10">
        <f t="shared" si="335"/>
        <v>27061.442673347774</v>
      </c>
      <c r="AC781" s="10">
        <v>8796.2715502507235</v>
      </c>
      <c r="AD781">
        <v>90.08</v>
      </c>
      <c r="AE781">
        <v>60.05</v>
      </c>
      <c r="AF781">
        <v>46.07</v>
      </c>
      <c r="AG781" s="15"/>
      <c r="AH781" s="15">
        <f t="shared" si="344"/>
        <v>8060.131848883706</v>
      </c>
      <c r="AI781" s="15">
        <f t="shared" si="345"/>
        <v>26817.889689287644</v>
      </c>
      <c r="AJ781" s="15">
        <f t="shared" si="346"/>
        <v>8822.6603649014742</v>
      </c>
      <c r="AK781" s="15">
        <f t="shared" si="347"/>
        <v>5852.2499999999991</v>
      </c>
      <c r="AL781" s="11">
        <f t="shared" si="348"/>
        <v>4952.2131595680848</v>
      </c>
      <c r="AM781" s="16">
        <f t="shared" si="349"/>
        <v>3218.9385537192552</v>
      </c>
      <c r="AN781" s="11">
        <f t="shared" si="350"/>
        <v>56245.518729785457</v>
      </c>
      <c r="AO781" s="16">
        <f t="shared" si="358"/>
        <v>6180</v>
      </c>
      <c r="AP781" s="10">
        <v>13721.141345613023</v>
      </c>
      <c r="AQ781" s="11">
        <f t="shared" si="351"/>
        <v>-125452.9479217012</v>
      </c>
      <c r="AR781" s="16">
        <f t="shared" si="352"/>
        <v>-29977.133385475659</v>
      </c>
      <c r="AS781" s="11">
        <f t="shared" si="353"/>
        <v>30557.503262762533</v>
      </c>
      <c r="AT781" s="15">
        <f t="shared" si="354"/>
        <v>-20452.020155244085</v>
      </c>
      <c r="AU781" s="17">
        <f t="shared" si="355"/>
        <v>-149.05480265884066</v>
      </c>
      <c r="AV781" s="15">
        <f t="shared" si="356"/>
        <v>34173.16150085711</v>
      </c>
      <c r="AW781" s="13">
        <v>70000</v>
      </c>
      <c r="AX781" s="15">
        <f t="shared" si="357"/>
        <v>-20452.020155244085</v>
      </c>
    </row>
    <row r="782" spans="1:50" ht="30" x14ac:dyDescent="0.25">
      <c r="A782" s="2" t="s">
        <v>70</v>
      </c>
      <c r="B782" s="9">
        <f t="shared" si="336"/>
        <v>-19294.103395849917</v>
      </c>
      <c r="C782" s="9">
        <f t="shared" si="337"/>
        <v>-36003.831665428654</v>
      </c>
      <c r="D782" s="10">
        <v>14917.365502374165</v>
      </c>
      <c r="E782" s="10">
        <v>9900.3097519131097</v>
      </c>
      <c r="F782">
        <v>60.05</v>
      </c>
      <c r="G782">
        <v>46.07</v>
      </c>
      <c r="H782">
        <v>44.01</v>
      </c>
      <c r="I782" s="11">
        <f t="shared" si="338"/>
        <v>21990.398658577662</v>
      </c>
      <c r="J782" s="12">
        <f t="shared" si="339"/>
        <v>14293.75912807548</v>
      </c>
      <c r="L782" s="10">
        <f t="shared" si="332"/>
        <v>14917.365502374165</v>
      </c>
      <c r="M782" s="13"/>
      <c r="N782" s="13">
        <f t="shared" si="340"/>
        <v>8264.2204883152881</v>
      </c>
      <c r="O782">
        <v>0.2</v>
      </c>
      <c r="P782" s="10">
        <f t="shared" si="333"/>
        <v>9900.3097519131097</v>
      </c>
      <c r="Q782" s="13">
        <f t="shared" si="341"/>
        <v>9811.2069641458911</v>
      </c>
      <c r="R782">
        <v>0.56999999999999995</v>
      </c>
      <c r="S782" s="14">
        <v>2.04</v>
      </c>
      <c r="T782" s="14">
        <v>0.41</v>
      </c>
      <c r="U782" s="15">
        <v>6200</v>
      </c>
      <c r="V782" s="15">
        <v>1300</v>
      </c>
      <c r="W782" s="16">
        <f t="shared" si="342"/>
        <v>20980.273417141481</v>
      </c>
      <c r="X782" s="16">
        <f t="shared" si="343"/>
        <v>4270.5451475627488</v>
      </c>
      <c r="Z782" s="10">
        <v>28560.999999999996</v>
      </c>
      <c r="AA782" s="10">
        <f t="shared" si="334"/>
        <v>14917.365502374165</v>
      </c>
      <c r="AB782" s="10">
        <f t="shared" si="335"/>
        <v>9900.3097519131097</v>
      </c>
      <c r="AC782" s="10">
        <v>1162.9590601744101</v>
      </c>
      <c r="AD782">
        <v>90.08</v>
      </c>
      <c r="AE782">
        <v>60.05</v>
      </c>
      <c r="AF782">
        <v>46.07</v>
      </c>
      <c r="AG782" s="15"/>
      <c r="AH782" s="15">
        <f t="shared" si="344"/>
        <v>8264.2204883152881</v>
      </c>
      <c r="AI782" s="15">
        <f t="shared" si="345"/>
        <v>9811.2069641458911</v>
      </c>
      <c r="AJ782" s="15">
        <f t="shared" si="346"/>
        <v>1166.4479373549332</v>
      </c>
      <c r="AK782" s="15">
        <f t="shared" si="347"/>
        <v>2570.4899999999998</v>
      </c>
      <c r="AL782" s="11">
        <f t="shared" si="348"/>
        <v>2638.7263919042166</v>
      </c>
      <c r="AM782" s="16">
        <f t="shared" si="349"/>
        <v>1715.1721547377408</v>
      </c>
      <c r="AN782" s="11">
        <f t="shared" si="350"/>
        <v>25703.239414722975</v>
      </c>
      <c r="AO782" s="16">
        <f t="shared" si="358"/>
        <v>6180</v>
      </c>
      <c r="AP782" s="10">
        <v>-15040.399545781966</v>
      </c>
      <c r="AQ782" s="11">
        <f t="shared" si="351"/>
        <v>-95818.801842520814</v>
      </c>
      <c r="AR782" s="16">
        <f t="shared" si="352"/>
        <v>-54568.135941066881</v>
      </c>
      <c r="AS782" s="11">
        <f t="shared" si="353"/>
        <v>5966.5007071713135</v>
      </c>
      <c r="AT782" s="15">
        <f t="shared" si="354"/>
        <v>-37229.330828595186</v>
      </c>
      <c r="AU782" s="17">
        <f t="shared" si="355"/>
        <v>247.5288686000103</v>
      </c>
      <c r="AV782" s="15">
        <f t="shared" si="356"/>
        <v>22188.931282813221</v>
      </c>
      <c r="AW782" s="13">
        <v>70000</v>
      </c>
      <c r="AX782" s="15">
        <f t="shared" si="357"/>
        <v>-37229.330828595186</v>
      </c>
    </row>
    <row r="783" spans="1:50" ht="30" x14ac:dyDescent="0.25">
      <c r="A783" s="2" t="s">
        <v>70</v>
      </c>
      <c r="B783" s="9">
        <f t="shared" si="336"/>
        <v>144289.64666548048</v>
      </c>
      <c r="C783" s="9">
        <f t="shared" si="337"/>
        <v>132299.75313448018</v>
      </c>
      <c r="D783" s="10">
        <v>12780.047776507483</v>
      </c>
      <c r="E783" s="10">
        <v>5193.4049241276589</v>
      </c>
      <c r="F783">
        <v>60.05</v>
      </c>
      <c r="G783">
        <v>46.07</v>
      </c>
      <c r="H783">
        <v>44.01</v>
      </c>
      <c r="I783" s="11">
        <f t="shared" si="338"/>
        <v>15927.543827434329</v>
      </c>
      <c r="J783" s="12">
        <f t="shared" si="339"/>
        <v>10352.903487832315</v>
      </c>
      <c r="L783" s="10">
        <f t="shared" si="332"/>
        <v>12780.047776507483</v>
      </c>
      <c r="M783" s="13"/>
      <c r="N783" s="13">
        <f t="shared" si="340"/>
        <v>7080.1464681851457</v>
      </c>
      <c r="O783">
        <v>0.2</v>
      </c>
      <c r="P783" s="10">
        <f t="shared" si="333"/>
        <v>5193.4049241276589</v>
      </c>
      <c r="Q783" s="13">
        <f t="shared" si="341"/>
        <v>5146.6642798105095</v>
      </c>
      <c r="R783">
        <v>0.56999999999999995</v>
      </c>
      <c r="S783" s="14">
        <v>2.04</v>
      </c>
      <c r="T783" s="14">
        <v>0.41</v>
      </c>
      <c r="U783" s="15">
        <v>6200</v>
      </c>
      <c r="V783" s="15">
        <v>1300</v>
      </c>
      <c r="W783" s="16">
        <f t="shared" si="342"/>
        <v>15073.240983583199</v>
      </c>
      <c r="X783" s="16">
        <f t="shared" si="343"/>
        <v>3083.3474525828979</v>
      </c>
      <c r="Z783" s="10">
        <v>68644</v>
      </c>
      <c r="AA783" s="10">
        <f t="shared" si="334"/>
        <v>12780.047776507483</v>
      </c>
      <c r="AB783" s="10">
        <f t="shared" si="335"/>
        <v>5193.4049241276589</v>
      </c>
      <c r="AC783" s="10">
        <v>6104.7422052794427</v>
      </c>
      <c r="AD783">
        <v>90.08</v>
      </c>
      <c r="AE783">
        <v>60.05</v>
      </c>
      <c r="AF783">
        <v>46.07</v>
      </c>
      <c r="AG783" s="15"/>
      <c r="AH783" s="15">
        <f t="shared" si="344"/>
        <v>7080.1464681851457</v>
      </c>
      <c r="AI783" s="15">
        <f t="shared" si="345"/>
        <v>5146.6642798105095</v>
      </c>
      <c r="AJ783" s="15">
        <f t="shared" si="346"/>
        <v>6123.0564318952802</v>
      </c>
      <c r="AK783" s="15">
        <f t="shared" si="347"/>
        <v>6177.96</v>
      </c>
      <c r="AL783" s="11">
        <f t="shared" si="348"/>
        <v>3560.3572642959234</v>
      </c>
      <c r="AM783" s="16">
        <f t="shared" si="349"/>
        <v>2314.2322217923502</v>
      </c>
      <c r="AN783" s="11">
        <f t="shared" si="350"/>
        <v>22686.310136294043</v>
      </c>
      <c r="AO783" s="16">
        <f t="shared" si="358"/>
        <v>6180</v>
      </c>
      <c r="AP783" s="10">
        <v>99942.239478745207</v>
      </c>
      <c r="AQ783" s="11">
        <f t="shared" si="351"/>
        <v>84672.314771006044</v>
      </c>
      <c r="AR783" s="16">
        <f t="shared" si="352"/>
        <v>118863.50219406496</v>
      </c>
      <c r="AS783" s="11">
        <f t="shared" si="353"/>
        <v>179398.13884230316</v>
      </c>
      <c r="AT783" s="15">
        <f t="shared" si="354"/>
        <v>81095.103769120542</v>
      </c>
      <c r="AU783" s="17">
        <f t="shared" si="355"/>
        <v>81.14197179498575</v>
      </c>
      <c r="AV783" s="15">
        <f t="shared" si="356"/>
        <v>18847.135709624665</v>
      </c>
      <c r="AW783" s="13">
        <v>70000</v>
      </c>
      <c r="AX783" s="15">
        <f t="shared" si="357"/>
        <v>81095.103769120542</v>
      </c>
    </row>
    <row r="784" spans="1:50" ht="30" x14ac:dyDescent="0.25">
      <c r="A784" s="2" t="s">
        <v>70</v>
      </c>
      <c r="B784" s="9">
        <f t="shared" si="336"/>
        <v>-20936.122652823389</v>
      </c>
      <c r="C784" s="9">
        <f t="shared" si="337"/>
        <v>-37202.132678272465</v>
      </c>
      <c r="D784" s="10">
        <v>18315.513887524794</v>
      </c>
      <c r="E784" s="10">
        <v>8751.8426307182799</v>
      </c>
      <c r="F784">
        <v>60.05</v>
      </c>
      <c r="G784">
        <v>46.07</v>
      </c>
      <c r="H784">
        <v>44.01</v>
      </c>
      <c r="I784" s="11">
        <f t="shared" si="338"/>
        <v>23383.751196683945</v>
      </c>
      <c r="J784" s="12">
        <f t="shared" si="339"/>
        <v>15199.438277844565</v>
      </c>
      <c r="L784" s="10">
        <f t="shared" si="332"/>
        <v>18315.513887524794</v>
      </c>
      <c r="M784" s="13"/>
      <c r="N784" s="13">
        <f t="shared" si="340"/>
        <v>10146.794693688737</v>
      </c>
      <c r="O784">
        <v>0.2</v>
      </c>
      <c r="P784" s="10">
        <f t="shared" si="333"/>
        <v>8751.8426307182799</v>
      </c>
      <c r="Q784" s="13">
        <f t="shared" si="341"/>
        <v>8673.0760470418154</v>
      </c>
      <c r="R784">
        <v>0.56999999999999995</v>
      </c>
      <c r="S784" s="14">
        <v>2.04</v>
      </c>
      <c r="T784" s="14">
        <v>0.41</v>
      </c>
      <c r="U784" s="15">
        <v>6200</v>
      </c>
      <c r="V784" s="15">
        <v>1300</v>
      </c>
      <c r="W784" s="16">
        <f t="shared" si="342"/>
        <v>20424.945062525228</v>
      </c>
      <c r="X784" s="16">
        <f t="shared" si="343"/>
        <v>4158.9350370761485</v>
      </c>
      <c r="Z784" s="10">
        <v>73441</v>
      </c>
      <c r="AA784" s="10">
        <f t="shared" si="334"/>
        <v>18315.513887524794</v>
      </c>
      <c r="AB784" s="10">
        <f t="shared" si="335"/>
        <v>8751.8426307182799</v>
      </c>
      <c r="AC784" s="10">
        <v>2999.6658416237624</v>
      </c>
      <c r="AD784">
        <v>90.08</v>
      </c>
      <c r="AE784">
        <v>60.05</v>
      </c>
      <c r="AF784">
        <v>46.07</v>
      </c>
      <c r="AG784" s="15"/>
      <c r="AH784" s="15">
        <f t="shared" si="344"/>
        <v>10146.794693688737</v>
      </c>
      <c r="AI784" s="15">
        <f t="shared" si="345"/>
        <v>8673.0760470418154</v>
      </c>
      <c r="AJ784" s="15">
        <f t="shared" si="346"/>
        <v>3008.6648391486333</v>
      </c>
      <c r="AK784" s="15">
        <f t="shared" si="347"/>
        <v>6609.69</v>
      </c>
      <c r="AL784" s="11">
        <f t="shared" si="348"/>
        <v>4228.3775182170039</v>
      </c>
      <c r="AM784" s="16">
        <f t="shared" si="349"/>
        <v>2748.4453868410528</v>
      </c>
      <c r="AN784" s="11">
        <f t="shared" si="350"/>
        <v>28531.724866897643</v>
      </c>
      <c r="AO784" s="16">
        <f t="shared" si="358"/>
        <v>6180</v>
      </c>
      <c r="AP784" s="10">
        <v>-14460.749667548391</v>
      </c>
      <c r="AQ784" s="11">
        <f t="shared" si="351"/>
        <v>-103487.26400465466</v>
      </c>
      <c r="AR784" s="16">
        <f t="shared" si="352"/>
        <v>-56560.505993193183</v>
      </c>
      <c r="AS784" s="11">
        <f t="shared" si="353"/>
        <v>3974.1306550450058</v>
      </c>
      <c r="AT784" s="15">
        <f t="shared" si="354"/>
        <v>-38588.633332234007</v>
      </c>
      <c r="AU784" s="17">
        <f t="shared" si="355"/>
        <v>266.85084950216242</v>
      </c>
      <c r="AV784" s="15">
        <f t="shared" si="356"/>
        <v>24127.883664685618</v>
      </c>
      <c r="AW784" s="13">
        <v>70000</v>
      </c>
      <c r="AX784" s="15">
        <f t="shared" si="357"/>
        <v>-38588.633332234007</v>
      </c>
    </row>
    <row r="785" spans="1:50" ht="30" x14ac:dyDescent="0.25">
      <c r="A785" s="2" t="s">
        <v>70</v>
      </c>
      <c r="B785" s="9">
        <f t="shared" si="336"/>
        <v>41794.13754702243</v>
      </c>
      <c r="C785" s="9">
        <f t="shared" si="337"/>
        <v>33131.309354757221</v>
      </c>
      <c r="D785" s="10">
        <v>17230.565709181752</v>
      </c>
      <c r="E785" s="10">
        <v>706.95358747959335</v>
      </c>
      <c r="F785">
        <v>60.05</v>
      </c>
      <c r="G785">
        <v>46.07</v>
      </c>
      <c r="H785">
        <v>44.01</v>
      </c>
      <c r="I785" s="11">
        <f t="shared" si="338"/>
        <v>14903.43899939336</v>
      </c>
      <c r="J785" s="12">
        <f t="shared" si="339"/>
        <v>9687.235349605684</v>
      </c>
      <c r="L785" s="10">
        <f t="shared" si="332"/>
        <v>17230.565709181752</v>
      </c>
      <c r="M785" s="13"/>
      <c r="N785" s="13">
        <f t="shared" si="340"/>
        <v>9545.7334028866917</v>
      </c>
      <c r="O785">
        <v>0.2</v>
      </c>
      <c r="P785" s="10">
        <f t="shared" si="333"/>
        <v>706.95358747959335</v>
      </c>
      <c r="Q785" s="13">
        <f t="shared" si="341"/>
        <v>700.59100519227695</v>
      </c>
      <c r="R785">
        <v>0.56999999999999995</v>
      </c>
      <c r="S785" s="14">
        <v>2.04</v>
      </c>
      <c r="T785" s="14">
        <v>0.41</v>
      </c>
      <c r="U785" s="15">
        <v>6200</v>
      </c>
      <c r="V785" s="15">
        <v>1300</v>
      </c>
      <c r="W785" s="16">
        <f t="shared" si="342"/>
        <v>10909.30644921535</v>
      </c>
      <c r="X785" s="16">
        <f t="shared" si="343"/>
        <v>2246.478256950144</v>
      </c>
      <c r="Z785" s="10">
        <v>64008.999999999993</v>
      </c>
      <c r="AA785" s="10">
        <f t="shared" si="334"/>
        <v>17230.565709181752</v>
      </c>
      <c r="AB785" s="10">
        <f t="shared" si="335"/>
        <v>706.95358747959335</v>
      </c>
      <c r="AC785" s="10">
        <v>1936.8116218956102</v>
      </c>
      <c r="AD785">
        <v>90.08</v>
      </c>
      <c r="AE785">
        <v>60.05</v>
      </c>
      <c r="AF785">
        <v>46.07</v>
      </c>
      <c r="AG785" s="15"/>
      <c r="AH785" s="15">
        <f t="shared" si="344"/>
        <v>9545.7334028866917</v>
      </c>
      <c r="AI785" s="15">
        <f t="shared" si="345"/>
        <v>700.59100519227695</v>
      </c>
      <c r="AJ785" s="15">
        <f t="shared" si="346"/>
        <v>1942.6220567612968</v>
      </c>
      <c r="AK785" s="15">
        <f t="shared" si="347"/>
        <v>5760.8099999999995</v>
      </c>
      <c r="AL785" s="11">
        <f t="shared" si="348"/>
        <v>3336.1850122661199</v>
      </c>
      <c r="AM785" s="16">
        <f t="shared" si="349"/>
        <v>2168.520257972978</v>
      </c>
      <c r="AN785" s="11">
        <f t="shared" si="350"/>
        <v>15788.19174588046</v>
      </c>
      <c r="AO785" s="16">
        <f t="shared" si="358"/>
        <v>6180</v>
      </c>
      <c r="AP785" s="10">
        <v>32497.900800387</v>
      </c>
      <c r="AQ785" s="11">
        <f t="shared" si="351"/>
        <v>-2242.4417925897847</v>
      </c>
      <c r="AR785" s="16">
        <f t="shared" si="352"/>
        <v>21197.595748201395</v>
      </c>
      <c r="AS785" s="11">
        <f t="shared" si="353"/>
        <v>81732.232396439591</v>
      </c>
      <c r="AT785" s="15">
        <f t="shared" si="354"/>
        <v>14462.145192808339</v>
      </c>
      <c r="AU785" s="17">
        <f t="shared" si="355"/>
        <v>44.501782689410256</v>
      </c>
      <c r="AV785" s="15">
        <f t="shared" si="356"/>
        <v>18035.755607578663</v>
      </c>
      <c r="AW785" s="13">
        <v>70000</v>
      </c>
      <c r="AX785" s="15">
        <f t="shared" si="357"/>
        <v>14462.145192808337</v>
      </c>
    </row>
    <row r="786" spans="1:50" ht="30" x14ac:dyDescent="0.25">
      <c r="A786" s="2" t="s">
        <v>70</v>
      </c>
      <c r="B786" s="9">
        <f t="shared" si="336"/>
        <v>25830.283642011156</v>
      </c>
      <c r="C786" s="9">
        <f t="shared" si="337"/>
        <v>8577.6410846441304</v>
      </c>
      <c r="D786" s="10">
        <v>8285.5450128353659</v>
      </c>
      <c r="E786" s="10">
        <v>11790.80129938026</v>
      </c>
      <c r="F786">
        <v>60.05</v>
      </c>
      <c r="G786">
        <v>46.07</v>
      </c>
      <c r="H786">
        <v>44.01</v>
      </c>
      <c r="I786" s="11">
        <f t="shared" si="338"/>
        <v>18935.967695182215</v>
      </c>
      <c r="J786" s="12">
        <f t="shared" si="339"/>
        <v>12308.379001868439</v>
      </c>
      <c r="L786" s="10">
        <f t="shared" si="332"/>
        <v>8285.5450128353659</v>
      </c>
      <c r="M786" s="13"/>
      <c r="N786" s="13">
        <f t="shared" si="340"/>
        <v>4590.1919371107933</v>
      </c>
      <c r="O786">
        <v>0.2</v>
      </c>
      <c r="P786" s="10">
        <f t="shared" si="333"/>
        <v>11790.80129938026</v>
      </c>
      <c r="Q786" s="13">
        <f t="shared" si="341"/>
        <v>11684.684087685839</v>
      </c>
      <c r="R786">
        <v>0.56999999999999995</v>
      </c>
      <c r="S786" s="14">
        <v>2.04</v>
      </c>
      <c r="T786" s="14">
        <v>0.41</v>
      </c>
      <c r="U786" s="15">
        <v>6200</v>
      </c>
      <c r="V786" s="15">
        <v>1300</v>
      </c>
      <c r="W786" s="16">
        <f t="shared" si="342"/>
        <v>21659.748967502295</v>
      </c>
      <c r="X786" s="16">
        <f t="shared" si="343"/>
        <v>4407.1064101352658</v>
      </c>
      <c r="Z786" s="10">
        <v>60025.000000000015</v>
      </c>
      <c r="AA786" s="10">
        <f t="shared" si="334"/>
        <v>8285.5450128353659</v>
      </c>
      <c r="AB786" s="10">
        <f t="shared" si="335"/>
        <v>11790.80129938026</v>
      </c>
      <c r="AC786" s="10">
        <v>1256.036993176989</v>
      </c>
      <c r="AD786">
        <v>90.08</v>
      </c>
      <c r="AE786">
        <v>60.05</v>
      </c>
      <c r="AF786">
        <v>46.07</v>
      </c>
      <c r="AG786" s="15"/>
      <c r="AH786" s="15">
        <f t="shared" si="344"/>
        <v>4590.1919371107933</v>
      </c>
      <c r="AI786" s="15">
        <f t="shared" si="345"/>
        <v>11684.684087685839</v>
      </c>
      <c r="AJ786" s="15">
        <f t="shared" si="346"/>
        <v>1259.8051041565197</v>
      </c>
      <c r="AK786" s="15">
        <f t="shared" si="347"/>
        <v>5402.2500000000009</v>
      </c>
      <c r="AL786" s="11">
        <f t="shared" si="348"/>
        <v>3478.3856168916391</v>
      </c>
      <c r="AM786" s="16">
        <f t="shared" si="349"/>
        <v>2260.9506509795656</v>
      </c>
      <c r="AN786" s="11">
        <f t="shared" si="350"/>
        <v>23386.758855676402</v>
      </c>
      <c r="AO786" s="16">
        <f t="shared" si="358"/>
        <v>6180</v>
      </c>
      <c r="AP786" s="10">
        <v>15197.252539162509</v>
      </c>
      <c r="AQ786" s="11">
        <f t="shared" si="351"/>
        <v>-44856.98602058705</v>
      </c>
      <c r="AR786" s="16">
        <f t="shared" si="352"/>
        <v>-8137.8443273595749</v>
      </c>
      <c r="AS786" s="11">
        <f t="shared" si="353"/>
        <v>52396.792320878616</v>
      </c>
      <c r="AT786" s="15">
        <f t="shared" si="354"/>
        <v>-5552.0771136854946</v>
      </c>
      <c r="AU786" s="17">
        <f t="shared" si="355"/>
        <v>-36.53342667944807</v>
      </c>
      <c r="AV786" s="15">
        <f t="shared" si="356"/>
        <v>20749.329652848006</v>
      </c>
      <c r="AW786" s="13">
        <v>70000</v>
      </c>
      <c r="AX786" s="15">
        <f t="shared" si="357"/>
        <v>-5552.0771136854964</v>
      </c>
    </row>
    <row r="787" spans="1:50" ht="30" x14ac:dyDescent="0.25">
      <c r="A787" s="2" t="s">
        <v>70</v>
      </c>
      <c r="B787" s="9">
        <f t="shared" si="336"/>
        <v>-34955.117134696135</v>
      </c>
      <c r="C787" s="9">
        <f t="shared" si="337"/>
        <v>-47588.40026236546</v>
      </c>
      <c r="D787" s="10">
        <v>6986.6118678540743</v>
      </c>
      <c r="E787" s="10">
        <v>7028.5709670181041</v>
      </c>
      <c r="F787">
        <v>60.05</v>
      </c>
      <c r="G787">
        <v>46.07</v>
      </c>
      <c r="H787">
        <v>44.01</v>
      </c>
      <c r="I787" s="11">
        <f t="shared" si="338"/>
        <v>13434.704269522192</v>
      </c>
      <c r="J787" s="12">
        <f t="shared" si="339"/>
        <v>8732.5577751894252</v>
      </c>
      <c r="L787" s="10">
        <f t="shared" si="332"/>
        <v>6986.6118678540743</v>
      </c>
      <c r="M787" s="13"/>
      <c r="N787" s="13">
        <f t="shared" si="340"/>
        <v>3870.5829747911575</v>
      </c>
      <c r="O787">
        <v>0.2</v>
      </c>
      <c r="P787" s="10">
        <f t="shared" si="333"/>
        <v>7028.5709670181041</v>
      </c>
      <c r="Q787" s="13">
        <f t="shared" si="341"/>
        <v>6965.313828314941</v>
      </c>
      <c r="R787">
        <v>0.56999999999999995</v>
      </c>
      <c r="S787" s="14">
        <v>2.04</v>
      </c>
      <c r="T787" s="14">
        <v>0.41</v>
      </c>
      <c r="U787" s="15">
        <v>6200</v>
      </c>
      <c r="V787" s="15">
        <v>1300</v>
      </c>
      <c r="W787" s="16">
        <f t="shared" si="342"/>
        <v>15878.464773279406</v>
      </c>
      <c r="X787" s="16">
        <f t="shared" si="343"/>
        <v>3245.1816456100764</v>
      </c>
      <c r="Z787" s="10">
        <v>27556</v>
      </c>
      <c r="AA787" s="10">
        <f t="shared" si="334"/>
        <v>6986.6118678540743</v>
      </c>
      <c r="AB787" s="10">
        <f t="shared" si="335"/>
        <v>7028.5709670181041</v>
      </c>
      <c r="AC787" s="10">
        <v>1978.5082929197781</v>
      </c>
      <c r="AD787">
        <v>90.08</v>
      </c>
      <c r="AE787">
        <v>60.05</v>
      </c>
      <c r="AF787">
        <v>46.07</v>
      </c>
      <c r="AG787" s="15"/>
      <c r="AH787" s="15">
        <f t="shared" si="344"/>
        <v>3870.5829747911575</v>
      </c>
      <c r="AI787" s="15">
        <f t="shared" si="345"/>
        <v>6965.313828314941</v>
      </c>
      <c r="AJ787" s="15">
        <f t="shared" si="346"/>
        <v>1984.4438177985373</v>
      </c>
      <c r="AK787" s="15">
        <f t="shared" si="347"/>
        <v>2480.04</v>
      </c>
      <c r="AL787" s="11">
        <f t="shared" si="348"/>
        <v>2022.0458917670087</v>
      </c>
      <c r="AM787" s="16">
        <f t="shared" si="349"/>
        <v>1314.3298296485557</v>
      </c>
      <c r="AN787" s="11">
        <f t="shared" si="350"/>
        <v>16703.265268304091</v>
      </c>
      <c r="AO787" s="16">
        <f t="shared" si="358"/>
        <v>6180</v>
      </c>
      <c r="AP787" s="10">
        <v>-24412.351434623761</v>
      </c>
      <c r="AQ787" s="11">
        <f t="shared" si="351"/>
        <v>-82919.798364557137</v>
      </c>
      <c r="AR787" s="16">
        <f t="shared" si="352"/>
        <v>-59566.139683164962</v>
      </c>
      <c r="AS787" s="11">
        <f t="shared" si="353"/>
        <v>968.49696507323119</v>
      </c>
      <c r="AT787" s="15">
        <f t="shared" si="354"/>
        <v>-40639.23903946174</v>
      </c>
      <c r="AU787" s="17">
        <f t="shared" si="355"/>
        <v>166.46999019448643</v>
      </c>
      <c r="AV787" s="15">
        <f t="shared" si="356"/>
        <v>16226.887604837981</v>
      </c>
      <c r="AW787" s="13">
        <v>70000</v>
      </c>
      <c r="AX787" s="15">
        <f t="shared" si="357"/>
        <v>-40639.23903946174</v>
      </c>
    </row>
    <row r="788" spans="1:50" ht="30" x14ac:dyDescent="0.25">
      <c r="A788" s="2" t="s">
        <v>70</v>
      </c>
      <c r="B788" s="9">
        <f t="shared" si="336"/>
        <v>50417.748683331447</v>
      </c>
      <c r="C788" s="9">
        <f t="shared" si="337"/>
        <v>23117.507596235093</v>
      </c>
      <c r="D788" s="10">
        <v>15923.647620471465</v>
      </c>
      <c r="E788" s="10">
        <v>21205.12514063307</v>
      </c>
      <c r="F788">
        <v>60.05</v>
      </c>
      <c r="G788">
        <v>46.07</v>
      </c>
      <c r="H788">
        <v>44.01</v>
      </c>
      <c r="I788" s="11">
        <f t="shared" si="338"/>
        <v>33527.217502956963</v>
      </c>
      <c r="J788" s="12">
        <f t="shared" si="339"/>
        <v>21792.691376922026</v>
      </c>
      <c r="L788" s="10">
        <f t="shared" si="332"/>
        <v>15923.647620471465</v>
      </c>
      <c r="M788" s="13"/>
      <c r="N788" s="13">
        <f t="shared" si="340"/>
        <v>8821.7007817411923</v>
      </c>
      <c r="O788">
        <v>0.2</v>
      </c>
      <c r="P788" s="10">
        <f t="shared" si="333"/>
        <v>21205.12514063307</v>
      </c>
      <c r="Q788" s="13">
        <f t="shared" si="341"/>
        <v>21014.279014367374</v>
      </c>
      <c r="R788">
        <v>0.56999999999999995</v>
      </c>
      <c r="S788" s="14">
        <v>2.04</v>
      </c>
      <c r="T788" s="14">
        <v>0.41</v>
      </c>
      <c r="U788" s="15">
        <v>6200</v>
      </c>
      <c r="V788" s="15">
        <v>1300</v>
      </c>
      <c r="W788" s="16">
        <f t="shared" si="342"/>
        <v>34234.657556856786</v>
      </c>
      <c r="X788" s="16">
        <f t="shared" si="343"/>
        <v>6934.4164697604319</v>
      </c>
      <c r="Z788" s="10">
        <v>121801.00000000001</v>
      </c>
      <c r="AA788" s="10">
        <f t="shared" si="334"/>
        <v>15923.647620471465</v>
      </c>
      <c r="AB788" s="10">
        <f t="shared" si="335"/>
        <v>21205.12514063307</v>
      </c>
      <c r="AC788" s="10">
        <v>406.0887773432388</v>
      </c>
      <c r="AD788">
        <v>90.08</v>
      </c>
      <c r="AE788">
        <v>60.05</v>
      </c>
      <c r="AF788">
        <v>46.07</v>
      </c>
      <c r="AG788" s="15"/>
      <c r="AH788" s="15">
        <f t="shared" si="344"/>
        <v>8821.7007817411923</v>
      </c>
      <c r="AI788" s="15">
        <f t="shared" si="345"/>
        <v>21014.279014367374</v>
      </c>
      <c r="AJ788" s="15">
        <f t="shared" si="346"/>
        <v>407.30704367526846</v>
      </c>
      <c r="AK788" s="15">
        <f t="shared" si="347"/>
        <v>10962.09</v>
      </c>
      <c r="AL788" s="11">
        <f t="shared" si="348"/>
        <v>6530.3887312061042</v>
      </c>
      <c r="AM788" s="16">
        <f t="shared" si="349"/>
        <v>4244.7526752839676</v>
      </c>
      <c r="AN788" s="11">
        <f t="shared" si="350"/>
        <v>40972.330598470871</v>
      </c>
      <c r="AO788" s="16">
        <f t="shared" si="358"/>
        <v>6180</v>
      </c>
      <c r="AP788" s="10">
        <v>28390.271656842837</v>
      </c>
      <c r="AQ788" s="11">
        <f t="shared" si="351"/>
        <v>-77155.520694949926</v>
      </c>
      <c r="AR788" s="16">
        <f t="shared" si="352"/>
        <v>-5609.6002504473663</v>
      </c>
      <c r="AS788" s="11">
        <f t="shared" si="353"/>
        <v>54925.036397790827</v>
      </c>
      <c r="AT788" s="15">
        <f t="shared" si="354"/>
        <v>-3827.172395363159</v>
      </c>
      <c r="AU788" s="17">
        <f t="shared" si="355"/>
        <v>-13.48057687373592</v>
      </c>
      <c r="AV788" s="15">
        <f t="shared" si="356"/>
        <v>32217.444052205996</v>
      </c>
      <c r="AW788" s="13">
        <v>70000</v>
      </c>
      <c r="AX788" s="15">
        <f t="shared" si="357"/>
        <v>-3827.172395363159</v>
      </c>
    </row>
    <row r="789" spans="1:50" ht="30" x14ac:dyDescent="0.25">
      <c r="A789" s="2" t="s">
        <v>70</v>
      </c>
      <c r="B789" s="9">
        <f t="shared" si="336"/>
        <v>-53267.775604426512</v>
      </c>
      <c r="C789" s="9">
        <f t="shared" si="337"/>
        <v>-63991.00750708663</v>
      </c>
      <c r="D789" s="10">
        <v>13708.35455417684</v>
      </c>
      <c r="E789" s="10">
        <v>3635.6139023220167</v>
      </c>
      <c r="F789">
        <v>60.05</v>
      </c>
      <c r="G789">
        <v>46.07</v>
      </c>
      <c r="H789">
        <v>44.01</v>
      </c>
      <c r="I789" s="11">
        <f t="shared" si="338"/>
        <v>15119.754819571879</v>
      </c>
      <c r="J789" s="12">
        <f t="shared" si="339"/>
        <v>9827.8406327217217</v>
      </c>
      <c r="L789" s="10">
        <f t="shared" si="332"/>
        <v>13708.35455417684</v>
      </c>
      <c r="M789" s="13"/>
      <c r="N789" s="13">
        <f t="shared" si="340"/>
        <v>7594.4284230139701</v>
      </c>
      <c r="O789">
        <v>0.2</v>
      </c>
      <c r="P789" s="10">
        <f t="shared" si="333"/>
        <v>3635.6139023220167</v>
      </c>
      <c r="Q789" s="13">
        <f t="shared" si="341"/>
        <v>3602.8933772011183</v>
      </c>
      <c r="R789">
        <v>0.56999999999999995</v>
      </c>
      <c r="S789" s="14">
        <v>2.04</v>
      </c>
      <c r="T789" s="14">
        <v>0.41</v>
      </c>
      <c r="U789" s="15">
        <v>6200</v>
      </c>
      <c r="V789" s="15">
        <v>1300</v>
      </c>
      <c r="W789" s="16">
        <f t="shared" si="342"/>
        <v>13487.97121559916</v>
      </c>
      <c r="X789" s="16">
        <f t="shared" si="343"/>
        <v>2764.7393129390466</v>
      </c>
      <c r="Z789" s="10">
        <v>8464</v>
      </c>
      <c r="AA789" s="10">
        <f t="shared" si="334"/>
        <v>13708.35455417684</v>
      </c>
      <c r="AB789" s="10">
        <f t="shared" si="335"/>
        <v>3635.6139023220167</v>
      </c>
      <c r="AC789" s="10">
        <v>1583.9324277959813</v>
      </c>
      <c r="AD789">
        <v>90.08</v>
      </c>
      <c r="AE789">
        <v>60.05</v>
      </c>
      <c r="AF789">
        <v>46.07</v>
      </c>
      <c r="AG789" s="15"/>
      <c r="AH789" s="15">
        <f t="shared" si="344"/>
        <v>7594.4284230139701</v>
      </c>
      <c r="AI789" s="15">
        <f t="shared" si="345"/>
        <v>3602.8933772011183</v>
      </c>
      <c r="AJ789" s="15">
        <f t="shared" si="346"/>
        <v>1588.6842250793691</v>
      </c>
      <c r="AK789" s="15">
        <f t="shared" si="347"/>
        <v>761.76</v>
      </c>
      <c r="AL789" s="11">
        <f t="shared" si="348"/>
        <v>1501.074783111093</v>
      </c>
      <c r="AM789" s="16">
        <f t="shared" si="349"/>
        <v>975.69860902221046</v>
      </c>
      <c r="AN789" s="11">
        <f t="shared" si="350"/>
        <v>16755.7196093249</v>
      </c>
      <c r="AO789" s="16">
        <f t="shared" si="358"/>
        <v>6180</v>
      </c>
      <c r="AP789" s="10">
        <v>-35265.922172848055</v>
      </c>
      <c r="AQ789" s="11">
        <f t="shared" si="351"/>
        <v>-100611.30905373706</v>
      </c>
      <c r="AR789" s="16">
        <f t="shared" si="352"/>
        <v>-76583.587452747393</v>
      </c>
      <c r="AS789" s="11">
        <f t="shared" si="353"/>
        <v>-16048.95080450921</v>
      </c>
      <c r="AT789" s="15">
        <f t="shared" si="354"/>
        <v>-52249.461414591991</v>
      </c>
      <c r="AU789" s="17">
        <f t="shared" si="355"/>
        <v>148.15850031796393</v>
      </c>
      <c r="AV789" s="15">
        <f t="shared" si="356"/>
        <v>16983.539241743933</v>
      </c>
      <c r="AW789" s="13">
        <v>70000</v>
      </c>
      <c r="AX789" s="15">
        <f t="shared" si="357"/>
        <v>-52249.461414591991</v>
      </c>
    </row>
    <row r="790" spans="1:50" ht="30" x14ac:dyDescent="0.25">
      <c r="A790" s="2" t="s">
        <v>70</v>
      </c>
      <c r="B790" s="9">
        <f t="shared" si="336"/>
        <v>-23015.39805270033</v>
      </c>
      <c r="C790" s="9">
        <f t="shared" si="337"/>
        <v>-38364.563781092525</v>
      </c>
      <c r="D790" s="10">
        <v>24430.599767729291</v>
      </c>
      <c r="E790" s="10">
        <v>6556.5894231391185</v>
      </c>
      <c r="F790">
        <v>60.05</v>
      </c>
      <c r="G790">
        <v>46.07</v>
      </c>
      <c r="H790">
        <v>44.01</v>
      </c>
      <c r="I790" s="11">
        <f t="shared" si="338"/>
        <v>25768.338540055509</v>
      </c>
      <c r="J790" s="12">
        <f t="shared" si="339"/>
        <v>16749.420051036082</v>
      </c>
      <c r="L790" s="10">
        <f t="shared" si="332"/>
        <v>24430.599767729291</v>
      </c>
      <c r="M790" s="13"/>
      <c r="N790" s="13">
        <f t="shared" si="340"/>
        <v>13534.552271322029</v>
      </c>
      <c r="O790">
        <v>0.2</v>
      </c>
      <c r="P790" s="10">
        <f t="shared" si="333"/>
        <v>6556.5894231391185</v>
      </c>
      <c r="Q790" s="13">
        <f t="shared" si="341"/>
        <v>6497.5801183308668</v>
      </c>
      <c r="R790">
        <v>0.56999999999999995</v>
      </c>
      <c r="S790" s="14">
        <v>2.04</v>
      </c>
      <c r="T790" s="14">
        <v>0.41</v>
      </c>
      <c r="U790" s="15">
        <v>6200</v>
      </c>
      <c r="V790" s="15">
        <v>1300</v>
      </c>
      <c r="W790" s="16">
        <f t="shared" si="342"/>
        <v>19277.483488294522</v>
      </c>
      <c r="X790" s="16">
        <f t="shared" si="343"/>
        <v>3928.3177599023297</v>
      </c>
      <c r="Z790" s="10">
        <v>48400.000000000007</v>
      </c>
      <c r="AA790" s="10">
        <f t="shared" si="334"/>
        <v>24430.599767729291</v>
      </c>
      <c r="AB790" s="10">
        <f t="shared" si="335"/>
        <v>6556.5894231391185</v>
      </c>
      <c r="AC790" s="10">
        <v>1367.2491203589393</v>
      </c>
      <c r="AD790">
        <v>90.08</v>
      </c>
      <c r="AE790">
        <v>60.05</v>
      </c>
      <c r="AF790">
        <v>46.07</v>
      </c>
      <c r="AG790" s="15"/>
      <c r="AH790" s="15">
        <f t="shared" si="344"/>
        <v>13534.552271322029</v>
      </c>
      <c r="AI790" s="15">
        <f t="shared" si="345"/>
        <v>6497.5801183308668</v>
      </c>
      <c r="AJ790" s="15">
        <f t="shared" si="346"/>
        <v>1371.3508677200159</v>
      </c>
      <c r="AK790" s="15">
        <f t="shared" si="347"/>
        <v>4356.0000000000009</v>
      </c>
      <c r="AL790" s="11">
        <f t="shared" si="348"/>
        <v>3556.9673726725987</v>
      </c>
      <c r="AM790" s="16">
        <f t="shared" si="349"/>
        <v>2312.028792237189</v>
      </c>
      <c r="AN790" s="11">
        <f t="shared" si="350"/>
        <v>28510.381549575948</v>
      </c>
      <c r="AO790" s="16">
        <f t="shared" si="358"/>
        <v>6180</v>
      </c>
      <c r="AP790" s="10">
        <v>-15040.399545781966</v>
      </c>
      <c r="AQ790" s="11">
        <f t="shared" si="351"/>
        <v>-106816.64521500918</v>
      </c>
      <c r="AR790" s="16">
        <f t="shared" si="352"/>
        <v>-59042.301592030934</v>
      </c>
      <c r="AS790" s="11">
        <f t="shared" si="353"/>
        <v>1492.335056207253</v>
      </c>
      <c r="AT790" s="15">
        <f t="shared" si="354"/>
        <v>-40281.848389055238</v>
      </c>
      <c r="AU790" s="17">
        <f t="shared" si="355"/>
        <v>267.82432385815287</v>
      </c>
      <c r="AV790" s="15">
        <f t="shared" si="356"/>
        <v>25241.448843273272</v>
      </c>
      <c r="AW790" s="13">
        <v>70000</v>
      </c>
      <c r="AX790" s="15">
        <f t="shared" si="357"/>
        <v>-40281.848389055238</v>
      </c>
    </row>
    <row r="791" spans="1:50" ht="30" x14ac:dyDescent="0.25">
      <c r="A791" s="2" t="s">
        <v>70</v>
      </c>
      <c r="B791" s="9">
        <f t="shared" si="336"/>
        <v>202186.70388208382</v>
      </c>
      <c r="C791" s="9">
        <f t="shared" si="337"/>
        <v>194264.50091604886</v>
      </c>
      <c r="D791" s="10">
        <v>14427.261919796891</v>
      </c>
      <c r="E791" s="10">
        <v>452.44326727865615</v>
      </c>
      <c r="F791">
        <v>60.05</v>
      </c>
      <c r="G791">
        <v>46.07</v>
      </c>
      <c r="H791">
        <v>44.01</v>
      </c>
      <c r="I791" s="11">
        <f t="shared" si="338"/>
        <v>12605.797760579011</v>
      </c>
      <c r="J791" s="12">
        <f t="shared" si="339"/>
        <v>8193.7685443763567</v>
      </c>
      <c r="L791" s="10">
        <f t="shared" si="332"/>
        <v>14427.261919796891</v>
      </c>
      <c r="M791" s="13"/>
      <c r="N791" s="13">
        <f t="shared" si="340"/>
        <v>7992.7031035674781</v>
      </c>
      <c r="O791">
        <v>0.2</v>
      </c>
      <c r="P791" s="10">
        <f t="shared" si="333"/>
        <v>452.44326727865615</v>
      </c>
      <c r="Q791" s="13">
        <f t="shared" si="341"/>
        <v>448.37127787314824</v>
      </c>
      <c r="R791">
        <v>0.56999999999999995</v>
      </c>
      <c r="S791" s="14">
        <v>2.04</v>
      </c>
      <c r="T791" s="14">
        <v>0.41</v>
      </c>
      <c r="U791" s="15">
        <v>6200</v>
      </c>
      <c r="V791" s="15">
        <v>1300</v>
      </c>
      <c r="W791" s="16">
        <f t="shared" si="342"/>
        <v>9982.388988166429</v>
      </c>
      <c r="X791" s="16">
        <f t="shared" si="343"/>
        <v>2060.1860221314878</v>
      </c>
      <c r="Z791" s="10">
        <v>45796</v>
      </c>
      <c r="AA791" s="10">
        <f t="shared" si="334"/>
        <v>14427.261919796891</v>
      </c>
      <c r="AB791" s="10">
        <f t="shared" si="335"/>
        <v>452.44326727865615</v>
      </c>
      <c r="AC791" s="10">
        <v>2050.4439916591045</v>
      </c>
      <c r="AD791">
        <v>90.08</v>
      </c>
      <c r="AE791">
        <v>60.05</v>
      </c>
      <c r="AF791">
        <v>46.07</v>
      </c>
      <c r="AG791" s="15"/>
      <c r="AH791" s="15">
        <f t="shared" si="344"/>
        <v>7992.7031035674781</v>
      </c>
      <c r="AI791" s="15">
        <f t="shared" si="345"/>
        <v>448.37127787314824</v>
      </c>
      <c r="AJ791" s="15">
        <f t="shared" si="346"/>
        <v>2056.5953236340815</v>
      </c>
      <c r="AK791" s="15">
        <f t="shared" si="347"/>
        <v>4121.6399999999994</v>
      </c>
      <c r="AL791" s="11">
        <f t="shared" si="348"/>
        <v>2573.0024161155834</v>
      </c>
      <c r="AM791" s="16">
        <f t="shared" si="349"/>
        <v>1672.4515704751293</v>
      </c>
      <c r="AN791" s="11">
        <f t="shared" si="350"/>
        <v>13459.836738672231</v>
      </c>
      <c r="AO791" s="16">
        <f t="shared" si="358"/>
        <v>6180</v>
      </c>
      <c r="AP791" s="10">
        <v>141588.15750842838</v>
      </c>
      <c r="AQ791" s="11">
        <f t="shared" si="351"/>
        <v>165553.4670385879</v>
      </c>
      <c r="AR791" s="16">
        <f t="shared" si="352"/>
        <v>184010.54634954102</v>
      </c>
      <c r="AS791" s="11">
        <f t="shared" si="353"/>
        <v>244545.18299777922</v>
      </c>
      <c r="AT791" s="15">
        <f t="shared" si="354"/>
        <v>125541.9373935769</v>
      </c>
      <c r="AU791" s="17">
        <f t="shared" si="355"/>
        <v>88.666975828189379</v>
      </c>
      <c r="AV791" s="15">
        <f t="shared" si="356"/>
        <v>16046.220114851487</v>
      </c>
      <c r="AW791" s="13">
        <v>70000</v>
      </c>
      <c r="AX791" s="15">
        <f t="shared" si="357"/>
        <v>125541.9373935769</v>
      </c>
    </row>
    <row r="792" spans="1:50" ht="30" x14ac:dyDescent="0.25">
      <c r="A792" s="2" t="s">
        <v>70</v>
      </c>
      <c r="B792" s="9">
        <f t="shared" si="336"/>
        <v>-15425.346031577988</v>
      </c>
      <c r="C792" s="9">
        <f t="shared" si="337"/>
        <v>-30029.566172541126</v>
      </c>
      <c r="D792" s="10">
        <v>45074.218217921683</v>
      </c>
      <c r="E792" s="10">
        <v>1698.2419147568744</v>
      </c>
      <c r="F792">
        <v>60.05</v>
      </c>
      <c r="G792">
        <v>46.07</v>
      </c>
      <c r="H792">
        <v>44.01</v>
      </c>
      <c r="I792" s="11">
        <f t="shared" si="338"/>
        <v>36256.716154148409</v>
      </c>
      <c r="J792" s="12">
        <f t="shared" si="339"/>
        <v>23566.865500196465</v>
      </c>
      <c r="L792" s="10">
        <f t="shared" si="332"/>
        <v>45074.218217921683</v>
      </c>
      <c r="M792" s="13"/>
      <c r="N792" s="13">
        <f t="shared" si="340"/>
        <v>24971.116892728616</v>
      </c>
      <c r="O792">
        <v>0.2</v>
      </c>
      <c r="P792" s="10">
        <f t="shared" si="333"/>
        <v>1698.2419147568744</v>
      </c>
      <c r="Q792" s="13">
        <f t="shared" si="341"/>
        <v>1682.9577375240626</v>
      </c>
      <c r="R792">
        <v>0.56999999999999995</v>
      </c>
      <c r="S792" s="14">
        <v>2.04</v>
      </c>
      <c r="T792" s="14">
        <v>0.41</v>
      </c>
      <c r="U792" s="15">
        <v>6200</v>
      </c>
      <c r="V792" s="15">
        <v>1300</v>
      </c>
      <c r="W792" s="16">
        <f t="shared" si="342"/>
        <v>18345.158949426259</v>
      </c>
      <c r="X792" s="16">
        <f t="shared" si="343"/>
        <v>3740.93880846312</v>
      </c>
      <c r="Z792" s="10">
        <v>18225.000000000004</v>
      </c>
      <c r="AA792" s="10">
        <f t="shared" si="334"/>
        <v>45074.218217921683</v>
      </c>
      <c r="AB792" s="10">
        <f t="shared" si="335"/>
        <v>1698.2419147568744</v>
      </c>
      <c r="AC792" s="10">
        <v>3046.6963772102572</v>
      </c>
      <c r="AD792">
        <v>90.08</v>
      </c>
      <c r="AE792">
        <v>60.05</v>
      </c>
      <c r="AF792">
        <v>46.07</v>
      </c>
      <c r="AG792" s="15"/>
      <c r="AH792" s="15">
        <f t="shared" si="344"/>
        <v>24971.116892728616</v>
      </c>
      <c r="AI792" s="15">
        <f t="shared" si="345"/>
        <v>1682.9577375240626</v>
      </c>
      <c r="AJ792" s="15">
        <f t="shared" si="346"/>
        <v>3055.8364663418874</v>
      </c>
      <c r="AK792" s="15">
        <f t="shared" si="347"/>
        <v>1640.2500000000002</v>
      </c>
      <c r="AL792" s="11">
        <f t="shared" si="348"/>
        <v>3266.9814853098005</v>
      </c>
      <c r="AM792" s="16">
        <f t="shared" si="349"/>
        <v>2123.5379654513704</v>
      </c>
      <c r="AN792" s="11">
        <f t="shared" si="350"/>
        <v>39077.000126123152</v>
      </c>
      <c r="AO792" s="16">
        <f t="shared" si="358"/>
        <v>6180</v>
      </c>
      <c r="AP792" s="10">
        <v>-7248.2487967591778</v>
      </c>
      <c r="AQ792" s="11">
        <f t="shared" si="351"/>
        <v>-125831.35076961989</v>
      </c>
      <c r="AR792" s="16">
        <f t="shared" si="352"/>
        <v>-57337.370481200713</v>
      </c>
      <c r="AS792" s="11">
        <f t="shared" si="353"/>
        <v>3197.2661670374791</v>
      </c>
      <c r="AT792" s="15">
        <f t="shared" si="354"/>
        <v>-39118.652262407013</v>
      </c>
      <c r="AU792" s="17">
        <f t="shared" si="355"/>
        <v>539.6979789090251</v>
      </c>
      <c r="AV792" s="15">
        <f t="shared" si="356"/>
        <v>31870.403465647836</v>
      </c>
      <c r="AW792" s="13">
        <v>70000</v>
      </c>
      <c r="AX792" s="15">
        <f t="shared" si="357"/>
        <v>-39118.652262407013</v>
      </c>
    </row>
    <row r="793" spans="1:50" ht="30" x14ac:dyDescent="0.25">
      <c r="A793" s="2" t="s">
        <v>70</v>
      </c>
      <c r="B793" s="9">
        <f t="shared" si="336"/>
        <v>31038.950308816355</v>
      </c>
      <c r="C793" s="9">
        <f t="shared" si="337"/>
        <v>21886.228771333219</v>
      </c>
      <c r="D793" s="10">
        <v>12894.20062248381</v>
      </c>
      <c r="E793" s="10">
        <v>2089.6032522821283</v>
      </c>
      <c r="F793">
        <v>60.05</v>
      </c>
      <c r="G793">
        <v>46.07</v>
      </c>
      <c r="H793">
        <v>44.01</v>
      </c>
      <c r="I793" s="11">
        <f t="shared" si="338"/>
        <v>13046.188691242969</v>
      </c>
      <c r="J793" s="12">
        <f t="shared" si="339"/>
        <v>8480.0226493079299</v>
      </c>
      <c r="L793" s="10">
        <f t="shared" si="332"/>
        <v>12894.20062248381</v>
      </c>
      <c r="M793" s="13"/>
      <c r="N793" s="13">
        <f t="shared" si="340"/>
        <v>7143.3871448560312</v>
      </c>
      <c r="O793">
        <v>0.2</v>
      </c>
      <c r="P793" s="10">
        <f t="shared" si="333"/>
        <v>2089.6032522821283</v>
      </c>
      <c r="Q793" s="13">
        <f t="shared" si="341"/>
        <v>2070.7968230115894</v>
      </c>
      <c r="R793">
        <v>0.56999999999999995</v>
      </c>
      <c r="S793" s="14">
        <v>2.04</v>
      </c>
      <c r="T793" s="14">
        <v>0.41</v>
      </c>
      <c r="U793" s="15">
        <v>6200</v>
      </c>
      <c r="V793" s="15">
        <v>1300</v>
      </c>
      <c r="W793" s="16">
        <f t="shared" si="342"/>
        <v>11522.424500899137</v>
      </c>
      <c r="X793" s="16">
        <f t="shared" si="343"/>
        <v>2369.7029634160026</v>
      </c>
      <c r="Z793" s="10">
        <v>69168.999999999985</v>
      </c>
      <c r="AA793" s="10">
        <f t="shared" si="334"/>
        <v>12894.20062248381</v>
      </c>
      <c r="AB793" s="10">
        <f t="shared" si="335"/>
        <v>2089.6032522821283</v>
      </c>
      <c r="AC793" s="10">
        <v>1552.0561160029424</v>
      </c>
      <c r="AD793">
        <v>90.08</v>
      </c>
      <c r="AE793">
        <v>60.05</v>
      </c>
      <c r="AF793">
        <v>46.07</v>
      </c>
      <c r="AG793" s="15"/>
      <c r="AH793" s="15">
        <f t="shared" si="344"/>
        <v>7143.3871448560312</v>
      </c>
      <c r="AI793" s="15">
        <f t="shared" si="345"/>
        <v>2070.7968230115894</v>
      </c>
      <c r="AJ793" s="15">
        <f t="shared" si="346"/>
        <v>1556.712284350951</v>
      </c>
      <c r="AK793" s="15">
        <f t="shared" si="347"/>
        <v>6225.2099999999982</v>
      </c>
      <c r="AL793" s="11">
        <f t="shared" si="348"/>
        <v>3381.4303294951687</v>
      </c>
      <c r="AM793" s="16">
        <f t="shared" si="349"/>
        <v>2197.9297141718598</v>
      </c>
      <c r="AN793" s="11">
        <f t="shared" si="350"/>
        <v>14025.826142536596</v>
      </c>
      <c r="AO793" s="16">
        <f t="shared" si="358"/>
        <v>6180</v>
      </c>
      <c r="AP793" s="10">
        <v>24387.65115558164</v>
      </c>
      <c r="AQ793" s="11">
        <f t="shared" si="351"/>
        <v>-8890.8144367738969</v>
      </c>
      <c r="AR793" s="16">
        <f t="shared" si="352"/>
        <v>11036.503158609286</v>
      </c>
      <c r="AS793" s="11">
        <f t="shared" si="353"/>
        <v>71571.139806847481</v>
      </c>
      <c r="AT793" s="15">
        <f t="shared" si="354"/>
        <v>7529.6987921018499</v>
      </c>
      <c r="AU793" s="17">
        <f t="shared" si="355"/>
        <v>30.875047146057426</v>
      </c>
      <c r="AV793" s="15">
        <f t="shared" si="356"/>
        <v>16857.952363479788</v>
      </c>
      <c r="AW793" s="13">
        <v>70000</v>
      </c>
      <c r="AX793" s="15">
        <f t="shared" si="357"/>
        <v>7529.6987921018517</v>
      </c>
    </row>
    <row r="794" spans="1:50" ht="30" x14ac:dyDescent="0.25">
      <c r="A794" s="2" t="s">
        <v>70</v>
      </c>
      <c r="B794" s="9">
        <f t="shared" si="336"/>
        <v>-27266.454600685422</v>
      </c>
      <c r="C794" s="9">
        <f t="shared" si="337"/>
        <v>-50845.603579788636</v>
      </c>
      <c r="D794" s="10">
        <v>7839.5242973601717</v>
      </c>
      <c r="E794" s="10">
        <v>18749.41368550164</v>
      </c>
      <c r="F794">
        <v>60.05</v>
      </c>
      <c r="G794">
        <v>46.07</v>
      </c>
      <c r="H794">
        <v>44.01</v>
      </c>
      <c r="I794" s="11">
        <f t="shared" si="338"/>
        <v>25256.544965255685</v>
      </c>
      <c r="J794" s="12">
        <f t="shared" si="339"/>
        <v>16416.754227416197</v>
      </c>
      <c r="L794" s="10">
        <f t="shared" si="332"/>
        <v>7839.5242973601717</v>
      </c>
      <c r="M794" s="13"/>
      <c r="N794" s="13">
        <f t="shared" si="340"/>
        <v>4343.0964607375354</v>
      </c>
      <c r="O794">
        <v>0.2</v>
      </c>
      <c r="P794" s="10">
        <f t="shared" si="333"/>
        <v>18749.41368550164</v>
      </c>
      <c r="Q794" s="13">
        <f t="shared" si="341"/>
        <v>18580.668962332125</v>
      </c>
      <c r="R794">
        <v>0.56999999999999995</v>
      </c>
      <c r="S794" s="14">
        <v>2.04</v>
      </c>
      <c r="T794" s="14">
        <v>0.41</v>
      </c>
      <c r="U794" s="15">
        <v>6200</v>
      </c>
      <c r="V794" s="15">
        <v>1300</v>
      </c>
      <c r="W794" s="16">
        <f t="shared" si="342"/>
        <v>29577.585225380706</v>
      </c>
      <c r="X794" s="16">
        <f t="shared" si="343"/>
        <v>5998.4362462774943</v>
      </c>
      <c r="Z794" s="10">
        <v>104329</v>
      </c>
      <c r="AA794" s="10">
        <f t="shared" si="334"/>
        <v>7839.5242973601717</v>
      </c>
      <c r="AB794" s="10">
        <f t="shared" si="335"/>
        <v>18749.41368550164</v>
      </c>
      <c r="AC794" s="10">
        <v>929.7728602315533</v>
      </c>
      <c r="AD794">
        <v>90.08</v>
      </c>
      <c r="AE794">
        <v>60.05</v>
      </c>
      <c r="AF794">
        <v>46.07</v>
      </c>
      <c r="AG794" s="15"/>
      <c r="AH794" s="15">
        <f t="shared" si="344"/>
        <v>4343.0964607375354</v>
      </c>
      <c r="AI794" s="15">
        <f t="shared" si="345"/>
        <v>18580.668962332125</v>
      </c>
      <c r="AJ794" s="15">
        <f t="shared" si="346"/>
        <v>932.56217881224791</v>
      </c>
      <c r="AK794" s="15">
        <f t="shared" si="347"/>
        <v>9389.6099999999988</v>
      </c>
      <c r="AL794" s="11">
        <f t="shared" si="348"/>
        <v>5384.7246012559244</v>
      </c>
      <c r="AM794" s="16">
        <f t="shared" si="349"/>
        <v>3500.0709908163508</v>
      </c>
      <c r="AN794" s="11">
        <f t="shared" si="350"/>
        <v>32127.754067800681</v>
      </c>
      <c r="AO794" s="16">
        <f t="shared" si="358"/>
        <v>6180</v>
      </c>
      <c r="AP794" s="10">
        <v>-23885.646998305976</v>
      </c>
      <c r="AQ794" s="11">
        <f t="shared" si="351"/>
        <v>-127012.32447017683</v>
      </c>
      <c r="AR794" s="16">
        <f t="shared" si="352"/>
        <v>-73260.794053482328</v>
      </c>
      <c r="AS794" s="11">
        <f t="shared" si="353"/>
        <v>-12726.157405244136</v>
      </c>
      <c r="AT794" s="15">
        <f t="shared" si="354"/>
        <v>-49982.472216538525</v>
      </c>
      <c r="AU794" s="17">
        <f t="shared" si="355"/>
        <v>209.25735116190657</v>
      </c>
      <c r="AV794" s="15">
        <f t="shared" si="356"/>
        <v>26096.825218232549</v>
      </c>
      <c r="AW794" s="13">
        <v>70000</v>
      </c>
      <c r="AX794" s="15">
        <f t="shared" si="357"/>
        <v>-49982.472216538525</v>
      </c>
    </row>
    <row r="795" spans="1:50" ht="30" x14ac:dyDescent="0.25">
      <c r="A795" s="2" t="s">
        <v>70</v>
      </c>
      <c r="B795" s="9">
        <f t="shared" si="336"/>
        <v>85845.738643253862</v>
      </c>
      <c r="C795" s="9">
        <f t="shared" si="337"/>
        <v>65105.988005388106</v>
      </c>
      <c r="D795" s="10">
        <v>21182.044326167597</v>
      </c>
      <c r="E795" s="10">
        <v>13048.432235380065</v>
      </c>
      <c r="F795">
        <v>60.05</v>
      </c>
      <c r="G795">
        <v>46.07</v>
      </c>
      <c r="H795">
        <v>44.01</v>
      </c>
      <c r="I795" s="11">
        <f t="shared" si="338"/>
        <v>29589.07003601746</v>
      </c>
      <c r="J795" s="12">
        <f t="shared" si="339"/>
        <v>19232.895523411349</v>
      </c>
      <c r="L795" s="10">
        <f t="shared" si="332"/>
        <v>21182.044326167597</v>
      </c>
      <c r="M795" s="13"/>
      <c r="N795" s="13">
        <f t="shared" si="340"/>
        <v>11734.852556696849</v>
      </c>
      <c r="O795">
        <v>0.2</v>
      </c>
      <c r="P795" s="10">
        <f t="shared" si="333"/>
        <v>13048.432235380065</v>
      </c>
      <c r="Q795" s="13">
        <f t="shared" si="341"/>
        <v>12930.996345261645</v>
      </c>
      <c r="R795">
        <v>0.56999999999999995</v>
      </c>
      <c r="S795" s="14">
        <v>2.04</v>
      </c>
      <c r="T795" s="14">
        <v>0.41</v>
      </c>
      <c r="U795" s="15">
        <v>6200</v>
      </c>
      <c r="V795" s="15">
        <v>1300</v>
      </c>
      <c r="W795" s="16">
        <f t="shared" si="342"/>
        <v>26023.982393402555</v>
      </c>
      <c r="X795" s="16">
        <f t="shared" si="343"/>
        <v>5284.2317555367881</v>
      </c>
      <c r="Z795" s="10">
        <v>50625</v>
      </c>
      <c r="AA795" s="10">
        <f t="shared" si="334"/>
        <v>21182.044326167597</v>
      </c>
      <c r="AB795" s="10">
        <f t="shared" si="335"/>
        <v>13048.432235380065</v>
      </c>
      <c r="AC795" s="10">
        <v>1594.7335228249622</v>
      </c>
      <c r="AD795">
        <v>90.08</v>
      </c>
      <c r="AE795">
        <v>60.05</v>
      </c>
      <c r="AF795">
        <v>46.07</v>
      </c>
      <c r="AG795" s="15"/>
      <c r="AH795" s="15">
        <f t="shared" si="344"/>
        <v>11734.852556696849</v>
      </c>
      <c r="AI795" s="15">
        <f t="shared" si="345"/>
        <v>12930.996345261645</v>
      </c>
      <c r="AJ795" s="15">
        <f t="shared" si="346"/>
        <v>1599.5177233934369</v>
      </c>
      <c r="AK795" s="15">
        <f t="shared" si="347"/>
        <v>4556.25</v>
      </c>
      <c r="AL795" s="11">
        <f t="shared" si="348"/>
        <v>3891.5134000440521</v>
      </c>
      <c r="AM795" s="16">
        <f t="shared" si="349"/>
        <v>2529.4837100286341</v>
      </c>
      <c r="AN795" s="11">
        <f t="shared" si="350"/>
        <v>35076.951276920874</v>
      </c>
      <c r="AO795" s="16">
        <f t="shared" si="358"/>
        <v>6180</v>
      </c>
      <c r="AP795" s="10">
        <v>55634.293166002724</v>
      </c>
      <c r="AQ795" s="11">
        <f t="shared" si="351"/>
        <v>-18941.978967647203</v>
      </c>
      <c r="AR795" s="16">
        <f t="shared" si="352"/>
        <v>40588.860726439969</v>
      </c>
      <c r="AS795" s="11">
        <f t="shared" si="353"/>
        <v>101123.49737467816</v>
      </c>
      <c r="AT795" s="15">
        <f t="shared" si="354"/>
        <v>27691.913932562744</v>
      </c>
      <c r="AU795" s="17">
        <f t="shared" si="355"/>
        <v>49.774900257894991</v>
      </c>
      <c r="AV795" s="15">
        <f t="shared" si="356"/>
        <v>27942.379233439984</v>
      </c>
      <c r="AW795" s="13">
        <v>70000</v>
      </c>
      <c r="AX795" s="15">
        <f t="shared" si="357"/>
        <v>27691.91393256274</v>
      </c>
    </row>
    <row r="796" spans="1:50" ht="30" x14ac:dyDescent="0.25">
      <c r="A796" s="2" t="s">
        <v>70</v>
      </c>
      <c r="B796" s="9">
        <f t="shared" si="336"/>
        <v>112853.98667457914</v>
      </c>
      <c r="C796" s="9">
        <f t="shared" si="337"/>
        <v>88076.712416578768</v>
      </c>
      <c r="D796" s="10">
        <v>23951.470876083193</v>
      </c>
      <c r="E796" s="10">
        <v>16890.300088479275</v>
      </c>
      <c r="F796">
        <v>60.05</v>
      </c>
      <c r="G796">
        <v>46.07</v>
      </c>
      <c r="H796">
        <v>44.01</v>
      </c>
      <c r="I796" s="11">
        <f t="shared" si="338"/>
        <v>35288.833411960768</v>
      </c>
      <c r="J796" s="12">
        <f t="shared" si="339"/>
        <v>22937.741717774501</v>
      </c>
      <c r="L796" s="10">
        <f t="shared" si="332"/>
        <v>23951.470876083193</v>
      </c>
      <c r="M796" s="13"/>
      <c r="N796" s="13">
        <f t="shared" si="340"/>
        <v>13269.11486535009</v>
      </c>
      <c r="O796">
        <v>0.2</v>
      </c>
      <c r="P796" s="10">
        <f t="shared" si="333"/>
        <v>16890.300088479275</v>
      </c>
      <c r="Q796" s="13">
        <f t="shared" si="341"/>
        <v>16738.287387682962</v>
      </c>
      <c r="R796">
        <v>0.56999999999999995</v>
      </c>
      <c r="S796" s="14">
        <v>2.04</v>
      </c>
      <c r="T796" s="14">
        <v>0.41</v>
      </c>
      <c r="U796" s="15">
        <v>6200</v>
      </c>
      <c r="V796" s="15">
        <v>1300</v>
      </c>
      <c r="W796" s="16">
        <f t="shared" si="342"/>
        <v>31077.079439460584</v>
      </c>
      <c r="X796" s="16">
        <f t="shared" si="343"/>
        <v>6299.805181460215</v>
      </c>
      <c r="Z796" s="10">
        <v>70756</v>
      </c>
      <c r="AA796" s="10">
        <f t="shared" si="334"/>
        <v>23951.470876083193</v>
      </c>
      <c r="AB796" s="10">
        <f t="shared" si="335"/>
        <v>16890.300088479275</v>
      </c>
      <c r="AC796" s="10">
        <v>2006.9101884988208</v>
      </c>
      <c r="AD796">
        <v>90.08</v>
      </c>
      <c r="AE796">
        <v>60.05</v>
      </c>
      <c r="AF796">
        <v>46.07</v>
      </c>
      <c r="AG796" s="15"/>
      <c r="AH796" s="15">
        <f t="shared" si="344"/>
        <v>13269.11486535009</v>
      </c>
      <c r="AI796" s="15">
        <f t="shared" si="345"/>
        <v>16738.287387682962</v>
      </c>
      <c r="AJ796" s="15">
        <f t="shared" si="346"/>
        <v>2012.9309190643171</v>
      </c>
      <c r="AK796" s="15">
        <f t="shared" si="347"/>
        <v>6368.04</v>
      </c>
      <c r="AL796" s="11">
        <f t="shared" si="348"/>
        <v>4950.4827164987837</v>
      </c>
      <c r="AM796" s="16">
        <f t="shared" si="349"/>
        <v>3217.8137657242096</v>
      </c>
      <c r="AN796" s="11">
        <f t="shared" si="350"/>
        <v>42752.279791122288</v>
      </c>
      <c r="AO796" s="16">
        <f t="shared" si="358"/>
        <v>6180</v>
      </c>
      <c r="AP796" s="10">
        <v>72478.813466315623</v>
      </c>
      <c r="AQ796" s="11">
        <f t="shared" si="351"/>
        <v>-15408.897481124557</v>
      </c>
      <c r="AR796" s="16">
        <f t="shared" si="352"/>
        <v>58839.165517344052</v>
      </c>
      <c r="AS796" s="11">
        <f t="shared" si="353"/>
        <v>119373.80216558225</v>
      </c>
      <c r="AT796" s="15">
        <f t="shared" si="354"/>
        <v>40143.257982816918</v>
      </c>
      <c r="AU796" s="17">
        <f t="shared" si="355"/>
        <v>55.386196411001421</v>
      </c>
      <c r="AV796" s="15">
        <f t="shared" si="356"/>
        <v>32335.555483498712</v>
      </c>
      <c r="AW796" s="13">
        <v>70000</v>
      </c>
      <c r="AX796" s="15">
        <f t="shared" si="357"/>
        <v>40143.257982816911</v>
      </c>
    </row>
    <row r="797" spans="1:50" ht="30" x14ac:dyDescent="0.25">
      <c r="A797" s="2" t="s">
        <v>70</v>
      </c>
      <c r="B797" s="9">
        <f t="shared" si="336"/>
        <v>111768.35127431594</v>
      </c>
      <c r="C797" s="9">
        <f t="shared" si="337"/>
        <v>102647.38107549699</v>
      </c>
      <c r="D797" s="10">
        <v>7927.6824114132469</v>
      </c>
      <c r="E797" s="10">
        <v>3029.307731034568</v>
      </c>
      <c r="F797">
        <v>60.05</v>
      </c>
      <c r="G797">
        <v>46.07</v>
      </c>
      <c r="H797">
        <v>44.01</v>
      </c>
      <c r="I797" s="11">
        <f t="shared" si="338"/>
        <v>10303.96684191671</v>
      </c>
      <c r="J797" s="12">
        <f t="shared" si="339"/>
        <v>6697.5784472458618</v>
      </c>
      <c r="L797" s="10">
        <f t="shared" si="332"/>
        <v>7927.6824114132469</v>
      </c>
      <c r="M797" s="13"/>
      <c r="N797" s="13">
        <f t="shared" si="340"/>
        <v>4391.936055922939</v>
      </c>
      <c r="O797">
        <v>0.2</v>
      </c>
      <c r="P797" s="10">
        <f t="shared" si="333"/>
        <v>3029.307731034568</v>
      </c>
      <c r="Q797" s="13">
        <f t="shared" si="341"/>
        <v>3002.043961455257</v>
      </c>
      <c r="R797">
        <v>0.56999999999999995</v>
      </c>
      <c r="S797" s="14">
        <v>2.04</v>
      </c>
      <c r="T797" s="14">
        <v>0.41</v>
      </c>
      <c r="U797" s="15">
        <v>6200</v>
      </c>
      <c r="V797" s="15">
        <v>1300</v>
      </c>
      <c r="W797" s="16">
        <f t="shared" si="342"/>
        <v>11482.686629196731</v>
      </c>
      <c r="X797" s="16">
        <f t="shared" si="343"/>
        <v>2361.7164303777745</v>
      </c>
      <c r="Z797" s="10">
        <v>18496.000000000004</v>
      </c>
      <c r="AA797" s="10">
        <f t="shared" si="334"/>
        <v>7927.6824114132469</v>
      </c>
      <c r="AB797" s="10">
        <f t="shared" si="335"/>
        <v>3029.307731034568</v>
      </c>
      <c r="AC797" s="10">
        <v>76990.876802990926</v>
      </c>
      <c r="AD797">
        <v>90.08</v>
      </c>
      <c r="AE797">
        <v>60.05</v>
      </c>
      <c r="AF797">
        <v>46.07</v>
      </c>
      <c r="AG797" s="15"/>
      <c r="AH797" s="15">
        <f t="shared" si="344"/>
        <v>4391.936055922939</v>
      </c>
      <c r="AI797" s="15">
        <f t="shared" si="345"/>
        <v>3002.043961455257</v>
      </c>
      <c r="AJ797" s="15">
        <f t="shared" si="346"/>
        <v>77221.849433399897</v>
      </c>
      <c r="AK797" s="15">
        <f t="shared" si="347"/>
        <v>1664.6400000000003</v>
      </c>
      <c r="AL797" s="11">
        <f t="shared" si="348"/>
        <v>1506.9032302119824</v>
      </c>
      <c r="AM797" s="16">
        <f t="shared" si="349"/>
        <v>979.48709963778856</v>
      </c>
      <c r="AN797" s="11">
        <f t="shared" si="350"/>
        <v>87016.977159170521</v>
      </c>
      <c r="AO797" s="16">
        <f t="shared" si="358"/>
        <v>6180</v>
      </c>
      <c r="AP797" s="10">
        <v>77707.914812444767</v>
      </c>
      <c r="AQ797" s="11">
        <f t="shared" si="351"/>
        <v>-30956.112227862006</v>
      </c>
      <c r="AR797" s="16">
        <f t="shared" si="352"/>
        <v>93588.086197873345</v>
      </c>
      <c r="AS797" s="11">
        <f t="shared" si="353"/>
        <v>154122.72284611154</v>
      </c>
      <c r="AT797" s="15">
        <f t="shared" si="354"/>
        <v>63850.849265561119</v>
      </c>
      <c r="AU797" s="17">
        <f t="shared" si="355"/>
        <v>82.16775526620556</v>
      </c>
      <c r="AV797" s="15">
        <f t="shared" si="356"/>
        <v>13857.06554688365</v>
      </c>
      <c r="AW797" s="13">
        <v>70000</v>
      </c>
      <c r="AX797" s="15">
        <f t="shared" si="357"/>
        <v>63850.849265561119</v>
      </c>
    </row>
    <row r="798" spans="1:50" ht="30" x14ac:dyDescent="0.25">
      <c r="A798" s="2" t="s">
        <v>70</v>
      </c>
      <c r="B798" s="9">
        <f t="shared" si="336"/>
        <v>-19637.963252242604</v>
      </c>
      <c r="C798" s="9">
        <f t="shared" si="337"/>
        <v>-40930.297731738654</v>
      </c>
      <c r="D798" s="10">
        <v>14185.461926843773</v>
      </c>
      <c r="E798" s="10">
        <v>15020.974274509066</v>
      </c>
      <c r="F798">
        <v>60.05</v>
      </c>
      <c r="G798">
        <v>46.07</v>
      </c>
      <c r="H798">
        <v>44.01</v>
      </c>
      <c r="I798" s="11">
        <f t="shared" si="338"/>
        <v>26345.690626502321</v>
      </c>
      <c r="J798" s="12">
        <f t="shared" si="339"/>
        <v>17124.69890722651</v>
      </c>
      <c r="L798" s="10">
        <f t="shared" si="332"/>
        <v>14185.461926843773</v>
      </c>
      <c r="M798" s="13"/>
      <c r="N798" s="13">
        <f t="shared" si="340"/>
        <v>7858.7459074714507</v>
      </c>
      <c r="O798">
        <v>0.2</v>
      </c>
      <c r="P798" s="10">
        <f t="shared" si="333"/>
        <v>15020.974274509066</v>
      </c>
      <c r="Q798" s="13">
        <f t="shared" si="341"/>
        <v>14885.785506038485</v>
      </c>
      <c r="R798">
        <v>0.56999999999999995</v>
      </c>
      <c r="S798" s="14">
        <v>2.04</v>
      </c>
      <c r="T798" s="14">
        <v>0.41</v>
      </c>
      <c r="U798" s="15">
        <v>6200</v>
      </c>
      <c r="V798" s="15">
        <v>1300</v>
      </c>
      <c r="W798" s="16">
        <f t="shared" si="342"/>
        <v>26715.559716669901</v>
      </c>
      <c r="X798" s="16">
        <f t="shared" si="343"/>
        <v>5423.2252371738523</v>
      </c>
      <c r="Z798" s="10">
        <v>38025</v>
      </c>
      <c r="AA798" s="10">
        <f t="shared" si="334"/>
        <v>14185.461926843773</v>
      </c>
      <c r="AB798" s="10">
        <f t="shared" si="335"/>
        <v>15020.974274509066</v>
      </c>
      <c r="AC798" s="10">
        <v>2555.2493298758527</v>
      </c>
      <c r="AD798">
        <v>90.08</v>
      </c>
      <c r="AE798">
        <v>60.05</v>
      </c>
      <c r="AF798">
        <v>46.07</v>
      </c>
      <c r="AG798" s="15"/>
      <c r="AH798" s="15">
        <f t="shared" si="344"/>
        <v>7858.7459074714507</v>
      </c>
      <c r="AI798" s="15">
        <f t="shared" si="345"/>
        <v>14885.785506038485</v>
      </c>
      <c r="AJ798" s="15">
        <f t="shared" si="346"/>
        <v>2562.9150778654798</v>
      </c>
      <c r="AK798" s="15">
        <f t="shared" si="347"/>
        <v>3422.25</v>
      </c>
      <c r="AL798" s="11">
        <f t="shared" si="348"/>
        <v>3250.7971441845903</v>
      </c>
      <c r="AM798" s="16">
        <f t="shared" si="349"/>
        <v>2113.0181437199835</v>
      </c>
      <c r="AN798" s="11">
        <f t="shared" si="350"/>
        <v>33465.751295731534</v>
      </c>
      <c r="AO798" s="16">
        <f t="shared" si="358"/>
        <v>6180</v>
      </c>
      <c r="AP798" s="10">
        <v>-17890.555842781079</v>
      </c>
      <c r="AQ798" s="11">
        <f t="shared" si="351"/>
        <v>-118654.91587137384</v>
      </c>
      <c r="AR798" s="16">
        <f t="shared" si="352"/>
        <v>-63478.221876139018</v>
      </c>
      <c r="AS798" s="11">
        <f t="shared" si="353"/>
        <v>-2943.5852279008277</v>
      </c>
      <c r="AT798" s="15">
        <f t="shared" si="354"/>
        <v>-43308.272893727568</v>
      </c>
      <c r="AU798" s="17">
        <f t="shared" si="355"/>
        <v>242.07337812370238</v>
      </c>
      <c r="AV798" s="15">
        <f t="shared" si="356"/>
        <v>25417.717050946492</v>
      </c>
      <c r="AW798" s="13">
        <v>70000</v>
      </c>
      <c r="AX798" s="15">
        <f t="shared" si="357"/>
        <v>-43308.272893727568</v>
      </c>
    </row>
    <row r="799" spans="1:50" ht="30" x14ac:dyDescent="0.25">
      <c r="A799" s="2" t="s">
        <v>70</v>
      </c>
      <c r="B799" s="9">
        <f t="shared" si="336"/>
        <v>117709.61712819067</v>
      </c>
      <c r="C799" s="9">
        <f t="shared" si="337"/>
        <v>63070.896295467704</v>
      </c>
      <c r="D799" s="10">
        <v>23164.09006505851</v>
      </c>
      <c r="E799" s="10">
        <v>49476.820292994424</v>
      </c>
      <c r="F799">
        <v>60.05</v>
      </c>
      <c r="G799">
        <v>46.07</v>
      </c>
      <c r="H799">
        <v>44.01</v>
      </c>
      <c r="I799" s="11">
        <f t="shared" si="338"/>
        <v>65841.198608318256</v>
      </c>
      <c r="J799" s="12">
        <f t="shared" si="339"/>
        <v>42796.77909540687</v>
      </c>
      <c r="L799" s="10">
        <f t="shared" si="332"/>
        <v>23164.09006505851</v>
      </c>
      <c r="M799" s="13"/>
      <c r="N799" s="13">
        <f t="shared" si="340"/>
        <v>12832.905896042415</v>
      </c>
      <c r="O799">
        <v>0.2</v>
      </c>
      <c r="P799" s="10">
        <f t="shared" si="333"/>
        <v>49476.820292994424</v>
      </c>
      <c r="Q799" s="13">
        <f t="shared" si="341"/>
        <v>49031.528910357476</v>
      </c>
      <c r="R799">
        <v>0.56999999999999995</v>
      </c>
      <c r="S799" s="14">
        <v>2.04</v>
      </c>
      <c r="T799" s="14">
        <v>0.41</v>
      </c>
      <c r="U799" s="15">
        <v>6200</v>
      </c>
      <c r="V799" s="15">
        <v>1300</v>
      </c>
      <c r="W799" s="16">
        <f t="shared" si="342"/>
        <v>68449.687422548974</v>
      </c>
      <c r="X799" s="16">
        <f t="shared" si="343"/>
        <v>13810.966589826019</v>
      </c>
      <c r="Z799" s="10">
        <v>7395.9999999999991</v>
      </c>
      <c r="AA799" s="10">
        <f t="shared" si="334"/>
        <v>23164.09006505851</v>
      </c>
      <c r="AB799" s="10">
        <f t="shared" si="335"/>
        <v>49476.820292994424</v>
      </c>
      <c r="AC799" s="10">
        <v>708.74544025752925</v>
      </c>
      <c r="AD799">
        <v>90.08</v>
      </c>
      <c r="AE799">
        <v>60.05</v>
      </c>
      <c r="AF799">
        <v>46.07</v>
      </c>
      <c r="AG799" s="15"/>
      <c r="AH799" s="15">
        <f t="shared" si="344"/>
        <v>12832.905896042415</v>
      </c>
      <c r="AI799" s="15">
        <f t="shared" si="345"/>
        <v>49031.528910357476</v>
      </c>
      <c r="AJ799" s="15">
        <f t="shared" si="346"/>
        <v>710.87167657830173</v>
      </c>
      <c r="AK799" s="15">
        <f t="shared" si="347"/>
        <v>665.63999999999987</v>
      </c>
      <c r="AL799" s="11">
        <f t="shared" si="348"/>
        <v>4923.0008635793474</v>
      </c>
      <c r="AM799" s="16">
        <f t="shared" si="349"/>
        <v>3199.950561326576</v>
      </c>
      <c r="AN799" s="11">
        <f t="shared" si="350"/>
        <v>84889.185521646286</v>
      </c>
      <c r="AO799" s="16">
        <f t="shared" si="358"/>
        <v>6180</v>
      </c>
      <c r="AP799" s="10">
        <v>56586.24022757895</v>
      </c>
      <c r="AQ799" s="11">
        <f t="shared" si="351"/>
        <v>-145205.6564693971</v>
      </c>
      <c r="AR799" s="16">
        <f t="shared" si="352"/>
        <v>6463.1506102348139</v>
      </c>
      <c r="AS799" s="11">
        <f t="shared" si="353"/>
        <v>66997.787258473007</v>
      </c>
      <c r="AT799" s="15">
        <f t="shared" si="354"/>
        <v>4409.5105708455012</v>
      </c>
      <c r="AU799" s="17">
        <f t="shared" si="355"/>
        <v>7.7925491305152983</v>
      </c>
      <c r="AV799" s="15">
        <f t="shared" si="356"/>
        <v>52176.729656733449</v>
      </c>
      <c r="AW799" s="13">
        <v>70000</v>
      </c>
      <c r="AX799" s="15">
        <f t="shared" si="357"/>
        <v>4409.5105708455012</v>
      </c>
    </row>
    <row r="800" spans="1:50" ht="30" x14ac:dyDescent="0.25">
      <c r="A800" s="2" t="s">
        <v>70</v>
      </c>
      <c r="B800" s="9">
        <f t="shared" si="336"/>
        <v>127023.66515708956</v>
      </c>
      <c r="C800" s="9">
        <f t="shared" si="337"/>
        <v>106610.20011172767</v>
      </c>
      <c r="D800" s="10">
        <v>13826.820512537117</v>
      </c>
      <c r="E800" s="10">
        <v>14136.795201062772</v>
      </c>
      <c r="F800">
        <v>60.05</v>
      </c>
      <c r="G800">
        <v>46.07</v>
      </c>
      <c r="H800">
        <v>44.01</v>
      </c>
      <c r="I800" s="11">
        <f t="shared" si="338"/>
        <v>25238.202795163699</v>
      </c>
      <c r="J800" s="12">
        <f t="shared" si="339"/>
        <v>16404.831816856404</v>
      </c>
      <c r="L800" s="10">
        <f t="shared" si="332"/>
        <v>13826.820512537117</v>
      </c>
      <c r="M800" s="13"/>
      <c r="N800" s="13">
        <f t="shared" si="340"/>
        <v>7660.058563945563</v>
      </c>
      <c r="O800">
        <v>0.2</v>
      </c>
      <c r="P800" s="10">
        <f t="shared" si="333"/>
        <v>14136.795201062772</v>
      </c>
      <c r="Q800" s="13">
        <f t="shared" si="341"/>
        <v>14009.564044253208</v>
      </c>
      <c r="R800">
        <v>0.56999999999999995</v>
      </c>
      <c r="S800" s="14">
        <v>2.04</v>
      </c>
      <c r="T800" s="14">
        <v>0.41</v>
      </c>
      <c r="U800" s="15">
        <v>6200</v>
      </c>
      <c r="V800" s="15">
        <v>1300</v>
      </c>
      <c r="W800" s="16">
        <f t="shared" si="342"/>
        <v>25615.624964747418</v>
      </c>
      <c r="X800" s="16">
        <f t="shared" si="343"/>
        <v>5202.15991938551</v>
      </c>
      <c r="Z800" s="10">
        <v>57600</v>
      </c>
      <c r="AA800" s="10">
        <f t="shared" si="334"/>
        <v>13826.820512537117</v>
      </c>
      <c r="AB800" s="10">
        <f t="shared" si="335"/>
        <v>14136.795201062772</v>
      </c>
      <c r="AC800" s="10">
        <v>497.63157626538003</v>
      </c>
      <c r="AD800">
        <v>90.08</v>
      </c>
      <c r="AE800">
        <v>60.05</v>
      </c>
      <c r="AF800">
        <v>46.07</v>
      </c>
      <c r="AG800" s="15"/>
      <c r="AH800" s="15">
        <f t="shared" si="344"/>
        <v>7660.058563945563</v>
      </c>
      <c r="AI800" s="15">
        <f t="shared" si="345"/>
        <v>14009.564044253208</v>
      </c>
      <c r="AJ800" s="15">
        <f t="shared" si="346"/>
        <v>499.12447099417614</v>
      </c>
      <c r="AK800" s="15">
        <f t="shared" si="347"/>
        <v>5184</v>
      </c>
      <c r="AL800" s="11">
        <f t="shared" si="348"/>
        <v>3827.2242829129136</v>
      </c>
      <c r="AM800" s="16">
        <f t="shared" si="349"/>
        <v>2487.695783893394</v>
      </c>
      <c r="AN800" s="11">
        <f t="shared" si="350"/>
        <v>29945.18101279164</v>
      </c>
      <c r="AO800" s="16">
        <f t="shared" si="358"/>
        <v>6180</v>
      </c>
      <c r="AP800" s="10">
        <v>83066.309347678558</v>
      </c>
      <c r="AQ800" s="11">
        <f t="shared" si="351"/>
        <v>35259.155808706513</v>
      </c>
      <c r="AR800" s="16">
        <f t="shared" si="352"/>
        <v>85003.208375485745</v>
      </c>
      <c r="AS800" s="11">
        <f t="shared" si="353"/>
        <v>145537.84502372396</v>
      </c>
      <c r="AT800" s="15">
        <f t="shared" si="354"/>
        <v>57993.781746928769</v>
      </c>
      <c r="AU800" s="17">
        <f t="shared" si="355"/>
        <v>69.816249454628647</v>
      </c>
      <c r="AV800" s="15">
        <f t="shared" si="356"/>
        <v>25072.527600749796</v>
      </c>
      <c r="AW800" s="13">
        <v>70000</v>
      </c>
      <c r="AX800" s="15">
        <f t="shared" si="357"/>
        <v>57993.781746928762</v>
      </c>
    </row>
    <row r="801" spans="1:50" ht="30" x14ac:dyDescent="0.25">
      <c r="A801" s="2" t="s">
        <v>70</v>
      </c>
      <c r="B801" s="9">
        <f t="shared" si="336"/>
        <v>-53775.390972249203</v>
      </c>
      <c r="C801" s="9">
        <f t="shared" si="337"/>
        <v>-64860.570214326333</v>
      </c>
      <c r="D801" s="10">
        <v>11344.899923919205</v>
      </c>
      <c r="E801" s="10">
        <v>4492.3143032938769</v>
      </c>
      <c r="F801">
        <v>60.05</v>
      </c>
      <c r="G801">
        <v>46.07</v>
      </c>
      <c r="H801">
        <v>44.01</v>
      </c>
      <c r="I801" s="11">
        <f t="shared" si="338"/>
        <v>14205.997722423017</v>
      </c>
      <c r="J801" s="12">
        <f t="shared" si="339"/>
        <v>9233.898519574961</v>
      </c>
      <c r="L801" s="10">
        <f t="shared" si="332"/>
        <v>11344.899923919205</v>
      </c>
      <c r="M801" s="13"/>
      <c r="N801" s="13">
        <f t="shared" si="340"/>
        <v>6285.0745578512406</v>
      </c>
      <c r="O801">
        <v>0.2</v>
      </c>
      <c r="P801" s="10">
        <f t="shared" si="333"/>
        <v>4492.3143032938769</v>
      </c>
      <c r="Q801" s="13">
        <f t="shared" si="341"/>
        <v>4451.8834745642316</v>
      </c>
      <c r="R801">
        <v>0.56999999999999995</v>
      </c>
      <c r="S801" s="14">
        <v>2.04</v>
      </c>
      <c r="T801" s="14">
        <v>0.41</v>
      </c>
      <c r="U801" s="15">
        <v>6200</v>
      </c>
      <c r="V801" s="15">
        <v>1300</v>
      </c>
      <c r="W801" s="16">
        <f t="shared" si="342"/>
        <v>13940.960523826594</v>
      </c>
      <c r="X801" s="16">
        <f t="shared" si="343"/>
        <v>2855.7812817494623</v>
      </c>
      <c r="Z801" s="10">
        <v>70756</v>
      </c>
      <c r="AA801" s="10">
        <f t="shared" si="334"/>
        <v>11344.899923919205</v>
      </c>
      <c r="AB801" s="10">
        <f t="shared" si="335"/>
        <v>4492.3143032938769</v>
      </c>
      <c r="AC801" s="10">
        <v>545.26019853394098</v>
      </c>
      <c r="AD801">
        <v>90.08</v>
      </c>
      <c r="AE801">
        <v>60.05</v>
      </c>
      <c r="AF801">
        <v>46.07</v>
      </c>
      <c r="AG801" s="15"/>
      <c r="AH801" s="15">
        <f t="shared" si="344"/>
        <v>6285.0745578512406</v>
      </c>
      <c r="AI801" s="15">
        <f t="shared" si="345"/>
        <v>4451.8834745642316</v>
      </c>
      <c r="AJ801" s="15">
        <f t="shared" si="346"/>
        <v>546.89597912954275</v>
      </c>
      <c r="AK801" s="15">
        <f t="shared" si="347"/>
        <v>6368.04</v>
      </c>
      <c r="AL801" s="11">
        <f t="shared" si="348"/>
        <v>3513.3432693591953</v>
      </c>
      <c r="AM801" s="16">
        <f t="shared" si="349"/>
        <v>2283.6731250834769</v>
      </c>
      <c r="AN801" s="11">
        <f t="shared" si="350"/>
        <v>15105.512549940995</v>
      </c>
      <c r="AO801" s="16">
        <f t="shared" si="358"/>
        <v>6180</v>
      </c>
      <c r="AP801" s="10">
        <v>-34802.046782288387</v>
      </c>
      <c r="AQ801" s="11">
        <f t="shared" si="351"/>
        <v>-99122.756386456749</v>
      </c>
      <c r="AR801" s="16">
        <f t="shared" si="352"/>
        <v>-76950.250015650759</v>
      </c>
      <c r="AS801" s="11">
        <f t="shared" si="353"/>
        <v>-16415.613367412574</v>
      </c>
      <c r="AT801" s="15">
        <f t="shared" si="354"/>
        <v>-52499.618426946829</v>
      </c>
      <c r="AU801" s="17">
        <f t="shared" si="355"/>
        <v>150.85210003701613</v>
      </c>
      <c r="AV801" s="15">
        <f t="shared" si="356"/>
        <v>17697.571644658437</v>
      </c>
      <c r="AW801" s="13">
        <v>70000</v>
      </c>
      <c r="AX801" s="15">
        <f t="shared" si="357"/>
        <v>-52499.618426946821</v>
      </c>
    </row>
    <row r="802" spans="1:50" ht="30" x14ac:dyDescent="0.25">
      <c r="A802" s="2" t="s">
        <v>70</v>
      </c>
      <c r="B802" s="9">
        <f t="shared" si="336"/>
        <v>13720.143987261759</v>
      </c>
      <c r="C802" s="9">
        <f t="shared" si="337"/>
        <v>2238.6564098897306</v>
      </c>
      <c r="D802" s="10">
        <v>17633.307418807683</v>
      </c>
      <c r="E802" s="10">
        <v>3689.2594368644955</v>
      </c>
      <c r="F802">
        <v>60.05</v>
      </c>
      <c r="G802">
        <v>46.07</v>
      </c>
      <c r="H802">
        <v>44.01</v>
      </c>
      <c r="I802" s="11">
        <f t="shared" si="338"/>
        <v>18047.557413760631</v>
      </c>
      <c r="J802" s="12">
        <f t="shared" si="339"/>
        <v>11730.912318944411</v>
      </c>
      <c r="L802" s="10">
        <f t="shared" si="332"/>
        <v>17633.307418807683</v>
      </c>
      <c r="M802" s="13"/>
      <c r="N802" s="13">
        <f t="shared" si="340"/>
        <v>9768.8523100194561</v>
      </c>
      <c r="O802">
        <v>0.2</v>
      </c>
      <c r="P802" s="10">
        <f t="shared" si="333"/>
        <v>3689.2594368644955</v>
      </c>
      <c r="Q802" s="13">
        <f t="shared" si="341"/>
        <v>3656.0561019327151</v>
      </c>
      <c r="R802">
        <v>0.56999999999999995</v>
      </c>
      <c r="S802" s="14">
        <v>2.04</v>
      </c>
      <c r="T802" s="14">
        <v>0.41</v>
      </c>
      <c r="U802" s="15">
        <v>6200</v>
      </c>
      <c r="V802" s="15">
        <v>1300</v>
      </c>
      <c r="W802" s="16">
        <f t="shared" si="342"/>
        <v>14436.953777815299</v>
      </c>
      <c r="X802" s="16">
        <f t="shared" si="343"/>
        <v>2955.4662004432707</v>
      </c>
      <c r="Z802" s="10">
        <v>55225.000000000007</v>
      </c>
      <c r="AA802" s="10">
        <f t="shared" si="334"/>
        <v>17633.307418807683</v>
      </c>
      <c r="AB802" s="10">
        <f t="shared" si="335"/>
        <v>3689.2594368644955</v>
      </c>
      <c r="AC802" s="10">
        <v>4135.9922068362112</v>
      </c>
      <c r="AD802">
        <v>90.08</v>
      </c>
      <c r="AE802">
        <v>60.05</v>
      </c>
      <c r="AF802">
        <v>46.07</v>
      </c>
      <c r="AG802" s="15"/>
      <c r="AH802" s="15">
        <f t="shared" si="344"/>
        <v>9768.8523100194561</v>
      </c>
      <c r="AI802" s="15">
        <f t="shared" si="345"/>
        <v>3656.0561019327151</v>
      </c>
      <c r="AJ802" s="15">
        <f t="shared" si="346"/>
        <v>4148.4001834567198</v>
      </c>
      <c r="AK802" s="15">
        <f t="shared" si="347"/>
        <v>4970.2500000000009</v>
      </c>
      <c r="AL802" s="11">
        <f t="shared" si="348"/>
        <v>3257.9680480878001</v>
      </c>
      <c r="AM802" s="16">
        <f t="shared" si="349"/>
        <v>2117.6792312570701</v>
      </c>
      <c r="AN802" s="11">
        <f t="shared" si="350"/>
        <v>22317.901176876429</v>
      </c>
      <c r="AO802" s="16">
        <f t="shared" si="358"/>
        <v>6180</v>
      </c>
      <c r="AP802" s="10">
        <v>11536.082937163865</v>
      </c>
      <c r="AQ802" s="11">
        <f t="shared" si="351"/>
        <v>-47031.372687194409</v>
      </c>
      <c r="AR802" s="16">
        <f t="shared" si="352"/>
        <v>-12447.72210949795</v>
      </c>
      <c r="AS802" s="11">
        <f t="shared" si="353"/>
        <v>48086.914538740239</v>
      </c>
      <c r="AT802" s="15">
        <f t="shared" si="354"/>
        <v>-8492.5086130376167</v>
      </c>
      <c r="AU802" s="17">
        <f t="shared" si="355"/>
        <v>-73.616917105187625</v>
      </c>
      <c r="AV802" s="15">
        <f t="shared" si="356"/>
        <v>20028.591550201483</v>
      </c>
      <c r="AW802" s="13">
        <v>70000</v>
      </c>
      <c r="AX802" s="15">
        <f t="shared" si="357"/>
        <v>-8492.5086130376185</v>
      </c>
    </row>
    <row r="803" spans="1:50" ht="30" x14ac:dyDescent="0.25">
      <c r="A803" s="2" t="s">
        <v>70</v>
      </c>
      <c r="B803" s="9">
        <f t="shared" si="336"/>
        <v>16884.460664954757</v>
      </c>
      <c r="C803" s="9">
        <f t="shared" si="337"/>
        <v>-21752.765038836864</v>
      </c>
      <c r="D803" s="10">
        <v>28098.364578409779</v>
      </c>
      <c r="E803" s="10">
        <v>31129.969170899411</v>
      </c>
      <c r="F803">
        <v>60.05</v>
      </c>
      <c r="G803">
        <v>46.07</v>
      </c>
      <c r="H803">
        <v>44.01</v>
      </c>
      <c r="I803" s="11">
        <f t="shared" si="338"/>
        <v>51930.9957410145</v>
      </c>
      <c r="J803" s="12">
        <f t="shared" si="339"/>
        <v>33755.147231659423</v>
      </c>
      <c r="L803" s="10">
        <f t="shared" si="332"/>
        <v>28098.364578409779</v>
      </c>
      <c r="M803" s="13"/>
      <c r="N803" s="13">
        <f t="shared" si="340"/>
        <v>15566.493976439018</v>
      </c>
      <c r="O803">
        <v>0.2</v>
      </c>
      <c r="P803" s="10">
        <f t="shared" si="333"/>
        <v>31129.969170899411</v>
      </c>
      <c r="Q803" s="13">
        <f t="shared" si="341"/>
        <v>30849.799448361315</v>
      </c>
      <c r="R803">
        <v>0.56999999999999995</v>
      </c>
      <c r="S803" s="14">
        <v>2.04</v>
      </c>
      <c r="T803" s="14">
        <v>0.41</v>
      </c>
      <c r="U803" s="15">
        <v>6200</v>
      </c>
      <c r="V803" s="15">
        <v>1300</v>
      </c>
      <c r="W803" s="16">
        <f t="shared" si="342"/>
        <v>48423.276340941651</v>
      </c>
      <c r="X803" s="16">
        <f t="shared" si="343"/>
        <v>9786.0506371500378</v>
      </c>
      <c r="Z803" s="10">
        <v>30976</v>
      </c>
      <c r="AA803" s="10">
        <f t="shared" si="334"/>
        <v>28098.364578409779</v>
      </c>
      <c r="AB803" s="10">
        <f t="shared" si="335"/>
        <v>31129.969170899411</v>
      </c>
      <c r="AC803" s="10">
        <v>958.52863922245399</v>
      </c>
      <c r="AD803">
        <v>90.08</v>
      </c>
      <c r="AE803">
        <v>60.05</v>
      </c>
      <c r="AF803">
        <v>46.07</v>
      </c>
      <c r="AG803" s="15"/>
      <c r="AH803" s="15">
        <f t="shared" si="344"/>
        <v>15566.493976439018</v>
      </c>
      <c r="AI803" s="15">
        <f t="shared" si="345"/>
        <v>30849.799448361315</v>
      </c>
      <c r="AJ803" s="15">
        <f t="shared" si="346"/>
        <v>961.4042251401213</v>
      </c>
      <c r="AK803" s="15">
        <f t="shared" si="347"/>
        <v>2787.8399999999997</v>
      </c>
      <c r="AL803" s="11">
        <f t="shared" si="348"/>
        <v>4760.0953963140746</v>
      </c>
      <c r="AM803" s="16">
        <f t="shared" si="349"/>
        <v>3094.0620076041487</v>
      </c>
      <c r="AN803" s="11">
        <f t="shared" si="350"/>
        <v>64045.450351276668</v>
      </c>
      <c r="AO803" s="16">
        <f t="shared" si="358"/>
        <v>6180</v>
      </c>
      <c r="AP803" s="10">
        <v>-1517.8602964098786</v>
      </c>
      <c r="AQ803" s="11">
        <f t="shared" si="351"/>
        <v>-179191.90776522068</v>
      </c>
      <c r="AR803" s="16">
        <f t="shared" si="352"/>
        <v>-65293.962907646324</v>
      </c>
      <c r="AS803" s="11">
        <f t="shared" si="353"/>
        <v>-4759.3262594081316</v>
      </c>
      <c r="AT803" s="15">
        <f t="shared" si="354"/>
        <v>-44547.06953567345</v>
      </c>
      <c r="AU803" s="17">
        <f t="shared" si="355"/>
        <v>2934.8596600779711</v>
      </c>
      <c r="AV803" s="15">
        <f t="shared" si="356"/>
        <v>43029.209239263568</v>
      </c>
      <c r="AW803" s="13">
        <v>70000</v>
      </c>
      <c r="AX803" s="15">
        <f t="shared" si="357"/>
        <v>-44547.069535673443</v>
      </c>
    </row>
    <row r="804" spans="1:50" ht="30" x14ac:dyDescent="0.25">
      <c r="A804" s="2" t="s">
        <v>70</v>
      </c>
      <c r="B804" s="9">
        <f t="shared" si="336"/>
        <v>-1451.241697158337</v>
      </c>
      <c r="C804" s="9">
        <f t="shared" si="337"/>
        <v>-17625.446595744397</v>
      </c>
      <c r="D804" s="10">
        <v>9900.2649469455791</v>
      </c>
      <c r="E804" s="10">
        <v>10302.79668899104</v>
      </c>
      <c r="F804">
        <v>60.05</v>
      </c>
      <c r="G804">
        <v>46.07</v>
      </c>
      <c r="H804">
        <v>44.01</v>
      </c>
      <c r="I804" s="11">
        <f t="shared" si="338"/>
        <v>18697.909459279326</v>
      </c>
      <c r="J804" s="12">
        <f t="shared" si="339"/>
        <v>12153.641148531562</v>
      </c>
      <c r="L804" s="10">
        <f t="shared" si="332"/>
        <v>9900.2649469455791</v>
      </c>
      <c r="M804" s="13"/>
      <c r="N804" s="13">
        <f t="shared" si="340"/>
        <v>5484.7467806078512</v>
      </c>
      <c r="O804">
        <v>0.2</v>
      </c>
      <c r="P804" s="10">
        <f t="shared" si="333"/>
        <v>10302.79668899104</v>
      </c>
      <c r="Q804" s="13">
        <f t="shared" si="341"/>
        <v>10210.071518790121</v>
      </c>
      <c r="R804">
        <v>0.56999999999999995</v>
      </c>
      <c r="S804" s="14">
        <v>2.04</v>
      </c>
      <c r="T804" s="14">
        <v>0.41</v>
      </c>
      <c r="U804" s="15">
        <v>6200</v>
      </c>
      <c r="V804" s="15">
        <v>1300</v>
      </c>
      <c r="W804" s="16">
        <f t="shared" si="342"/>
        <v>20310.047848537157</v>
      </c>
      <c r="X804" s="16">
        <f t="shared" si="343"/>
        <v>4135.8429499510949</v>
      </c>
      <c r="Z804" s="10">
        <v>47961</v>
      </c>
      <c r="AA804" s="10">
        <f t="shared" si="334"/>
        <v>9900.2649469455791</v>
      </c>
      <c r="AB804" s="10">
        <f t="shared" si="335"/>
        <v>10302.79668899104</v>
      </c>
      <c r="AC804" s="10">
        <v>2156.5486391191193</v>
      </c>
      <c r="AD804">
        <v>90.08</v>
      </c>
      <c r="AE804">
        <v>60.05</v>
      </c>
      <c r="AF804">
        <v>46.07</v>
      </c>
      <c r="AG804" s="15"/>
      <c r="AH804" s="15">
        <f t="shared" si="344"/>
        <v>5484.7467806078512</v>
      </c>
      <c r="AI804" s="15">
        <f t="shared" si="345"/>
        <v>10210.071518790121</v>
      </c>
      <c r="AJ804" s="15">
        <f t="shared" si="346"/>
        <v>2163.0182850364763</v>
      </c>
      <c r="AK804" s="15">
        <f t="shared" si="347"/>
        <v>4316.49</v>
      </c>
      <c r="AL804" s="11">
        <f t="shared" si="348"/>
        <v>3060.3818626810871</v>
      </c>
      <c r="AM804" s="16">
        <f t="shared" si="349"/>
        <v>1989.2482107427068</v>
      </c>
      <c r="AN804" s="11">
        <f t="shared" si="350"/>
        <v>23485.51986654722</v>
      </c>
      <c r="AO804" s="16">
        <f t="shared" si="358"/>
        <v>6180</v>
      </c>
      <c r="AP804" s="10">
        <v>-2815.7088916882776</v>
      </c>
      <c r="AQ804" s="11">
        <f t="shared" si="351"/>
        <v>-70442.265993786117</v>
      </c>
      <c r="AR804" s="16">
        <f t="shared" si="352"/>
        <v>-33914.930694227056</v>
      </c>
      <c r="AS804" s="11">
        <f t="shared" si="353"/>
        <v>26619.705954011137</v>
      </c>
      <c r="AT804" s="15">
        <f t="shared" si="354"/>
        <v>-23138.598250962546</v>
      </c>
      <c r="AU804" s="17">
        <f t="shared" si="355"/>
        <v>821.76812806414864</v>
      </c>
      <c r="AV804" s="15">
        <f t="shared" si="356"/>
        <v>20322.889359274268</v>
      </c>
      <c r="AW804" s="13">
        <v>70000</v>
      </c>
      <c r="AX804" s="15">
        <f t="shared" si="357"/>
        <v>-23138.598250962546</v>
      </c>
    </row>
    <row r="805" spans="1:50" ht="30" x14ac:dyDescent="0.25">
      <c r="A805" s="2" t="s">
        <v>70</v>
      </c>
      <c r="B805" s="9">
        <f t="shared" si="336"/>
        <v>204680.18874685085</v>
      </c>
      <c r="C805" s="9">
        <f t="shared" si="337"/>
        <v>193238.74999358045</v>
      </c>
      <c r="D805" s="10">
        <v>23951.470876083193</v>
      </c>
      <c r="E805" s="10">
        <v>2406.4468573270219</v>
      </c>
      <c r="F805">
        <v>60.05</v>
      </c>
      <c r="G805">
        <v>46.07</v>
      </c>
      <c r="H805">
        <v>44.01</v>
      </c>
      <c r="I805" s="11">
        <f t="shared" si="338"/>
        <v>21452.619374560927</v>
      </c>
      <c r="J805" s="12">
        <f t="shared" si="339"/>
        <v>13944.202593464603</v>
      </c>
      <c r="L805" s="10">
        <f t="shared" si="332"/>
        <v>23951.470876083193</v>
      </c>
      <c r="M805" s="13"/>
      <c r="N805" s="13">
        <f t="shared" si="340"/>
        <v>13269.11486535009</v>
      </c>
      <c r="O805">
        <v>0.2</v>
      </c>
      <c r="P805" s="10">
        <f t="shared" si="333"/>
        <v>2406.4468573270219</v>
      </c>
      <c r="Q805" s="13">
        <f t="shared" si="341"/>
        <v>2384.7888356110789</v>
      </c>
      <c r="R805">
        <v>0.56999999999999995</v>
      </c>
      <c r="S805" s="14">
        <v>2.04</v>
      </c>
      <c r="T805" s="14">
        <v>0.41</v>
      </c>
      <c r="U805" s="15">
        <v>6200</v>
      </c>
      <c r="V805" s="15">
        <v>1300</v>
      </c>
      <c r="W805" s="16">
        <f t="shared" si="342"/>
        <v>14386.831323111401</v>
      </c>
      <c r="X805" s="16">
        <f t="shared" si="343"/>
        <v>2945.3925698410167</v>
      </c>
      <c r="Z805" s="10">
        <v>66564</v>
      </c>
      <c r="AA805" s="10">
        <f t="shared" si="334"/>
        <v>23951.470876083193</v>
      </c>
      <c r="AB805" s="10">
        <f t="shared" si="335"/>
        <v>2406.4468573270219</v>
      </c>
      <c r="AC805" s="10">
        <v>1119.5564762155366</v>
      </c>
      <c r="AD805">
        <v>90.08</v>
      </c>
      <c r="AE805">
        <v>60.05</v>
      </c>
      <c r="AF805">
        <v>46.07</v>
      </c>
      <c r="AG805" s="15"/>
      <c r="AH805" s="15">
        <f t="shared" si="344"/>
        <v>13269.11486535009</v>
      </c>
      <c r="AI805" s="15">
        <f t="shared" si="345"/>
        <v>2384.7888356110789</v>
      </c>
      <c r="AJ805" s="15">
        <f t="shared" si="346"/>
        <v>1122.915145644183</v>
      </c>
      <c r="AK805" s="15">
        <f t="shared" si="347"/>
        <v>5990.76</v>
      </c>
      <c r="AL805" s="11">
        <f t="shared" si="348"/>
        <v>3867.7096058676075</v>
      </c>
      <c r="AM805" s="16">
        <f t="shared" si="349"/>
        <v>2514.0112438139449</v>
      </c>
      <c r="AN805" s="11">
        <f t="shared" si="350"/>
        <v>22297.240363552315</v>
      </c>
      <c r="AO805" s="16">
        <f t="shared" si="358"/>
        <v>6180</v>
      </c>
      <c r="AP805" s="10">
        <v>142953.13596710886</v>
      </c>
      <c r="AQ805" s="11">
        <f t="shared" si="351"/>
        <v>139736.17155411522</v>
      </c>
      <c r="AR805" s="16">
        <f t="shared" si="352"/>
        <v>176349.15483027484</v>
      </c>
      <c r="AS805" s="11">
        <f t="shared" si="353"/>
        <v>236883.79147851304</v>
      </c>
      <c r="AT805" s="15">
        <f t="shared" si="354"/>
        <v>120314.92212983032</v>
      </c>
      <c r="AU805" s="17">
        <f t="shared" si="355"/>
        <v>84.163891415094795</v>
      </c>
      <c r="AV805" s="15">
        <f t="shared" si="356"/>
        <v>22638.213837278548</v>
      </c>
      <c r="AW805" s="13">
        <v>70000</v>
      </c>
      <c r="AX805" s="15">
        <f t="shared" si="357"/>
        <v>120314.92212983032</v>
      </c>
    </row>
    <row r="806" spans="1:50" ht="30" x14ac:dyDescent="0.25">
      <c r="A806" s="2" t="s">
        <v>70</v>
      </c>
      <c r="B806" s="9">
        <f t="shared" si="336"/>
        <v>127038.40882517297</v>
      </c>
      <c r="C806" s="9">
        <f t="shared" si="337"/>
        <v>102919.91515662268</v>
      </c>
      <c r="D806" s="10">
        <v>9312.9666889329437</v>
      </c>
      <c r="E806" s="10">
        <v>19046.170276501252</v>
      </c>
      <c r="F806">
        <v>60.05</v>
      </c>
      <c r="G806">
        <v>46.07</v>
      </c>
      <c r="H806">
        <v>44.01</v>
      </c>
      <c r="I806" s="11">
        <f t="shared" si="338"/>
        <v>26619.902316905951</v>
      </c>
      <c r="J806" s="12">
        <f t="shared" si="339"/>
        <v>17302.93650598887</v>
      </c>
      <c r="L806" s="10">
        <f t="shared" si="332"/>
        <v>9312.9666889329437</v>
      </c>
      <c r="M806" s="13"/>
      <c r="N806" s="13">
        <f t="shared" si="340"/>
        <v>5159.3835456688512</v>
      </c>
      <c r="O806">
        <v>0.2</v>
      </c>
      <c r="P806" s="10">
        <f t="shared" si="333"/>
        <v>19046.170276501252</v>
      </c>
      <c r="Q806" s="13">
        <f t="shared" si="341"/>
        <v>18874.754744012742</v>
      </c>
      <c r="R806">
        <v>0.56999999999999995</v>
      </c>
      <c r="S806" s="14">
        <v>2.04</v>
      </c>
      <c r="T806" s="14">
        <v>0.41</v>
      </c>
      <c r="U806" s="15">
        <v>6200</v>
      </c>
      <c r="V806" s="15">
        <v>1300</v>
      </c>
      <c r="W806" s="16">
        <f t="shared" si="342"/>
        <v>30252.593302970905</v>
      </c>
      <c r="X806" s="16">
        <f t="shared" si="343"/>
        <v>6134.0996344206224</v>
      </c>
      <c r="Z806" s="10">
        <v>38025</v>
      </c>
      <c r="AA806" s="10">
        <f t="shared" si="334"/>
        <v>9312.9666889329437</v>
      </c>
      <c r="AB806" s="10">
        <f t="shared" si="335"/>
        <v>19046.170276501252</v>
      </c>
      <c r="AC806" s="10">
        <v>2337.0467071823618</v>
      </c>
      <c r="AD806">
        <v>90.08</v>
      </c>
      <c r="AE806">
        <v>60.05</v>
      </c>
      <c r="AF806">
        <v>46.07</v>
      </c>
      <c r="AG806" s="15"/>
      <c r="AH806" s="15">
        <f t="shared" si="344"/>
        <v>5159.3835456688512</v>
      </c>
      <c r="AI806" s="15">
        <f t="shared" si="345"/>
        <v>18874.754744012742</v>
      </c>
      <c r="AJ806" s="15">
        <f t="shared" si="346"/>
        <v>2344.0578473039086</v>
      </c>
      <c r="AK806" s="15">
        <f t="shared" si="347"/>
        <v>3422.25</v>
      </c>
      <c r="AL806" s="11">
        <f t="shared" si="348"/>
        <v>3269.4891476204202</v>
      </c>
      <c r="AM806" s="16">
        <f t="shared" si="349"/>
        <v>2125.1679459532734</v>
      </c>
      <c r="AN806" s="11">
        <f t="shared" si="350"/>
        <v>35038.749920934169</v>
      </c>
      <c r="AO806" s="16">
        <f t="shared" si="358"/>
        <v>6180</v>
      </c>
      <c r="AP806" s="10">
        <v>79835.619229056829</v>
      </c>
      <c r="AQ806" s="11">
        <f t="shared" si="351"/>
        <v>21850.333041253332</v>
      </c>
      <c r="AR806" s="16">
        <f t="shared" si="352"/>
        <v>79482.879016213192</v>
      </c>
      <c r="AS806" s="11">
        <f t="shared" si="353"/>
        <v>140017.51566445138</v>
      </c>
      <c r="AT806" s="15">
        <f t="shared" si="354"/>
        <v>54227.514777114688</v>
      </c>
      <c r="AU806" s="17">
        <f t="shared" si="355"/>
        <v>67.923960884589889</v>
      </c>
      <c r="AV806" s="15">
        <f t="shared" si="356"/>
        <v>25608.104451942141</v>
      </c>
      <c r="AW806" s="13">
        <v>70000</v>
      </c>
      <c r="AX806" s="15">
        <f t="shared" si="357"/>
        <v>54227.514777114688</v>
      </c>
    </row>
    <row r="807" spans="1:50" ht="30" x14ac:dyDescent="0.25">
      <c r="A807" s="2" t="s">
        <v>70</v>
      </c>
      <c r="B807" s="9">
        <f t="shared" si="336"/>
        <v>-25337.356176712208</v>
      </c>
      <c r="C807" s="9">
        <f t="shared" si="337"/>
        <v>-43490.151793755285</v>
      </c>
      <c r="D807" s="10">
        <v>16051.882618189176</v>
      </c>
      <c r="E807" s="10">
        <v>11245.066766182095</v>
      </c>
      <c r="F807">
        <v>60.05</v>
      </c>
      <c r="G807">
        <v>46.07</v>
      </c>
      <c r="H807">
        <v>44.01</v>
      </c>
      <c r="I807" s="11">
        <f t="shared" si="338"/>
        <v>24106.500856478415</v>
      </c>
      <c r="J807" s="12">
        <f t="shared" si="339"/>
        <v>15669.22555671097</v>
      </c>
      <c r="L807" s="10">
        <f t="shared" si="332"/>
        <v>16051.882618189176</v>
      </c>
      <c r="M807" s="13"/>
      <c r="N807" s="13">
        <f t="shared" si="340"/>
        <v>8892.7429704768037</v>
      </c>
      <c r="O807">
        <v>0.2</v>
      </c>
      <c r="P807" s="10">
        <f t="shared" si="333"/>
        <v>11245.066766182095</v>
      </c>
      <c r="Q807" s="13">
        <f t="shared" si="341"/>
        <v>11143.861165286457</v>
      </c>
      <c r="R807">
        <v>0.56999999999999995</v>
      </c>
      <c r="S807" s="14">
        <v>2.04</v>
      </c>
      <c r="T807" s="14">
        <v>0.41</v>
      </c>
      <c r="U807" s="15">
        <v>6200</v>
      </c>
      <c r="V807" s="15">
        <v>1300</v>
      </c>
      <c r="W807" s="16">
        <f t="shared" si="342"/>
        <v>22786.320894949626</v>
      </c>
      <c r="X807" s="16">
        <f t="shared" si="343"/>
        <v>4633.5252779065422</v>
      </c>
      <c r="Z807" s="10">
        <v>68120.999999999985</v>
      </c>
      <c r="AA807" s="10">
        <f t="shared" si="334"/>
        <v>16051.882618189176</v>
      </c>
      <c r="AB807" s="10">
        <f t="shared" si="335"/>
        <v>11245.066766182095</v>
      </c>
      <c r="AC807" s="10">
        <v>1155.58575014445</v>
      </c>
      <c r="AD807">
        <v>90.08</v>
      </c>
      <c r="AE807">
        <v>60.05</v>
      </c>
      <c r="AF807">
        <v>46.07</v>
      </c>
      <c r="AG807" s="15"/>
      <c r="AH807" s="15">
        <f t="shared" si="344"/>
        <v>8892.7429704768037</v>
      </c>
      <c r="AI807" s="15">
        <f t="shared" si="345"/>
        <v>11143.861165286457</v>
      </c>
      <c r="AJ807" s="15">
        <f t="shared" si="346"/>
        <v>1159.0525073948832</v>
      </c>
      <c r="AK807" s="15">
        <f t="shared" si="347"/>
        <v>6130.8899999999985</v>
      </c>
      <c r="AL807" s="11">
        <f t="shared" si="348"/>
        <v>4100.4688633292217</v>
      </c>
      <c r="AM807" s="16">
        <f t="shared" si="349"/>
        <v>2665.304761163994</v>
      </c>
      <c r="AN807" s="11">
        <f t="shared" si="350"/>
        <v>28361.766704370624</v>
      </c>
      <c r="AO807" s="16">
        <f t="shared" si="358"/>
        <v>6180</v>
      </c>
      <c r="AP807" s="10">
        <v>-19008.434788226419</v>
      </c>
      <c r="AQ807" s="11">
        <f t="shared" si="351"/>
        <v>-110775.70455798075</v>
      </c>
      <c r="AR807" s="16">
        <f t="shared" si="352"/>
        <v>-63792.902628372802</v>
      </c>
      <c r="AS807" s="11">
        <f t="shared" si="353"/>
        <v>-3258.2659801346067</v>
      </c>
      <c r="AT807" s="15">
        <f t="shared" si="354"/>
        <v>-43522.965106101379</v>
      </c>
      <c r="AU807" s="17">
        <f t="shared" si="355"/>
        <v>228.96659083713166</v>
      </c>
      <c r="AV807" s="15">
        <f t="shared" si="356"/>
        <v>24514.530317874964</v>
      </c>
      <c r="AW807" s="13">
        <v>70000</v>
      </c>
      <c r="AX807" s="15">
        <f t="shared" si="357"/>
        <v>-43522.965106101386</v>
      </c>
    </row>
    <row r="808" spans="1:50" ht="30" x14ac:dyDescent="0.25">
      <c r="A808" s="2" t="s">
        <v>70</v>
      </c>
      <c r="B808" s="9">
        <f t="shared" si="336"/>
        <v>11889.232293731264</v>
      </c>
      <c r="C808" s="9">
        <f t="shared" si="337"/>
        <v>-3355.2250210714083</v>
      </c>
      <c r="D808" s="10">
        <v>21033.466649845763</v>
      </c>
      <c r="E808" s="10">
        <v>7109.2193360673664</v>
      </c>
      <c r="F808">
        <v>60.05</v>
      </c>
      <c r="G808">
        <v>46.07</v>
      </c>
      <c r="H808">
        <v>44.01</v>
      </c>
      <c r="I808" s="11">
        <f t="shared" si="338"/>
        <v>23806.535473612606</v>
      </c>
      <c r="J808" s="12">
        <f t="shared" si="339"/>
        <v>15474.248057848195</v>
      </c>
      <c r="L808" s="10">
        <f t="shared" si="332"/>
        <v>21033.466649845763</v>
      </c>
      <c r="M808" s="13"/>
      <c r="N808" s="13">
        <f t="shared" si="340"/>
        <v>11652.540524014554</v>
      </c>
      <c r="O808">
        <v>0.2</v>
      </c>
      <c r="P808" s="10">
        <f t="shared" si="333"/>
        <v>7109.2193360673664</v>
      </c>
      <c r="Q808" s="13">
        <f t="shared" si="341"/>
        <v>7045.2363620427604</v>
      </c>
      <c r="R808">
        <v>0.56999999999999995</v>
      </c>
      <c r="S808" s="14">
        <v>2.04</v>
      </c>
      <c r="T808" s="14">
        <v>0.41</v>
      </c>
      <c r="U808" s="15">
        <v>6200</v>
      </c>
      <c r="V808" s="15">
        <v>1300</v>
      </c>
      <c r="W808" s="16">
        <f t="shared" si="342"/>
        <v>19146.437375581259</v>
      </c>
      <c r="X808" s="16">
        <f t="shared" si="343"/>
        <v>3901.9800607785864</v>
      </c>
      <c r="Z808" s="10">
        <v>29929</v>
      </c>
      <c r="AA808" s="10">
        <f t="shared" si="334"/>
        <v>21033.466649845763</v>
      </c>
      <c r="AB808" s="10">
        <f t="shared" si="335"/>
        <v>7109.2193360673664</v>
      </c>
      <c r="AC808" s="10">
        <v>2613.6015022954034</v>
      </c>
      <c r="AD808">
        <v>90.08</v>
      </c>
      <c r="AE808">
        <v>60.05</v>
      </c>
      <c r="AF808">
        <v>46.07</v>
      </c>
      <c r="AG808" s="15"/>
      <c r="AH808" s="15">
        <f t="shared" si="344"/>
        <v>11652.540524014554</v>
      </c>
      <c r="AI808" s="15">
        <f t="shared" si="345"/>
        <v>7045.2363620427604</v>
      </c>
      <c r="AJ808" s="15">
        <f t="shared" si="346"/>
        <v>2621.4423068022893</v>
      </c>
      <c r="AK808" s="15">
        <f t="shared" si="347"/>
        <v>2693.61</v>
      </c>
      <c r="AL808" s="11">
        <f t="shared" si="348"/>
        <v>2808.0852684631946</v>
      </c>
      <c r="AM808" s="16">
        <f t="shared" si="349"/>
        <v>1825.2554245010765</v>
      </c>
      <c r="AN808" s="11">
        <f t="shared" si="350"/>
        <v>27960.739073266072</v>
      </c>
      <c r="AO808" s="16">
        <f t="shared" si="358"/>
        <v>6180</v>
      </c>
      <c r="AP808" s="10">
        <v>7970.877897878061</v>
      </c>
      <c r="AQ808" s="11">
        <f t="shared" si="351"/>
        <v>-68309.57334268908</v>
      </c>
      <c r="AR808" s="16">
        <f t="shared" si="352"/>
        <v>-22731.453139698191</v>
      </c>
      <c r="AS808" s="11">
        <f t="shared" si="353"/>
        <v>37803.183508539994</v>
      </c>
      <c r="AT808" s="15">
        <f t="shared" si="354"/>
        <v>-15508.62558447121</v>
      </c>
      <c r="AU808" s="17">
        <f t="shared" si="355"/>
        <v>-194.56609150417151</v>
      </c>
      <c r="AV808" s="15">
        <f t="shared" si="356"/>
        <v>23479.503482349272</v>
      </c>
      <c r="AW808" s="13">
        <v>70000</v>
      </c>
      <c r="AX808" s="15">
        <f t="shared" si="357"/>
        <v>-15508.62558447121</v>
      </c>
    </row>
    <row r="809" spans="1:50" ht="30" x14ac:dyDescent="0.25">
      <c r="A809" s="2" t="s">
        <v>70</v>
      </c>
      <c r="B809" s="9">
        <f t="shared" si="336"/>
        <v>-30456.834606878889</v>
      </c>
      <c r="C809" s="9">
        <f t="shared" si="337"/>
        <v>-45722.328018652639</v>
      </c>
      <c r="D809" s="10">
        <v>7927.6824114132469</v>
      </c>
      <c r="E809" s="10">
        <v>9702.7832969471656</v>
      </c>
      <c r="F809">
        <v>60.05</v>
      </c>
      <c r="G809">
        <v>46.07</v>
      </c>
      <c r="H809">
        <v>44.01</v>
      </c>
      <c r="I809" s="11">
        <f t="shared" si="338"/>
        <v>16679.040852244761</v>
      </c>
      <c r="J809" s="12">
        <f t="shared" si="339"/>
        <v>10841.376553959095</v>
      </c>
      <c r="L809" s="10">
        <f t="shared" si="332"/>
        <v>7927.6824114132469</v>
      </c>
      <c r="M809" s="13"/>
      <c r="N809" s="13">
        <f t="shared" si="340"/>
        <v>4391.936055922939</v>
      </c>
      <c r="O809">
        <v>0.2</v>
      </c>
      <c r="P809" s="10">
        <f t="shared" si="333"/>
        <v>9702.7832969471656</v>
      </c>
      <c r="Q809" s="13">
        <f t="shared" si="341"/>
        <v>9615.4582472746406</v>
      </c>
      <c r="R809">
        <v>0.56999999999999995</v>
      </c>
      <c r="S809" s="14">
        <v>2.04</v>
      </c>
      <c r="T809" s="14">
        <v>0.41</v>
      </c>
      <c r="U809" s="15">
        <v>6200</v>
      </c>
      <c r="V809" s="15">
        <v>1300</v>
      </c>
      <c r="W809" s="16">
        <f t="shared" si="342"/>
        <v>19172.764760747508</v>
      </c>
      <c r="X809" s="16">
        <f t="shared" si="343"/>
        <v>3907.2713489737644</v>
      </c>
      <c r="Z809" s="10">
        <v>50176.000000000007</v>
      </c>
      <c r="AA809" s="10">
        <f t="shared" si="334"/>
        <v>7927.6824114132469</v>
      </c>
      <c r="AB809" s="10">
        <f t="shared" si="335"/>
        <v>9702.7832969471656</v>
      </c>
      <c r="AC809" s="10">
        <v>1403.8412149872197</v>
      </c>
      <c r="AD809">
        <v>90.08</v>
      </c>
      <c r="AE809">
        <v>60.05</v>
      </c>
      <c r="AF809">
        <v>46.07</v>
      </c>
      <c r="AG809" s="15"/>
      <c r="AH809" s="15">
        <f t="shared" si="344"/>
        <v>4391.936055922939</v>
      </c>
      <c r="AI809" s="15">
        <f t="shared" si="345"/>
        <v>9615.4582472746406</v>
      </c>
      <c r="AJ809" s="15">
        <f t="shared" si="346"/>
        <v>1408.0527386321812</v>
      </c>
      <c r="AK809" s="15">
        <f t="shared" si="347"/>
        <v>4515.84</v>
      </c>
      <c r="AL809" s="11">
        <f t="shared" si="348"/>
        <v>2996.5307693851837</v>
      </c>
      <c r="AM809" s="16">
        <f t="shared" si="349"/>
        <v>1947.7450001003695</v>
      </c>
      <c r="AN809" s="11">
        <f t="shared" si="350"/>
        <v>20445.807060714731</v>
      </c>
      <c r="AO809" s="16">
        <f t="shared" si="358"/>
        <v>6180</v>
      </c>
      <c r="AP809" s="10">
        <v>-22287.445658426925</v>
      </c>
      <c r="AQ809" s="11">
        <f t="shared" si="351"/>
        <v>-91474.467436133957</v>
      </c>
      <c r="AR809" s="16">
        <f t="shared" si="352"/>
        <v>-60470.975921585494</v>
      </c>
      <c r="AS809" s="11">
        <f t="shared" si="353"/>
        <v>63.660726652696916</v>
      </c>
      <c r="AT809" s="15">
        <f t="shared" si="354"/>
        <v>-41256.567212486392</v>
      </c>
      <c r="AU809" s="17">
        <f t="shared" si="355"/>
        <v>185.11124085180757</v>
      </c>
      <c r="AV809" s="15">
        <f t="shared" si="356"/>
        <v>18969.121554059464</v>
      </c>
      <c r="AW809" s="13">
        <v>70000</v>
      </c>
      <c r="AX809" s="15">
        <f t="shared" si="357"/>
        <v>-41256.567212486392</v>
      </c>
    </row>
    <row r="810" spans="1:50" ht="30" x14ac:dyDescent="0.25">
      <c r="A810" s="2" t="s">
        <v>70</v>
      </c>
      <c r="B810" s="9">
        <f t="shared" si="336"/>
        <v>-18418.639030236664</v>
      </c>
      <c r="C810" s="9">
        <f t="shared" si="337"/>
        <v>-33172.223204353126</v>
      </c>
      <c r="D810" s="10">
        <v>18315.513887524794</v>
      </c>
      <c r="E810" s="10">
        <v>7109.2193360673664</v>
      </c>
      <c r="F810">
        <v>60.05</v>
      </c>
      <c r="G810">
        <v>46.07</v>
      </c>
      <c r="H810">
        <v>44.01</v>
      </c>
      <c r="I810" s="11">
        <f t="shared" si="338"/>
        <v>21814.577087771711</v>
      </c>
      <c r="J810" s="12">
        <f t="shared" si="339"/>
        <v>14179.475107051612</v>
      </c>
      <c r="L810" s="10">
        <f t="shared" si="332"/>
        <v>18315.513887524794</v>
      </c>
      <c r="M810" s="13"/>
      <c r="N810" s="13">
        <f t="shared" si="340"/>
        <v>10146.794693688737</v>
      </c>
      <c r="O810">
        <v>0.2</v>
      </c>
      <c r="P810" s="10">
        <f t="shared" si="333"/>
        <v>7109.2193360673664</v>
      </c>
      <c r="Q810" s="13">
        <f t="shared" si="341"/>
        <v>7045.2363620427604</v>
      </c>
      <c r="R810">
        <v>0.56999999999999995</v>
      </c>
      <c r="S810" s="14">
        <v>2.04</v>
      </c>
      <c r="T810" s="14">
        <v>0.41</v>
      </c>
      <c r="U810" s="15">
        <v>6200</v>
      </c>
      <c r="V810" s="15">
        <v>1300</v>
      </c>
      <c r="W810" s="16">
        <f t="shared" si="342"/>
        <v>18532.093076808327</v>
      </c>
      <c r="X810" s="16">
        <f t="shared" si="343"/>
        <v>3778.508902691869</v>
      </c>
      <c r="Z810" s="10">
        <v>33856</v>
      </c>
      <c r="AA810" s="10">
        <f t="shared" si="334"/>
        <v>18315.513887524794</v>
      </c>
      <c r="AB810" s="10">
        <f t="shared" si="335"/>
        <v>7109.2193360673664</v>
      </c>
      <c r="AC810" s="10">
        <v>7133.8434931488782</v>
      </c>
      <c r="AD810">
        <v>90.08</v>
      </c>
      <c r="AE810">
        <v>60.05</v>
      </c>
      <c r="AF810">
        <v>46.07</v>
      </c>
      <c r="AG810" s="15"/>
      <c r="AH810" s="15">
        <f t="shared" si="344"/>
        <v>10146.794693688737</v>
      </c>
      <c r="AI810" s="15">
        <f t="shared" si="345"/>
        <v>7045.2363620427604</v>
      </c>
      <c r="AJ810" s="15">
        <f t="shared" si="346"/>
        <v>7155.2450236283239</v>
      </c>
      <c r="AK810" s="15">
        <f t="shared" si="347"/>
        <v>3047.04</v>
      </c>
      <c r="AL810" s="11">
        <f t="shared" si="348"/>
        <v>2803.0845318638799</v>
      </c>
      <c r="AM810" s="16">
        <f t="shared" si="349"/>
        <v>1822.0049457115219</v>
      </c>
      <c r="AN810" s="11">
        <f t="shared" si="350"/>
        <v>30446.718447349369</v>
      </c>
      <c r="AO810" s="16">
        <f t="shared" si="358"/>
        <v>6180</v>
      </c>
      <c r="AP810" s="10">
        <v>-12702.310036090872</v>
      </c>
      <c r="AQ810" s="11">
        <f t="shared" si="351"/>
        <v>-99327.65041751707</v>
      </c>
      <c r="AR810" s="16">
        <f t="shared" si="352"/>
        <v>-51130.207214096605</v>
      </c>
      <c r="AS810" s="11">
        <f t="shared" si="353"/>
        <v>9404.4294341415898</v>
      </c>
      <c r="AT810" s="15">
        <f t="shared" si="354"/>
        <v>-34883.79008885401</v>
      </c>
      <c r="AU810" s="17">
        <f t="shared" si="355"/>
        <v>274.62556015196645</v>
      </c>
      <c r="AV810" s="15">
        <f t="shared" si="356"/>
        <v>22181.480052763134</v>
      </c>
      <c r="AW810" s="13">
        <v>70000</v>
      </c>
      <c r="AX810" s="15">
        <f t="shared" si="357"/>
        <v>-34883.790088854003</v>
      </c>
    </row>
    <row r="811" spans="1:50" ht="30" x14ac:dyDescent="0.25">
      <c r="A811" s="2" t="s">
        <v>70</v>
      </c>
      <c r="B811" s="9">
        <f t="shared" si="336"/>
        <v>86553.319391763493</v>
      </c>
      <c r="C811" s="9">
        <f t="shared" si="337"/>
        <v>74920.948909158615</v>
      </c>
      <c r="D811" s="10">
        <v>17633.307418807683</v>
      </c>
      <c r="E811" s="10">
        <v>3853.13112332219</v>
      </c>
      <c r="F811">
        <v>60.05</v>
      </c>
      <c r="G811">
        <v>46.07</v>
      </c>
      <c r="H811">
        <v>44.01</v>
      </c>
      <c r="I811" s="11">
        <f t="shared" si="338"/>
        <v>18204.101649076521</v>
      </c>
      <c r="J811" s="12">
        <f t="shared" si="339"/>
        <v>11832.666071899739</v>
      </c>
      <c r="L811" s="10">
        <f t="shared" si="332"/>
        <v>17633.307418807683</v>
      </c>
      <c r="M811" s="13"/>
      <c r="N811" s="13">
        <f t="shared" si="340"/>
        <v>9768.8523100194561</v>
      </c>
      <c r="O811">
        <v>0.2</v>
      </c>
      <c r="P811" s="10">
        <f t="shared" si="333"/>
        <v>3853.13112332219</v>
      </c>
      <c r="Q811" s="13">
        <f t="shared" si="341"/>
        <v>3818.4529432122904</v>
      </c>
      <c r="R811">
        <v>0.56999999999999995</v>
      </c>
      <c r="S811" s="14">
        <v>2.04</v>
      </c>
      <c r="T811" s="14">
        <v>0.41</v>
      </c>
      <c r="U811" s="15">
        <v>6200</v>
      </c>
      <c r="V811" s="15">
        <v>1300</v>
      </c>
      <c r="W811" s="16">
        <f t="shared" si="342"/>
        <v>14625.78882485519</v>
      </c>
      <c r="X811" s="16">
        <f t="shared" si="343"/>
        <v>2993.4183422503074</v>
      </c>
      <c r="Z811" s="10">
        <v>23104</v>
      </c>
      <c r="AA811" s="10">
        <f t="shared" si="334"/>
        <v>17633.307418807683</v>
      </c>
      <c r="AB811" s="10">
        <f t="shared" si="335"/>
        <v>3853.13112332219</v>
      </c>
      <c r="AC811" s="10">
        <v>1148.2689296296126</v>
      </c>
      <c r="AD811">
        <v>90.08</v>
      </c>
      <c r="AE811">
        <v>60.05</v>
      </c>
      <c r="AF811">
        <v>46.07</v>
      </c>
      <c r="AG811" s="15"/>
      <c r="AH811" s="15">
        <f t="shared" si="344"/>
        <v>9768.8523100194561</v>
      </c>
      <c r="AI811" s="15">
        <f t="shared" si="345"/>
        <v>3818.4529432122904</v>
      </c>
      <c r="AJ811" s="15">
        <f t="shared" si="346"/>
        <v>1151.7137364185012</v>
      </c>
      <c r="AK811" s="15">
        <f t="shared" si="347"/>
        <v>2079.36</v>
      </c>
      <c r="AL811" s="11">
        <f t="shared" si="348"/>
        <v>2198.889981539407</v>
      </c>
      <c r="AM811" s="16">
        <f t="shared" si="349"/>
        <v>1429.2784880006145</v>
      </c>
      <c r="AN811" s="11">
        <f t="shared" si="350"/>
        <v>19551.568548074174</v>
      </c>
      <c r="AO811" s="16">
        <f t="shared" si="358"/>
        <v>6180</v>
      </c>
      <c r="AP811" s="10">
        <v>60441.908234681701</v>
      </c>
      <c r="AQ811" s="11">
        <f t="shared" si="351"/>
        <v>30028.91453887265</v>
      </c>
      <c r="AR811" s="16">
        <f t="shared" si="352"/>
        <v>60094.864495008565</v>
      </c>
      <c r="AS811" s="11">
        <f t="shared" si="353"/>
        <v>120629.50114324674</v>
      </c>
      <c r="AT811" s="15">
        <f t="shared" si="354"/>
        <v>40999.963674781349</v>
      </c>
      <c r="AU811" s="17">
        <f t="shared" si="355"/>
        <v>67.833668512893638</v>
      </c>
      <c r="AV811" s="15">
        <f t="shared" si="356"/>
        <v>19441.944559900352</v>
      </c>
      <c r="AW811" s="13">
        <v>70000</v>
      </c>
      <c r="AX811" s="15">
        <f t="shared" si="357"/>
        <v>40999.963674781349</v>
      </c>
    </row>
    <row r="812" spans="1:50" ht="30" x14ac:dyDescent="0.25">
      <c r="A812" s="2" t="s">
        <v>70</v>
      </c>
      <c r="B812" s="9">
        <f t="shared" si="336"/>
        <v>-16021.596578068362</v>
      </c>
      <c r="C812" s="9">
        <f t="shared" si="337"/>
        <v>-27163.457086797687</v>
      </c>
      <c r="D812" s="10">
        <v>14917.365502374165</v>
      </c>
      <c r="E812" s="10">
        <v>3853.13112332219</v>
      </c>
      <c r="F812">
        <v>60.05</v>
      </c>
      <c r="G812">
        <v>46.07</v>
      </c>
      <c r="H812">
        <v>44.01</v>
      </c>
      <c r="I812" s="11">
        <f t="shared" si="338"/>
        <v>16213.616990587943</v>
      </c>
      <c r="J812" s="12">
        <f t="shared" si="339"/>
        <v>10538.851043882163</v>
      </c>
      <c r="L812" s="10">
        <f t="shared" si="332"/>
        <v>14917.365502374165</v>
      </c>
      <c r="M812" s="13"/>
      <c r="N812" s="13">
        <f t="shared" si="340"/>
        <v>8264.2204883152881</v>
      </c>
      <c r="O812">
        <v>0.2</v>
      </c>
      <c r="P812" s="10">
        <f t="shared" si="333"/>
        <v>3853.13112332219</v>
      </c>
      <c r="Q812" s="13">
        <f t="shared" si="341"/>
        <v>3818.4529432122904</v>
      </c>
      <c r="R812">
        <v>0.56999999999999995</v>
      </c>
      <c r="S812" s="14">
        <v>2.04</v>
      </c>
      <c r="T812" s="14">
        <v>0.41</v>
      </c>
      <c r="U812" s="15">
        <v>6200</v>
      </c>
      <c r="V812" s="15">
        <v>1300</v>
      </c>
      <c r="W812" s="16">
        <f t="shared" si="342"/>
        <v>14011.899041599889</v>
      </c>
      <c r="X812" s="16">
        <f t="shared" si="343"/>
        <v>2870.0385328705661</v>
      </c>
      <c r="Z812" s="10">
        <v>75625</v>
      </c>
      <c r="AA812" s="10">
        <f t="shared" si="334"/>
        <v>14917.365502374165</v>
      </c>
      <c r="AB812" s="10">
        <f t="shared" si="335"/>
        <v>3853.13112332219</v>
      </c>
      <c r="AC812" s="10">
        <v>2110.2807605780986</v>
      </c>
      <c r="AD812">
        <v>90.08</v>
      </c>
      <c r="AE812">
        <v>60.05</v>
      </c>
      <c r="AF812">
        <v>46.07</v>
      </c>
      <c r="AG812" s="15"/>
      <c r="AH812" s="15">
        <f t="shared" si="344"/>
        <v>8264.2204883152881</v>
      </c>
      <c r="AI812" s="15">
        <f t="shared" si="345"/>
        <v>3818.4529432122904</v>
      </c>
      <c r="AJ812" s="15">
        <f t="shared" si="346"/>
        <v>2116.6116028598326</v>
      </c>
      <c r="AK812" s="15">
        <f t="shared" si="347"/>
        <v>6806.25</v>
      </c>
      <c r="AL812" s="11">
        <f t="shared" si="348"/>
        <v>3812.3511600021084</v>
      </c>
      <c r="AM812" s="16">
        <f t="shared" si="349"/>
        <v>2478.0282540013704</v>
      </c>
      <c r="AN812" s="11">
        <f t="shared" si="350"/>
        <v>18480.822787900332</v>
      </c>
      <c r="AO812" s="16">
        <f t="shared" si="358"/>
        <v>6180</v>
      </c>
      <c r="AP812" s="10">
        <v>-8483.76784866872</v>
      </c>
      <c r="AQ812" s="11">
        <f t="shared" si="351"/>
        <v>-68875.457677441955</v>
      </c>
      <c r="AR812" s="16">
        <f t="shared" si="352"/>
        <v>-40572.346663550416</v>
      </c>
      <c r="AS812" s="11">
        <f t="shared" si="353"/>
        <v>19962.289984687777</v>
      </c>
      <c r="AT812" s="15">
        <f t="shared" si="354"/>
        <v>-27680.647146552255</v>
      </c>
      <c r="AU812" s="17">
        <f t="shared" si="355"/>
        <v>326.27775347360461</v>
      </c>
      <c r="AV812" s="15">
        <f t="shared" si="356"/>
        <v>19196.879297883534</v>
      </c>
      <c r="AW812" s="13">
        <v>70000</v>
      </c>
      <c r="AX812" s="15">
        <f t="shared" si="357"/>
        <v>-27680.647146552255</v>
      </c>
    </row>
    <row r="813" spans="1:50" ht="30" x14ac:dyDescent="0.25">
      <c r="A813" s="2" t="s">
        <v>70</v>
      </c>
      <c r="B813" s="9">
        <f t="shared" si="336"/>
        <v>35794.286305579582</v>
      </c>
      <c r="C813" s="9">
        <f t="shared" si="337"/>
        <v>14321.592238385963</v>
      </c>
      <c r="D813" s="10">
        <v>25240.334448910467</v>
      </c>
      <c r="E813" s="10">
        <v>13048.432235380065</v>
      </c>
      <c r="F813">
        <v>60.05</v>
      </c>
      <c r="G813">
        <v>46.07</v>
      </c>
      <c r="H813">
        <v>44.01</v>
      </c>
      <c r="I813" s="11">
        <f t="shared" si="338"/>
        <v>32563.347276682136</v>
      </c>
      <c r="J813" s="12">
        <f t="shared" si="339"/>
        <v>21166.175729843388</v>
      </c>
      <c r="L813" s="10">
        <f t="shared" si="332"/>
        <v>25240.334448910467</v>
      </c>
      <c r="M813" s="13"/>
      <c r="N813" s="13">
        <f t="shared" si="340"/>
        <v>13983.1452846964</v>
      </c>
      <c r="O813">
        <v>0.2</v>
      </c>
      <c r="P813" s="10">
        <f t="shared" si="333"/>
        <v>13048.432235380065</v>
      </c>
      <c r="Q813" s="13">
        <f t="shared" si="341"/>
        <v>12930.996345261645</v>
      </c>
      <c r="R813">
        <v>0.56999999999999995</v>
      </c>
      <c r="S813" s="14">
        <v>2.04</v>
      </c>
      <c r="T813" s="14">
        <v>0.41</v>
      </c>
      <c r="U813" s="15">
        <v>6200</v>
      </c>
      <c r="V813" s="15">
        <v>1300</v>
      </c>
      <c r="W813" s="16">
        <f t="shared" si="342"/>
        <v>26941.28582642637</v>
      </c>
      <c r="X813" s="16">
        <f t="shared" si="343"/>
        <v>5468.5917592327505</v>
      </c>
      <c r="Z813" s="10">
        <v>34596.000000000007</v>
      </c>
      <c r="AA813" s="10">
        <f t="shared" si="334"/>
        <v>25240.334448910467</v>
      </c>
      <c r="AB813" s="10">
        <f t="shared" si="335"/>
        <v>13048.432235380065</v>
      </c>
      <c r="AC813" s="10">
        <v>1038.4839528676923</v>
      </c>
      <c r="AD813">
        <v>90.08</v>
      </c>
      <c r="AE813">
        <v>60.05</v>
      </c>
      <c r="AF813">
        <v>46.07</v>
      </c>
      <c r="AG813" s="15"/>
      <c r="AH813" s="15">
        <f t="shared" si="344"/>
        <v>13983.1452846964</v>
      </c>
      <c r="AI813" s="15">
        <f t="shared" si="345"/>
        <v>12930.996345261645</v>
      </c>
      <c r="AJ813" s="15">
        <f t="shared" si="346"/>
        <v>1041.5994047262952</v>
      </c>
      <c r="AK813" s="15">
        <f t="shared" si="347"/>
        <v>3113.6400000000003</v>
      </c>
      <c r="AL813" s="11">
        <f t="shared" si="348"/>
        <v>3560.4334631002293</v>
      </c>
      <c r="AM813" s="16">
        <f t="shared" si="349"/>
        <v>2314.281751015149</v>
      </c>
      <c r="AN813" s="11">
        <f t="shared" si="350"/>
        <v>37558.145182490996</v>
      </c>
      <c r="AO813" s="16">
        <f t="shared" si="358"/>
        <v>6180</v>
      </c>
      <c r="AP813" s="10">
        <v>21259.744004893459</v>
      </c>
      <c r="AQ813" s="11">
        <f t="shared" si="351"/>
        <v>-76836.749023642493</v>
      </c>
      <c r="AR813" s="16">
        <f t="shared" si="352"/>
        <v>-12313.175250690174</v>
      </c>
      <c r="AS813" s="11">
        <f t="shared" si="353"/>
        <v>48221.461397548017</v>
      </c>
      <c r="AT813" s="15">
        <f t="shared" si="354"/>
        <v>-8400.7134759650799</v>
      </c>
      <c r="AU813" s="17">
        <f t="shared" si="355"/>
        <v>-39.514650195371345</v>
      </c>
      <c r="AV813" s="15">
        <f t="shared" si="356"/>
        <v>29660.457480858538</v>
      </c>
      <c r="AW813" s="13">
        <v>70000</v>
      </c>
      <c r="AX813" s="15">
        <f t="shared" si="357"/>
        <v>-8400.7134759650799</v>
      </c>
    </row>
    <row r="814" spans="1:50" ht="30" x14ac:dyDescent="0.25">
      <c r="A814" s="2" t="s">
        <v>70</v>
      </c>
      <c r="B814" s="9">
        <f t="shared" si="336"/>
        <v>-86949.629688563291</v>
      </c>
      <c r="C814" s="9">
        <f t="shared" si="337"/>
        <v>-98819.528506543356</v>
      </c>
      <c r="D814" s="10">
        <v>14427.261919796891</v>
      </c>
      <c r="E814" s="10">
        <v>4739.9772054801233</v>
      </c>
      <c r="F814">
        <v>60.05</v>
      </c>
      <c r="G814">
        <v>46.07</v>
      </c>
      <c r="H814">
        <v>44.01</v>
      </c>
      <c r="I814" s="11">
        <f t="shared" si="338"/>
        <v>16701.61648469984</v>
      </c>
      <c r="J814" s="12">
        <f t="shared" si="339"/>
        <v>10856.050715054897</v>
      </c>
      <c r="L814" s="10">
        <f t="shared" si="332"/>
        <v>14427.261919796891</v>
      </c>
      <c r="M814" s="13"/>
      <c r="N814" s="13">
        <f t="shared" si="340"/>
        <v>7992.7031035674781</v>
      </c>
      <c r="O814">
        <v>0.2</v>
      </c>
      <c r="P814" s="10">
        <f t="shared" si="333"/>
        <v>4739.9772054801233</v>
      </c>
      <c r="Q814" s="13">
        <f t="shared" si="341"/>
        <v>4697.3174106308024</v>
      </c>
      <c r="R814">
        <v>0.56999999999999995</v>
      </c>
      <c r="S814" s="14">
        <v>2.04</v>
      </c>
      <c r="T814" s="14">
        <v>0.41</v>
      </c>
      <c r="U814" s="15">
        <v>6200</v>
      </c>
      <c r="V814" s="15">
        <v>1300</v>
      </c>
      <c r="W814" s="16">
        <f t="shared" si="342"/>
        <v>14923.063551337029</v>
      </c>
      <c r="X814" s="16">
        <f t="shared" si="343"/>
        <v>3053.1647333569517</v>
      </c>
      <c r="Z814" s="10">
        <v>65536</v>
      </c>
      <c r="AA814" s="10">
        <f t="shared" si="334"/>
        <v>14427.261919796891</v>
      </c>
      <c r="AB814" s="10">
        <f t="shared" si="335"/>
        <v>4739.9772054801233</v>
      </c>
      <c r="AC814" s="10">
        <v>476.96656703592549</v>
      </c>
      <c r="AD814">
        <v>90.08</v>
      </c>
      <c r="AE814">
        <v>60.05</v>
      </c>
      <c r="AF814">
        <v>46.07</v>
      </c>
      <c r="AG814" s="15"/>
      <c r="AH814" s="15">
        <f t="shared" si="344"/>
        <v>7992.7031035674781</v>
      </c>
      <c r="AI814" s="15">
        <f t="shared" si="345"/>
        <v>4697.3174106308024</v>
      </c>
      <c r="AJ814" s="15">
        <f t="shared" si="346"/>
        <v>478.3974667370332</v>
      </c>
      <c r="AK814" s="15">
        <f t="shared" si="347"/>
        <v>5898.24</v>
      </c>
      <c r="AL814" s="11">
        <f t="shared" si="348"/>
        <v>3509.6149603758727</v>
      </c>
      <c r="AM814" s="16">
        <f t="shared" si="349"/>
        <v>2281.2497242443173</v>
      </c>
      <c r="AN814" s="11">
        <f t="shared" si="350"/>
        <v>17678.817664559236</v>
      </c>
      <c r="AO814" s="16">
        <f t="shared" si="358"/>
        <v>6180</v>
      </c>
      <c r="AP814" s="10">
        <v>-57592.339778639544</v>
      </c>
      <c r="AQ814" s="11">
        <f t="shared" si="351"/>
        <v>-139951.37330889763</v>
      </c>
      <c r="AR814" s="16">
        <f t="shared" si="352"/>
        <v>-112728.74395495521</v>
      </c>
      <c r="AS814" s="11">
        <f t="shared" si="353"/>
        <v>-52194.107306717015</v>
      </c>
      <c r="AT814" s="15">
        <f t="shared" si="354"/>
        <v>-76909.640217938766</v>
      </c>
      <c r="AU814" s="17">
        <f t="shared" si="355"/>
        <v>133.54144060398781</v>
      </c>
      <c r="AV814" s="15">
        <f t="shared" si="356"/>
        <v>19317.300439299215</v>
      </c>
      <c r="AW814" s="13">
        <v>70000</v>
      </c>
      <c r="AX814" s="15">
        <f t="shared" si="357"/>
        <v>-76909.640217938751</v>
      </c>
    </row>
    <row r="815" spans="1:50" ht="30" x14ac:dyDescent="0.25">
      <c r="A815" s="2" t="s">
        <v>70</v>
      </c>
      <c r="B815" s="9">
        <f t="shared" si="336"/>
        <v>-33100.387658936437</v>
      </c>
      <c r="C815" s="9">
        <f t="shared" si="337"/>
        <v>-43511.709737915371</v>
      </c>
      <c r="D815" s="10">
        <v>13826.820512537117</v>
      </c>
      <c r="E815" s="10">
        <v>3273.6160121240564</v>
      </c>
      <c r="F815">
        <v>60.05</v>
      </c>
      <c r="G815">
        <v>46.07</v>
      </c>
      <c r="H815">
        <v>44.01</v>
      </c>
      <c r="I815" s="11">
        <f t="shared" si="338"/>
        <v>14860.765935923568</v>
      </c>
      <c r="J815" s="12">
        <f t="shared" si="339"/>
        <v>9659.4978583503198</v>
      </c>
      <c r="L815" s="10">
        <f t="shared" si="332"/>
        <v>13826.820512537117</v>
      </c>
      <c r="M815" s="13"/>
      <c r="N815" s="13">
        <f t="shared" si="340"/>
        <v>7660.058563945563</v>
      </c>
      <c r="O815">
        <v>0.2</v>
      </c>
      <c r="P815" s="10">
        <f t="shared" si="333"/>
        <v>3273.6160121240564</v>
      </c>
      <c r="Q815" s="13">
        <f t="shared" si="341"/>
        <v>3244.1534680149398</v>
      </c>
      <c r="R815">
        <v>0.56999999999999995</v>
      </c>
      <c r="S815" s="14">
        <v>2.04</v>
      </c>
      <c r="T815" s="14">
        <v>0.41</v>
      </c>
      <c r="U815" s="15">
        <v>6200</v>
      </c>
      <c r="V815" s="15">
        <v>1300</v>
      </c>
      <c r="W815" s="16">
        <f t="shared" si="342"/>
        <v>13097.605546697561</v>
      </c>
      <c r="X815" s="16">
        <f t="shared" si="343"/>
        <v>2686.2834677186274</v>
      </c>
      <c r="Z815" s="10">
        <v>63504.000000000007</v>
      </c>
      <c r="AA815" s="10">
        <f t="shared" si="334"/>
        <v>13826.820512537117</v>
      </c>
      <c r="AB815" s="10">
        <f t="shared" si="335"/>
        <v>3273.6160121240564</v>
      </c>
      <c r="AC815" s="10">
        <v>929.7728602315533</v>
      </c>
      <c r="AD815">
        <v>90.08</v>
      </c>
      <c r="AE815">
        <v>60.05</v>
      </c>
      <c r="AF815">
        <v>46.07</v>
      </c>
      <c r="AG815" s="15"/>
      <c r="AH815" s="15">
        <f t="shared" si="344"/>
        <v>7660.058563945563</v>
      </c>
      <c r="AI815" s="15">
        <f t="shared" si="345"/>
        <v>3244.1534680149398</v>
      </c>
      <c r="AJ815" s="15">
        <f t="shared" si="346"/>
        <v>932.56217881224791</v>
      </c>
      <c r="AK815" s="15">
        <f t="shared" si="347"/>
        <v>5715.3600000000006</v>
      </c>
      <c r="AL815" s="11">
        <f t="shared" si="348"/>
        <v>3316.4577626582895</v>
      </c>
      <c r="AM815" s="16">
        <f t="shared" si="349"/>
        <v>2155.6975457278882</v>
      </c>
      <c r="AN815" s="11">
        <f t="shared" si="350"/>
        <v>15701.167212501608</v>
      </c>
      <c r="AO815" s="16">
        <f t="shared" si="358"/>
        <v>6180</v>
      </c>
      <c r="AP815" s="10">
        <v>-20113.803157321319</v>
      </c>
      <c r="AQ815" s="11">
        <f t="shared" si="351"/>
        <v>-79137.962464214172</v>
      </c>
      <c r="AR815" s="16">
        <f t="shared" si="352"/>
        <v>-55857.491063984322</v>
      </c>
      <c r="AS815" s="11">
        <f t="shared" si="353"/>
        <v>4677.1455842538689</v>
      </c>
      <c r="AT815" s="15">
        <f t="shared" si="354"/>
        <v>-38108.99856139953</v>
      </c>
      <c r="AU815" s="17">
        <f t="shared" si="355"/>
        <v>189.46689625690234</v>
      </c>
      <c r="AV815" s="15">
        <f t="shared" si="356"/>
        <v>17995.195404078208</v>
      </c>
      <c r="AW815" s="13">
        <v>70000</v>
      </c>
      <c r="AX815" s="15">
        <f t="shared" si="357"/>
        <v>-38108.998561399523</v>
      </c>
    </row>
    <row r="816" spans="1:50" ht="30" x14ac:dyDescent="0.25">
      <c r="A816" s="2" t="s">
        <v>70</v>
      </c>
      <c r="B816" s="9">
        <f t="shared" si="336"/>
        <v>-23519.2226635552</v>
      </c>
      <c r="C816" s="9">
        <f t="shared" si="337"/>
        <v>-47716.147921657146</v>
      </c>
      <c r="D816" s="10">
        <v>16439.860244550015</v>
      </c>
      <c r="E816" s="10">
        <v>17733.404035843894</v>
      </c>
      <c r="F816">
        <v>60.05</v>
      </c>
      <c r="G816">
        <v>46.07</v>
      </c>
      <c r="H816">
        <v>44.01</v>
      </c>
      <c r="I816" s="11">
        <f t="shared" si="338"/>
        <v>30589.059583972103</v>
      </c>
      <c r="J816" s="12">
        <f t="shared" si="339"/>
        <v>19882.888729581868</v>
      </c>
      <c r="L816" s="10">
        <f t="shared" si="332"/>
        <v>16439.860244550015</v>
      </c>
      <c r="M816" s="13"/>
      <c r="N816" s="13">
        <f t="shared" si="340"/>
        <v>9107.6825754807087</v>
      </c>
      <c r="O816">
        <v>0.2</v>
      </c>
      <c r="P816" s="10">
        <f t="shared" si="333"/>
        <v>17733.404035843894</v>
      </c>
      <c r="Q816" s="13">
        <f t="shared" si="341"/>
        <v>17573.803399521297</v>
      </c>
      <c r="R816">
        <v>0.56999999999999995</v>
      </c>
      <c r="S816" s="14">
        <v>2.04</v>
      </c>
      <c r="T816" s="14">
        <v>0.41</v>
      </c>
      <c r="U816" s="15">
        <v>6200</v>
      </c>
      <c r="V816" s="15">
        <v>1300</v>
      </c>
      <c r="W816" s="16">
        <f t="shared" si="342"/>
        <v>30350.753083759493</v>
      </c>
      <c r="X816" s="16">
        <f t="shared" si="343"/>
        <v>6153.827825657545</v>
      </c>
      <c r="Z816" s="10">
        <v>47524.000000000007</v>
      </c>
      <c r="AA816" s="10">
        <f t="shared" si="334"/>
        <v>16439.860244550015</v>
      </c>
      <c r="AB816" s="10">
        <f t="shared" si="335"/>
        <v>17733.404035843894</v>
      </c>
      <c r="AC816" s="10">
        <v>1552.0561160029424</v>
      </c>
      <c r="AD816">
        <v>90.08</v>
      </c>
      <c r="AE816">
        <v>60.05</v>
      </c>
      <c r="AF816">
        <v>46.07</v>
      </c>
      <c r="AG816" s="15"/>
      <c r="AH816" s="15">
        <f t="shared" si="344"/>
        <v>9107.6825754807087</v>
      </c>
      <c r="AI816" s="15">
        <f t="shared" si="345"/>
        <v>17573.803399521297</v>
      </c>
      <c r="AJ816" s="15">
        <f t="shared" si="346"/>
        <v>1556.712284350951</v>
      </c>
      <c r="AK816" s="15">
        <f t="shared" si="347"/>
        <v>4277.1600000000008</v>
      </c>
      <c r="AL816" s="11">
        <f t="shared" si="348"/>
        <v>3856.4041466164799</v>
      </c>
      <c r="AM816" s="16">
        <f t="shared" si="349"/>
        <v>2506.6626953007121</v>
      </c>
      <c r="AN816" s="11">
        <f t="shared" si="350"/>
        <v>37814.364127902474</v>
      </c>
      <c r="AO816" s="16">
        <f t="shared" si="358"/>
        <v>6180</v>
      </c>
      <c r="AP816" s="10">
        <v>-21748.637822636079</v>
      </c>
      <c r="AQ816" s="11">
        <f t="shared" si="351"/>
        <v>-137791.00028729785</v>
      </c>
      <c r="AR816" s="16">
        <f t="shared" si="352"/>
        <v>-73752.864476896561</v>
      </c>
      <c r="AS816" s="11">
        <f t="shared" si="353"/>
        <v>-13218.227828658371</v>
      </c>
      <c r="AT816" s="15">
        <f t="shared" si="354"/>
        <v>-50318.189247518661</v>
      </c>
      <c r="AU816" s="17">
        <f t="shared" si="355"/>
        <v>231.36248650546412</v>
      </c>
      <c r="AV816" s="15">
        <f t="shared" si="356"/>
        <v>28569.551424882578</v>
      </c>
      <c r="AW816" s="13">
        <v>70000</v>
      </c>
      <c r="AX816" s="15">
        <f t="shared" si="357"/>
        <v>-50318.189247518661</v>
      </c>
    </row>
    <row r="817" spans="1:50" ht="30" x14ac:dyDescent="0.25">
      <c r="A817" s="2" t="s">
        <v>70</v>
      </c>
      <c r="B817" s="9">
        <f t="shared" si="336"/>
        <v>89558.937165170602</v>
      </c>
      <c r="C817" s="9">
        <f t="shared" si="337"/>
        <v>78691.834874855514</v>
      </c>
      <c r="D817" s="10">
        <v>7237.0225031607315</v>
      </c>
      <c r="E817" s="10">
        <v>5061.2297657219178</v>
      </c>
      <c r="F817">
        <v>60.05</v>
      </c>
      <c r="G817">
        <v>46.07</v>
      </c>
      <c r="H817">
        <v>44.01</v>
      </c>
      <c r="I817" s="11">
        <f t="shared" si="338"/>
        <v>11738.855138784038</v>
      </c>
      <c r="J817" s="12">
        <f t="shared" si="339"/>
        <v>7630.2558402096247</v>
      </c>
      <c r="L817" s="10">
        <f t="shared" si="332"/>
        <v>7237.0225031607315</v>
      </c>
      <c r="M817" s="13"/>
      <c r="N817" s="13">
        <f t="shared" si="340"/>
        <v>4009.3104667510456</v>
      </c>
      <c r="O817">
        <v>0.2</v>
      </c>
      <c r="P817" s="10">
        <f t="shared" si="333"/>
        <v>5061.2297657219178</v>
      </c>
      <c r="Q817" s="13">
        <f t="shared" si="341"/>
        <v>5015.6786978304208</v>
      </c>
      <c r="R817">
        <v>0.56999999999999995</v>
      </c>
      <c r="S817" s="14">
        <v>2.04</v>
      </c>
      <c r="T817" s="14">
        <v>0.41</v>
      </c>
      <c r="U817" s="15">
        <v>6200</v>
      </c>
      <c r="V817" s="15">
        <v>1300</v>
      </c>
      <c r="W817" s="16">
        <f t="shared" si="342"/>
        <v>13668.029860271639</v>
      </c>
      <c r="X817" s="16">
        <f t="shared" si="343"/>
        <v>2800.9275699565551</v>
      </c>
      <c r="Z817" s="10">
        <v>63504.000000000007</v>
      </c>
      <c r="AA817" s="10">
        <f t="shared" si="334"/>
        <v>7237.0225031607315</v>
      </c>
      <c r="AB817" s="10">
        <f t="shared" si="335"/>
        <v>5061.2297657219178</v>
      </c>
      <c r="AC817" s="10">
        <v>1594.7335228249622</v>
      </c>
      <c r="AD817">
        <v>90.08</v>
      </c>
      <c r="AE817">
        <v>60.05</v>
      </c>
      <c r="AF817">
        <v>46.07</v>
      </c>
      <c r="AG817" s="15"/>
      <c r="AH817" s="15">
        <f t="shared" si="344"/>
        <v>4009.3104667510456</v>
      </c>
      <c r="AI817" s="15">
        <f t="shared" si="345"/>
        <v>5015.6786978304208</v>
      </c>
      <c r="AJ817" s="15">
        <f t="shared" si="346"/>
        <v>1599.5177233934369</v>
      </c>
      <c r="AK817" s="15">
        <f t="shared" si="347"/>
        <v>5715.3600000000006</v>
      </c>
      <c r="AL817" s="11">
        <f t="shared" si="348"/>
        <v>3103.6485740325552</v>
      </c>
      <c r="AM817" s="16">
        <f t="shared" si="349"/>
        <v>2017.371573121161</v>
      </c>
      <c r="AN817" s="11">
        <f t="shared" si="350"/>
        <v>13849.033376895935</v>
      </c>
      <c r="AO817" s="16">
        <f t="shared" si="358"/>
        <v>6180</v>
      </c>
      <c r="AP817" s="10">
        <v>62398.73218221881</v>
      </c>
      <c r="AQ817" s="11">
        <f t="shared" si="351"/>
        <v>49405.636981988973</v>
      </c>
      <c r="AR817" s="16">
        <f t="shared" si="352"/>
        <v>68260.651464689334</v>
      </c>
      <c r="AS817" s="11">
        <f t="shared" si="353"/>
        <v>128795.28811292753</v>
      </c>
      <c r="AT817" s="15">
        <f t="shared" si="354"/>
        <v>46571.104768888021</v>
      </c>
      <c r="AU817" s="17">
        <f t="shared" si="355"/>
        <v>74.634697116745201</v>
      </c>
      <c r="AV817" s="15">
        <f t="shared" si="356"/>
        <v>15827.627413330785</v>
      </c>
      <c r="AW817" s="13">
        <v>70000</v>
      </c>
      <c r="AX817" s="15">
        <f t="shared" si="357"/>
        <v>46571.104768888021</v>
      </c>
    </row>
    <row r="818" spans="1:50" ht="30" x14ac:dyDescent="0.25">
      <c r="A818" s="2" t="s">
        <v>70</v>
      </c>
      <c r="B818" s="9">
        <f t="shared" si="336"/>
        <v>109620.79712224414</v>
      </c>
      <c r="C818" s="9">
        <f t="shared" si="337"/>
        <v>67903.292722304264</v>
      </c>
      <c r="D818" s="10">
        <v>7664.7746643861301</v>
      </c>
      <c r="E818" s="10">
        <v>38483.48997011537</v>
      </c>
      <c r="F818">
        <v>60.05</v>
      </c>
      <c r="G818">
        <v>46.07</v>
      </c>
      <c r="H818">
        <v>44.01</v>
      </c>
      <c r="I818" s="11">
        <f t="shared" si="338"/>
        <v>43980.148488204555</v>
      </c>
      <c r="J818" s="12">
        <f t="shared" si="339"/>
        <v>28587.096517332961</v>
      </c>
      <c r="L818" s="10">
        <f t="shared" si="332"/>
        <v>7664.7746643861301</v>
      </c>
      <c r="M818" s="13"/>
      <c r="N818" s="13">
        <f t="shared" si="340"/>
        <v>4246.2851640699164</v>
      </c>
      <c r="O818">
        <v>0.2</v>
      </c>
      <c r="P818" s="10">
        <f t="shared" si="333"/>
        <v>38483.48997011537</v>
      </c>
      <c r="Q818" s="13">
        <f t="shared" si="341"/>
        <v>38137.13856038433</v>
      </c>
      <c r="R818">
        <v>0.56999999999999995</v>
      </c>
      <c r="S818" s="14">
        <v>2.04</v>
      </c>
      <c r="T818" s="14">
        <v>0.41</v>
      </c>
      <c r="U818" s="15">
        <v>6200</v>
      </c>
      <c r="V818" s="15">
        <v>1300</v>
      </c>
      <c r="W818" s="16">
        <f t="shared" si="342"/>
        <v>52278.34906495543</v>
      </c>
      <c r="X818" s="16">
        <f t="shared" si="343"/>
        <v>10560.844665015551</v>
      </c>
      <c r="Z818" s="10">
        <v>50176.000000000007</v>
      </c>
      <c r="AA818" s="10">
        <f t="shared" si="334"/>
        <v>7664.7746643861301</v>
      </c>
      <c r="AB818" s="10">
        <f t="shared" si="335"/>
        <v>38483.48997011537</v>
      </c>
      <c r="AC818" s="10">
        <v>4613.4278617555074</v>
      </c>
      <c r="AD818">
        <v>90.08</v>
      </c>
      <c r="AE818">
        <v>60.05</v>
      </c>
      <c r="AF818">
        <v>46.07</v>
      </c>
      <c r="AG818" s="15"/>
      <c r="AH818" s="15">
        <f t="shared" si="344"/>
        <v>4246.2851640699164</v>
      </c>
      <c r="AI818" s="15">
        <f t="shared" si="345"/>
        <v>38137.13856038433</v>
      </c>
      <c r="AJ818" s="15">
        <f t="shared" si="346"/>
        <v>4627.2681453407731</v>
      </c>
      <c r="AK818" s="15">
        <f t="shared" si="347"/>
        <v>4515.84</v>
      </c>
      <c r="AL818" s="11">
        <f t="shared" si="348"/>
        <v>4857.5469681554487</v>
      </c>
      <c r="AM818" s="16">
        <f t="shared" si="349"/>
        <v>3157.405529301042</v>
      </c>
      <c r="AN818" s="11">
        <f t="shared" si="350"/>
        <v>62341.354068039829</v>
      </c>
      <c r="AO818" s="16">
        <f t="shared" si="358"/>
        <v>6180</v>
      </c>
      <c r="AP818" s="10">
        <v>57542.956610113019</v>
      </c>
      <c r="AQ818" s="11">
        <f t="shared" si="351"/>
        <v>-78616.014426089474</v>
      </c>
      <c r="AR818" s="16">
        <f t="shared" si="352"/>
        <v>28755.351539955758</v>
      </c>
      <c r="AS818" s="11">
        <f t="shared" si="353"/>
        <v>89289.988188193951</v>
      </c>
      <c r="AT818" s="15">
        <f t="shared" si="354"/>
        <v>19618.454563479019</v>
      </c>
      <c r="AU818" s="17">
        <f t="shared" si="355"/>
        <v>34.093581072667945</v>
      </c>
      <c r="AV818" s="15">
        <f t="shared" si="356"/>
        <v>37924.502046634007</v>
      </c>
      <c r="AW818" s="13">
        <v>70000</v>
      </c>
      <c r="AX818" s="15">
        <f t="shared" si="357"/>
        <v>19618.454563479012</v>
      </c>
    </row>
    <row r="819" spans="1:50" ht="30" x14ac:dyDescent="0.25">
      <c r="A819" s="2" t="s">
        <v>70</v>
      </c>
      <c r="B819" s="9">
        <f t="shared" si="336"/>
        <v>-5774.8142761652925</v>
      </c>
      <c r="C819" s="9">
        <f t="shared" si="337"/>
        <v>-27304.792435825166</v>
      </c>
      <c r="D819" s="10">
        <v>20008.926746607038</v>
      </c>
      <c r="E819" s="10">
        <v>14136.795201062772</v>
      </c>
      <c r="F819">
        <v>60.05</v>
      </c>
      <c r="G819">
        <v>46.07</v>
      </c>
      <c r="H819">
        <v>44.01</v>
      </c>
      <c r="I819" s="11">
        <f t="shared" si="338"/>
        <v>29769.002051806783</v>
      </c>
      <c r="J819" s="12">
        <f t="shared" si="339"/>
        <v>19349.851333674411</v>
      </c>
      <c r="L819" s="10">
        <f t="shared" si="332"/>
        <v>20008.926746607038</v>
      </c>
      <c r="M819" s="13"/>
      <c r="N819" s="13">
        <f t="shared" si="340"/>
        <v>11084.9454176203</v>
      </c>
      <c r="O819">
        <v>0.2</v>
      </c>
      <c r="P819" s="10">
        <f t="shared" si="333"/>
        <v>14136.795201062772</v>
      </c>
      <c r="Q819" s="13">
        <f t="shared" si="341"/>
        <v>14009.564044253208</v>
      </c>
      <c r="R819">
        <v>0.56999999999999995</v>
      </c>
      <c r="S819" s="14">
        <v>2.04</v>
      </c>
      <c r="T819" s="14">
        <v>0.41</v>
      </c>
      <c r="U819" s="15">
        <v>6200</v>
      </c>
      <c r="V819" s="15">
        <v>1300</v>
      </c>
      <c r="W819" s="16">
        <f t="shared" si="342"/>
        <v>27012.978801046713</v>
      </c>
      <c r="X819" s="16">
        <f t="shared" si="343"/>
        <v>5483.0006413868387</v>
      </c>
      <c r="Z819" s="10">
        <v>91204</v>
      </c>
      <c r="AA819" s="10">
        <f t="shared" si="334"/>
        <v>20008.926746607038</v>
      </c>
      <c r="AB819" s="10">
        <f t="shared" si="335"/>
        <v>14136.795201062772</v>
      </c>
      <c r="AC819" s="10">
        <v>2035.8069096119286</v>
      </c>
      <c r="AD819">
        <v>90.08</v>
      </c>
      <c r="AE819">
        <v>60.05</v>
      </c>
      <c r="AF819">
        <v>46.07</v>
      </c>
      <c r="AG819" s="15"/>
      <c r="AH819" s="15">
        <f t="shared" si="344"/>
        <v>11084.9454176203</v>
      </c>
      <c r="AI819" s="15">
        <f t="shared" si="345"/>
        <v>14009.564044253208</v>
      </c>
      <c r="AJ819" s="15">
        <f t="shared" si="346"/>
        <v>2041.9143303407643</v>
      </c>
      <c r="AK819" s="15">
        <f t="shared" si="347"/>
        <v>8208.36</v>
      </c>
      <c r="AL819" s="11">
        <f t="shared" si="348"/>
        <v>5255.2107648512665</v>
      </c>
      <c r="AM819" s="16">
        <f t="shared" si="349"/>
        <v>3415.8869971533231</v>
      </c>
      <c r="AN819" s="11">
        <f t="shared" si="350"/>
        <v>36110.378485452755</v>
      </c>
      <c r="AO819" s="16">
        <f t="shared" si="358"/>
        <v>6180</v>
      </c>
      <c r="AP819" s="10">
        <v>-6625.3798487059075</v>
      </c>
      <c r="AQ819" s="11">
        <f t="shared" si="351"/>
        <v>-113975.09925889042</v>
      </c>
      <c r="AR819" s="16">
        <f t="shared" si="352"/>
        <v>-52137.644410886416</v>
      </c>
      <c r="AS819" s="11">
        <f t="shared" si="353"/>
        <v>8396.9922373517711</v>
      </c>
      <c r="AT819" s="15">
        <f t="shared" si="354"/>
        <v>-35571.118179533645</v>
      </c>
      <c r="AU819" s="17">
        <f t="shared" si="355"/>
        <v>536.89175551921778</v>
      </c>
      <c r="AV819" s="15">
        <f t="shared" si="356"/>
        <v>28945.738330827735</v>
      </c>
      <c r="AW819" s="13">
        <v>70000</v>
      </c>
      <c r="AX819" s="15">
        <f t="shared" si="357"/>
        <v>-35571.118179533645</v>
      </c>
    </row>
    <row r="820" spans="1:50" ht="30" x14ac:dyDescent="0.25">
      <c r="A820" s="2" t="s">
        <v>70</v>
      </c>
      <c r="B820" s="9">
        <f t="shared" si="336"/>
        <v>-18028.358759489925</v>
      </c>
      <c r="C820" s="9">
        <f t="shared" si="337"/>
        <v>-29109.089485433913</v>
      </c>
      <c r="D820" s="10">
        <v>23951.470876083193</v>
      </c>
      <c r="E820" s="10">
        <v>2014.6872165275408</v>
      </c>
      <c r="F820">
        <v>60.05</v>
      </c>
      <c r="G820">
        <v>46.07</v>
      </c>
      <c r="H820">
        <v>44.01</v>
      </c>
      <c r="I820" s="11">
        <f t="shared" si="338"/>
        <v>21078.37709560314</v>
      </c>
      <c r="J820" s="12">
        <f t="shared" si="339"/>
        <v>13700.945112142042</v>
      </c>
      <c r="L820" s="10">
        <f t="shared" si="332"/>
        <v>23951.470876083193</v>
      </c>
      <c r="M820" s="13"/>
      <c r="N820" s="13">
        <f t="shared" si="340"/>
        <v>13269.11486535009</v>
      </c>
      <c r="O820">
        <v>0.2</v>
      </c>
      <c r="P820" s="10">
        <f t="shared" si="333"/>
        <v>2014.6872165275408</v>
      </c>
      <c r="Q820" s="13">
        <f t="shared" si="341"/>
        <v>1996.555031578793</v>
      </c>
      <c r="R820">
        <v>0.56999999999999995</v>
      </c>
      <c r="S820" s="14">
        <v>2.04</v>
      </c>
      <c r="T820" s="14">
        <v>0.41</v>
      </c>
      <c r="U820" s="15">
        <v>6200</v>
      </c>
      <c r="V820" s="15">
        <v>1300</v>
      </c>
      <c r="W820" s="16">
        <f t="shared" si="342"/>
        <v>13935.393055782657</v>
      </c>
      <c r="X820" s="16">
        <f t="shared" si="343"/>
        <v>2854.6623298386712</v>
      </c>
      <c r="Z820" s="10">
        <v>80089</v>
      </c>
      <c r="AA820" s="10">
        <f t="shared" si="334"/>
        <v>23951.470876083193</v>
      </c>
      <c r="AB820" s="10">
        <f t="shared" si="335"/>
        <v>2014.6872165275408</v>
      </c>
      <c r="AC820" s="10">
        <v>1177.8772041453099</v>
      </c>
      <c r="AD820">
        <v>90.08</v>
      </c>
      <c r="AE820">
        <v>60.05</v>
      </c>
      <c r="AF820">
        <v>46.07</v>
      </c>
      <c r="AG820" s="15"/>
      <c r="AH820" s="15">
        <f t="shared" si="344"/>
        <v>13269.11486535009</v>
      </c>
      <c r="AI820" s="15">
        <f t="shared" si="345"/>
        <v>1996.555031578793</v>
      </c>
      <c r="AJ820" s="15">
        <f t="shared" si="346"/>
        <v>1181.4108357577456</v>
      </c>
      <c r="AK820" s="15">
        <f t="shared" si="347"/>
        <v>7208.0099999999993</v>
      </c>
      <c r="AL820" s="11">
        <f t="shared" si="348"/>
        <v>4292.6318332291548</v>
      </c>
      <c r="AM820" s="16">
        <f t="shared" si="349"/>
        <v>2790.2106915989507</v>
      </c>
      <c r="AN820" s="11">
        <f t="shared" si="350"/>
        <v>21826.293816761987</v>
      </c>
      <c r="AO820" s="16">
        <f t="shared" si="358"/>
        <v>6180</v>
      </c>
      <c r="AP820" s="10">
        <v>-8483.76784866872</v>
      </c>
      <c r="AQ820" s="11">
        <f t="shared" si="351"/>
        <v>-81613.398949361042</v>
      </c>
      <c r="AR820" s="16">
        <f t="shared" si="352"/>
        <v>-45664.696927414625</v>
      </c>
      <c r="AS820" s="11">
        <f t="shared" si="353"/>
        <v>14869.939720823568</v>
      </c>
      <c r="AT820" s="15">
        <f t="shared" si="354"/>
        <v>-31154.923652409714</v>
      </c>
      <c r="AU820" s="17">
        <f t="shared" si="355"/>
        <v>367.22979940214384</v>
      </c>
      <c r="AV820" s="15">
        <f t="shared" si="356"/>
        <v>22671.155803740992</v>
      </c>
      <c r="AW820" s="13">
        <v>70000</v>
      </c>
      <c r="AX820" s="15">
        <f t="shared" si="357"/>
        <v>-31154.923652409714</v>
      </c>
    </row>
    <row r="821" spans="1:50" ht="30" x14ac:dyDescent="0.25">
      <c r="A821" s="2" t="s">
        <v>70</v>
      </c>
      <c r="B821" s="9">
        <f t="shared" si="336"/>
        <v>29529.881586900887</v>
      </c>
      <c r="C821" s="9">
        <f t="shared" si="337"/>
        <v>7781.6200381173294</v>
      </c>
      <c r="D821" s="10">
        <v>17364.265019475417</v>
      </c>
      <c r="E821" s="10">
        <v>14892.623460684654</v>
      </c>
      <c r="F821">
        <v>60.05</v>
      </c>
      <c r="G821">
        <v>46.07</v>
      </c>
      <c r="H821">
        <v>44.01</v>
      </c>
      <c r="I821" s="11">
        <f t="shared" si="338"/>
        <v>28552.789606368409</v>
      </c>
      <c r="J821" s="12">
        <f t="shared" si="339"/>
        <v>18559.313244139466</v>
      </c>
      <c r="L821" s="10">
        <f t="shared" si="332"/>
        <v>17364.265019475417</v>
      </c>
      <c r="M821" s="13"/>
      <c r="N821" s="13">
        <f t="shared" si="340"/>
        <v>9619.8028207893822</v>
      </c>
      <c r="O821">
        <v>0.2</v>
      </c>
      <c r="P821" s="10">
        <f t="shared" si="333"/>
        <v>14892.623460684654</v>
      </c>
      <c r="Q821" s="13">
        <f t="shared" si="341"/>
        <v>14758.589849538492</v>
      </c>
      <c r="R821">
        <v>0.56999999999999995</v>
      </c>
      <c r="S821" s="14">
        <v>2.04</v>
      </c>
      <c r="T821" s="14">
        <v>0.41</v>
      </c>
      <c r="U821" s="15">
        <v>6200</v>
      </c>
      <c r="V821" s="15">
        <v>1300</v>
      </c>
      <c r="W821" s="16">
        <f t="shared" si="342"/>
        <v>27286.167827925427</v>
      </c>
      <c r="X821" s="16">
        <f t="shared" si="343"/>
        <v>5537.9062791418746</v>
      </c>
      <c r="Z821" s="10">
        <v>43680.999999999993</v>
      </c>
      <c r="AA821" s="10">
        <f t="shared" si="334"/>
        <v>17364.265019475417</v>
      </c>
      <c r="AB821" s="10">
        <f t="shared" si="335"/>
        <v>14892.623460684654</v>
      </c>
      <c r="AC821" s="10">
        <v>692.70750861891361</v>
      </c>
      <c r="AD821">
        <v>90.08</v>
      </c>
      <c r="AE821">
        <v>60.05</v>
      </c>
      <c r="AF821">
        <v>46.07</v>
      </c>
      <c r="AG821" s="15"/>
      <c r="AH821" s="15">
        <f t="shared" si="344"/>
        <v>9619.8028207893822</v>
      </c>
      <c r="AI821" s="15">
        <f t="shared" si="345"/>
        <v>14758.589849538492</v>
      </c>
      <c r="AJ821" s="15">
        <f t="shared" si="346"/>
        <v>694.78563114477026</v>
      </c>
      <c r="AK821" s="15">
        <f t="shared" si="347"/>
        <v>3931.2899999999991</v>
      </c>
      <c r="AL821" s="11">
        <f t="shared" si="348"/>
        <v>3589.6128693767823</v>
      </c>
      <c r="AM821" s="16">
        <f t="shared" si="349"/>
        <v>2333.2483650949084</v>
      </c>
      <c r="AN821" s="11">
        <f t="shared" si="350"/>
        <v>33808.995414890334</v>
      </c>
      <c r="AO821" s="16">
        <f t="shared" si="358"/>
        <v>6180</v>
      </c>
      <c r="AP821" s="10">
        <v>15941.178056825045</v>
      </c>
      <c r="AQ821" s="11">
        <f t="shared" si="351"/>
        <v>-73301.464560247754</v>
      </c>
      <c r="AR821" s="16">
        <f t="shared" si="352"/>
        <v>-16315.59948516401</v>
      </c>
      <c r="AS821" s="11">
        <f t="shared" si="353"/>
        <v>44219.037163074179</v>
      </c>
      <c r="AT821" s="15">
        <f t="shared" si="354"/>
        <v>-11131.38355240933</v>
      </c>
      <c r="AU821" s="17">
        <f t="shared" si="355"/>
        <v>-69.827860354671515</v>
      </c>
      <c r="AV821" s="15">
        <f t="shared" si="356"/>
        <v>27072.561609234373</v>
      </c>
      <c r="AW821" s="13">
        <v>70000</v>
      </c>
      <c r="AX821" s="15">
        <f t="shared" si="357"/>
        <v>-11131.383552409328</v>
      </c>
    </row>
    <row r="822" spans="1:50" ht="30" x14ac:dyDescent="0.25">
      <c r="A822" s="2" t="s">
        <v>70</v>
      </c>
      <c r="B822" s="9">
        <f t="shared" si="336"/>
        <v>-62010.920471686048</v>
      </c>
      <c r="C822" s="9">
        <f t="shared" si="337"/>
        <v>-76407.306031356013</v>
      </c>
      <c r="D822" s="10">
        <v>15923.647620471465</v>
      </c>
      <c r="E822" s="10">
        <v>7190.4389585076769</v>
      </c>
      <c r="F822">
        <v>60.05</v>
      </c>
      <c r="G822">
        <v>46.07</v>
      </c>
      <c r="H822">
        <v>44.01</v>
      </c>
      <c r="I822" s="11">
        <f t="shared" si="338"/>
        <v>20139.191914171668</v>
      </c>
      <c r="J822" s="12">
        <f t="shared" si="339"/>
        <v>13090.474744211584</v>
      </c>
      <c r="L822" s="10">
        <f t="shared" si="332"/>
        <v>15923.647620471465</v>
      </c>
      <c r="M822" s="13"/>
      <c r="N822" s="13">
        <f t="shared" si="340"/>
        <v>8821.7007817411923</v>
      </c>
      <c r="O822">
        <v>0.2</v>
      </c>
      <c r="P822" s="10">
        <f t="shared" si="333"/>
        <v>7190.4389585076769</v>
      </c>
      <c r="Q822" s="13">
        <f t="shared" si="341"/>
        <v>7125.7250078811076</v>
      </c>
      <c r="R822">
        <v>0.56999999999999995</v>
      </c>
      <c r="S822" s="14">
        <v>2.04</v>
      </c>
      <c r="T822" s="14">
        <v>0.41</v>
      </c>
      <c r="U822" s="15">
        <v>6200</v>
      </c>
      <c r="V822" s="15">
        <v>1300</v>
      </c>
      <c r="W822" s="16">
        <f t="shared" si="342"/>
        <v>18085.046958114559</v>
      </c>
      <c r="X822" s="16">
        <f t="shared" si="343"/>
        <v>3688.6613984445921</v>
      </c>
      <c r="Z822" s="10">
        <v>44521</v>
      </c>
      <c r="AA822" s="10">
        <f t="shared" si="334"/>
        <v>15923.647620471465</v>
      </c>
      <c r="AB822" s="10">
        <f t="shared" si="335"/>
        <v>7190.4389585076769</v>
      </c>
      <c r="AC822" s="10">
        <v>1520.9527533008634</v>
      </c>
      <c r="AD822">
        <v>90.08</v>
      </c>
      <c r="AE822">
        <v>60.05</v>
      </c>
      <c r="AF822">
        <v>46.07</v>
      </c>
      <c r="AG822" s="15"/>
      <c r="AH822" s="15">
        <f t="shared" si="344"/>
        <v>8821.7007817411923</v>
      </c>
      <c r="AI822" s="15">
        <f t="shared" si="345"/>
        <v>7125.7250078811076</v>
      </c>
      <c r="AJ822" s="15">
        <f t="shared" si="346"/>
        <v>1525.5156115607658</v>
      </c>
      <c r="AK822" s="15">
        <f t="shared" si="347"/>
        <v>4006.89</v>
      </c>
      <c r="AL822" s="11">
        <f t="shared" si="348"/>
        <v>3044.0639608605002</v>
      </c>
      <c r="AM822" s="16">
        <f t="shared" si="349"/>
        <v>1978.6415745593251</v>
      </c>
      <c r="AN822" s="11">
        <f t="shared" si="350"/>
        <v>23153.353542377085</v>
      </c>
      <c r="AO822" s="16">
        <f t="shared" si="358"/>
        <v>6180</v>
      </c>
      <c r="AP822" s="10">
        <v>-42327.709691610595</v>
      </c>
      <c r="AQ822" s="11">
        <f t="shared" si="351"/>
        <v>-129957.92593045904</v>
      </c>
      <c r="AR822" s="16">
        <f t="shared" si="352"/>
        <v>-93186.442174012191</v>
      </c>
      <c r="AS822" s="11">
        <f t="shared" si="353"/>
        <v>-32651.805525773998</v>
      </c>
      <c r="AT822" s="15">
        <f t="shared" si="354"/>
        <v>-63576.826010381505</v>
      </c>
      <c r="AU822" s="17">
        <f t="shared" si="355"/>
        <v>150.20143181284035</v>
      </c>
      <c r="AV822" s="15">
        <f t="shared" si="356"/>
        <v>21249.11631877091</v>
      </c>
      <c r="AW822" s="13">
        <v>70000</v>
      </c>
      <c r="AX822" s="15">
        <f t="shared" si="357"/>
        <v>-63576.826010381505</v>
      </c>
    </row>
    <row r="823" spans="1:50" ht="30" x14ac:dyDescent="0.25">
      <c r="A823" s="2" t="s">
        <v>70</v>
      </c>
      <c r="B823" s="9">
        <f t="shared" si="336"/>
        <v>33335.400941083732</v>
      </c>
      <c r="C823" s="9">
        <f t="shared" si="337"/>
        <v>16096.410362053695</v>
      </c>
      <c r="D823" s="10">
        <v>15795.957625092075</v>
      </c>
      <c r="E823" s="10">
        <v>10302.79668899104</v>
      </c>
      <c r="F823">
        <v>60.05</v>
      </c>
      <c r="G823">
        <v>46.07</v>
      </c>
      <c r="H823">
        <v>44.01</v>
      </c>
      <c r="I823" s="11">
        <f t="shared" si="338"/>
        <v>23018.799297168207</v>
      </c>
      <c r="J823" s="12">
        <f t="shared" si="339"/>
        <v>14962.219543159335</v>
      </c>
      <c r="L823" s="10">
        <f t="shared" si="332"/>
        <v>15795.957625092075</v>
      </c>
      <c r="M823" s="13"/>
      <c r="N823" s="13">
        <f t="shared" si="340"/>
        <v>8750.9605243010101</v>
      </c>
      <c r="O823">
        <v>0.2</v>
      </c>
      <c r="P823" s="10">
        <f t="shared" si="333"/>
        <v>10302.79668899104</v>
      </c>
      <c r="Q823" s="13">
        <f t="shared" si="341"/>
        <v>10210.071518790121</v>
      </c>
      <c r="R823">
        <v>0.56999999999999995</v>
      </c>
      <c r="S823" s="14">
        <v>2.04</v>
      </c>
      <c r="T823" s="14">
        <v>0.41</v>
      </c>
      <c r="U823" s="15">
        <v>6200</v>
      </c>
      <c r="V823" s="15">
        <v>1300</v>
      </c>
      <c r="W823" s="16">
        <f t="shared" si="342"/>
        <v>21642.663055963963</v>
      </c>
      <c r="X823" s="16">
        <f t="shared" si="343"/>
        <v>4403.6724769339335</v>
      </c>
      <c r="Z823" s="10">
        <v>55695.999999999993</v>
      </c>
      <c r="AA823" s="10">
        <f t="shared" si="334"/>
        <v>15795.957625092075</v>
      </c>
      <c r="AB823" s="10">
        <f t="shared" si="335"/>
        <v>10302.79668899104</v>
      </c>
      <c r="AC823" s="10">
        <v>684.85331763047509</v>
      </c>
      <c r="AD823">
        <v>90.08</v>
      </c>
      <c r="AE823">
        <v>60.05</v>
      </c>
      <c r="AF823">
        <v>46.07</v>
      </c>
      <c r="AG823" s="15"/>
      <c r="AH823" s="15">
        <f t="shared" si="344"/>
        <v>8750.9605243010101</v>
      </c>
      <c r="AI823" s="15">
        <f t="shared" si="345"/>
        <v>10210.071518790121</v>
      </c>
      <c r="AJ823" s="15">
        <f t="shared" si="346"/>
        <v>686.90787758336648</v>
      </c>
      <c r="AK823" s="15">
        <f t="shared" si="347"/>
        <v>5012.6399999999994</v>
      </c>
      <c r="AL823" s="11">
        <f t="shared" si="348"/>
        <v>3612.5253989553112</v>
      </c>
      <c r="AM823" s="16">
        <f t="shared" si="349"/>
        <v>2348.1415093209525</v>
      </c>
      <c r="AN823" s="11">
        <f t="shared" si="350"/>
        <v>26426.479312788033</v>
      </c>
      <c r="AO823" s="16">
        <f t="shared" si="358"/>
        <v>6180</v>
      </c>
      <c r="AP823" s="10">
        <v>21259.744004893459</v>
      </c>
      <c r="AQ823" s="11">
        <f t="shared" si="351"/>
        <v>-46607.360979712117</v>
      </c>
      <c r="AR823" s="16">
        <f t="shared" si="352"/>
        <v>-3269.4816580395745</v>
      </c>
      <c r="AS823" s="11">
        <f t="shared" si="353"/>
        <v>57265.154990198615</v>
      </c>
      <c r="AT823" s="15">
        <f t="shared" si="354"/>
        <v>-2230.6170475868275</v>
      </c>
      <c r="AU823" s="17">
        <f t="shared" si="355"/>
        <v>-10.492210287543422</v>
      </c>
      <c r="AV823" s="15">
        <f t="shared" si="356"/>
        <v>23490.361052480286</v>
      </c>
      <c r="AW823" s="13">
        <v>70000</v>
      </c>
      <c r="AX823" s="15">
        <f t="shared" si="357"/>
        <v>-2230.6170475868275</v>
      </c>
    </row>
    <row r="824" spans="1:50" ht="30" x14ac:dyDescent="0.25">
      <c r="A824" s="2" t="s">
        <v>70</v>
      </c>
      <c r="B824" s="9">
        <f t="shared" si="336"/>
        <v>-39020.981333518917</v>
      </c>
      <c r="C824" s="9">
        <f t="shared" si="337"/>
        <v>-59907.85935631278</v>
      </c>
      <c r="D824" s="10">
        <v>6579.6302135374917</v>
      </c>
      <c r="E824" s="10">
        <v>16072.508010375741</v>
      </c>
      <c r="F824">
        <v>60.05</v>
      </c>
      <c r="G824">
        <v>46.07</v>
      </c>
      <c r="H824">
        <v>44.01</v>
      </c>
      <c r="I824" s="11">
        <f t="shared" si="338"/>
        <v>21775.97312093477</v>
      </c>
      <c r="J824" s="12">
        <f t="shared" si="339"/>
        <v>14154.382528607601</v>
      </c>
      <c r="L824" s="10">
        <f t="shared" si="332"/>
        <v>6579.6302135374917</v>
      </c>
      <c r="M824" s="13"/>
      <c r="N824" s="13">
        <f t="shared" si="340"/>
        <v>3645.1151382997709</v>
      </c>
      <c r="O824">
        <v>0.2</v>
      </c>
      <c r="P824" s="10">
        <f t="shared" si="333"/>
        <v>16072.508010375741</v>
      </c>
      <c r="Q824" s="13">
        <f t="shared" si="341"/>
        <v>15927.855438282359</v>
      </c>
      <c r="R824">
        <v>0.56999999999999995</v>
      </c>
      <c r="S824" s="14">
        <v>2.04</v>
      </c>
      <c r="T824" s="14">
        <v>0.41</v>
      </c>
      <c r="U824" s="15">
        <v>6200</v>
      </c>
      <c r="V824" s="15">
        <v>1300</v>
      </c>
      <c r="W824" s="16">
        <f t="shared" si="342"/>
        <v>26208.117280061033</v>
      </c>
      <c r="X824" s="16">
        <f t="shared" si="343"/>
        <v>5321.2392572671679</v>
      </c>
      <c r="Z824" s="10">
        <v>13688.999999999998</v>
      </c>
      <c r="AA824" s="10">
        <f t="shared" si="334"/>
        <v>6579.6302135374917</v>
      </c>
      <c r="AB824" s="10">
        <f t="shared" si="335"/>
        <v>16072.508010375741</v>
      </c>
      <c r="AC824" s="10">
        <v>1208.4142781362195</v>
      </c>
      <c r="AD824">
        <v>90.08</v>
      </c>
      <c r="AE824">
        <v>60.05</v>
      </c>
      <c r="AF824">
        <v>46.07</v>
      </c>
      <c r="AG824" s="15"/>
      <c r="AH824" s="15">
        <f t="shared" si="344"/>
        <v>3645.1151382997709</v>
      </c>
      <c r="AI824" s="15">
        <f t="shared" si="345"/>
        <v>15927.855438282359</v>
      </c>
      <c r="AJ824" s="15">
        <f t="shared" si="346"/>
        <v>1212.039520970628</v>
      </c>
      <c r="AK824" s="15">
        <f t="shared" si="347"/>
        <v>1232.0099999999998</v>
      </c>
      <c r="AL824" s="11">
        <f t="shared" si="348"/>
        <v>2128.8167180137416</v>
      </c>
      <c r="AM824" s="16">
        <f t="shared" si="349"/>
        <v>1383.7308667089321</v>
      </c>
      <c r="AN824" s="11">
        <f t="shared" si="350"/>
        <v>27846.923151996838</v>
      </c>
      <c r="AO824" s="16">
        <f t="shared" si="358"/>
        <v>6180</v>
      </c>
      <c r="AP824" s="10">
        <v>-32441.586781355207</v>
      </c>
      <c r="AQ824" s="11">
        <f t="shared" si="351"/>
        <v>-123404.62009521572</v>
      </c>
      <c r="AR824" s="16">
        <f t="shared" si="352"/>
        <v>-79383.481142187549</v>
      </c>
      <c r="AS824" s="11">
        <f t="shared" si="353"/>
        <v>-18848.844493949357</v>
      </c>
      <c r="AT824" s="15">
        <f t="shared" si="354"/>
        <v>-54159.700176671744</v>
      </c>
      <c r="AU824" s="17">
        <f t="shared" si="355"/>
        <v>166.94528705296975</v>
      </c>
      <c r="AV824" s="15">
        <f t="shared" si="356"/>
        <v>21718.113395316534</v>
      </c>
      <c r="AW824" s="13">
        <v>70000</v>
      </c>
      <c r="AX824" s="15">
        <f t="shared" si="357"/>
        <v>-54159.700176671744</v>
      </c>
    </row>
    <row r="825" spans="1:50" ht="30" x14ac:dyDescent="0.25">
      <c r="A825" s="2" t="s">
        <v>70</v>
      </c>
      <c r="B825" s="9">
        <f t="shared" si="336"/>
        <v>3988.4995903132076</v>
      </c>
      <c r="C825" s="9">
        <f t="shared" si="337"/>
        <v>-20008.553104283557</v>
      </c>
      <c r="D825" s="10">
        <v>17498.512171613671</v>
      </c>
      <c r="E825" s="10">
        <v>17308.669427663142</v>
      </c>
      <c r="F825">
        <v>60.05</v>
      </c>
      <c r="G825">
        <v>46.07</v>
      </c>
      <c r="H825">
        <v>44.01</v>
      </c>
      <c r="I825" s="11">
        <f t="shared" si="338"/>
        <v>30959.191425261153</v>
      </c>
      <c r="J825" s="12">
        <f t="shared" si="339"/>
        <v>20123.474426419751</v>
      </c>
      <c r="L825" s="10">
        <f t="shared" si="332"/>
        <v>17498.512171613671</v>
      </c>
      <c r="M825" s="13"/>
      <c r="N825" s="13">
        <f t="shared" si="340"/>
        <v>9694.1757430739744</v>
      </c>
      <c r="O825">
        <v>0.2</v>
      </c>
      <c r="P825" s="10">
        <f t="shared" si="333"/>
        <v>17308.669427663142</v>
      </c>
      <c r="Q825" s="13">
        <f t="shared" si="341"/>
        <v>17152.891402814173</v>
      </c>
      <c r="R825">
        <v>0.56999999999999995</v>
      </c>
      <c r="S825" s="14">
        <v>2.04</v>
      </c>
      <c r="T825" s="14">
        <v>0.41</v>
      </c>
      <c r="U825" s="15">
        <v>6200</v>
      </c>
      <c r="V825" s="15">
        <v>1300</v>
      </c>
      <c r="W825" s="16">
        <f t="shared" si="342"/>
        <v>30100.6058263665</v>
      </c>
      <c r="X825" s="16">
        <f t="shared" si="343"/>
        <v>6103.5531317697369</v>
      </c>
      <c r="Z825" s="10">
        <v>72900.000000000015</v>
      </c>
      <c r="AA825" s="10">
        <f t="shared" si="334"/>
        <v>17498.512171613671</v>
      </c>
      <c r="AB825" s="10">
        <f t="shared" si="335"/>
        <v>17308.669427663142</v>
      </c>
      <c r="AC825" s="10">
        <v>647.1608675761446</v>
      </c>
      <c r="AD825">
        <v>90.08</v>
      </c>
      <c r="AE825">
        <v>60.05</v>
      </c>
      <c r="AF825">
        <v>46.07</v>
      </c>
      <c r="AG825" s="15"/>
      <c r="AH825" s="15">
        <f t="shared" si="344"/>
        <v>9694.1757430739744</v>
      </c>
      <c r="AI825" s="15">
        <f t="shared" si="345"/>
        <v>17152.891402814173</v>
      </c>
      <c r="AJ825" s="15">
        <f t="shared" si="346"/>
        <v>649.10235017887294</v>
      </c>
      <c r="AK825" s="15">
        <f t="shared" si="347"/>
        <v>6561.0000000000009</v>
      </c>
      <c r="AL825" s="11">
        <f t="shared" si="348"/>
        <v>4726.7501272424397</v>
      </c>
      <c r="AM825" s="16">
        <f t="shared" si="349"/>
        <v>3072.3875827075858</v>
      </c>
      <c r="AN825" s="11">
        <f t="shared" si="350"/>
        <v>37128.004693241986</v>
      </c>
      <c r="AO825" s="16">
        <f t="shared" si="358"/>
        <v>6180</v>
      </c>
      <c r="AP825" s="10">
        <v>-2168.5493739995818</v>
      </c>
      <c r="AQ825" s="11">
        <f t="shared" si="351"/>
        <v>-109904.07087940401</v>
      </c>
      <c r="AR825" s="16">
        <f t="shared" si="352"/>
        <v>-46235.580662473047</v>
      </c>
      <c r="AS825" s="11">
        <f t="shared" si="353"/>
        <v>14299.055985765144</v>
      </c>
      <c r="AT825" s="15">
        <f t="shared" si="354"/>
        <v>-31544.411383126921</v>
      </c>
      <c r="AU825" s="17">
        <f t="shared" si="355"/>
        <v>1454.6319194451969</v>
      </c>
      <c r="AV825" s="15">
        <f t="shared" si="356"/>
        <v>29375.862009127337</v>
      </c>
      <c r="AW825" s="13">
        <v>70000</v>
      </c>
      <c r="AX825" s="15">
        <f t="shared" si="357"/>
        <v>-31544.411383126921</v>
      </c>
    </row>
    <row r="826" spans="1:50" ht="30" x14ac:dyDescent="0.25">
      <c r="A826" s="2" t="s">
        <v>70</v>
      </c>
      <c r="B826" s="9">
        <f t="shared" si="336"/>
        <v>28541.705696205081</v>
      </c>
      <c r="C826" s="9">
        <f t="shared" si="337"/>
        <v>8844.5226752777889</v>
      </c>
      <c r="D826" s="10">
        <v>13590.428721617256</v>
      </c>
      <c r="E826" s="10">
        <v>13405.220477015482</v>
      </c>
      <c r="F826">
        <v>60.05</v>
      </c>
      <c r="G826">
        <v>46.07</v>
      </c>
      <c r="H826">
        <v>44.01</v>
      </c>
      <c r="I826" s="11">
        <f t="shared" si="338"/>
        <v>24366.091112046201</v>
      </c>
      <c r="J826" s="12">
        <f t="shared" si="339"/>
        <v>15837.959222830032</v>
      </c>
      <c r="L826" s="10">
        <f t="shared" si="332"/>
        <v>13590.428721617256</v>
      </c>
      <c r="M826" s="13"/>
      <c r="N826" s="13">
        <f t="shared" si="340"/>
        <v>7529.0975117759608</v>
      </c>
      <c r="O826">
        <v>0.2</v>
      </c>
      <c r="P826" s="10">
        <f t="shared" si="333"/>
        <v>13405.220477015482</v>
      </c>
      <c r="Q826" s="13">
        <f t="shared" si="341"/>
        <v>13284.573492722342</v>
      </c>
      <c r="R826">
        <v>0.56999999999999995</v>
      </c>
      <c r="S826" s="14">
        <v>2.04</v>
      </c>
      <c r="T826" s="14">
        <v>0.41</v>
      </c>
      <c r="U826" s="15">
        <v>6200</v>
      </c>
      <c r="V826" s="15">
        <v>1300</v>
      </c>
      <c r="W826" s="16">
        <f t="shared" si="342"/>
        <v>24719.173842142129</v>
      </c>
      <c r="X826" s="16">
        <f t="shared" si="343"/>
        <v>5021.9908212148403</v>
      </c>
      <c r="Z826" s="10">
        <v>42436</v>
      </c>
      <c r="AA826" s="10">
        <f t="shared" si="334"/>
        <v>13590.428721617256</v>
      </c>
      <c r="AB826" s="10">
        <f t="shared" si="335"/>
        <v>13405.220477015482</v>
      </c>
      <c r="AC826" s="10">
        <v>639.92645486314439</v>
      </c>
      <c r="AD826">
        <v>90.08</v>
      </c>
      <c r="AE826">
        <v>60.05</v>
      </c>
      <c r="AF826">
        <v>46.07</v>
      </c>
      <c r="AG826" s="15"/>
      <c r="AH826" s="15">
        <f t="shared" si="344"/>
        <v>7529.0975117759608</v>
      </c>
      <c r="AI826" s="15">
        <f t="shared" si="345"/>
        <v>13284.573492722342</v>
      </c>
      <c r="AJ826" s="15">
        <f t="shared" si="346"/>
        <v>641.8462342277337</v>
      </c>
      <c r="AK826" s="15">
        <f t="shared" si="347"/>
        <v>3819.24</v>
      </c>
      <c r="AL826" s="11">
        <f t="shared" si="348"/>
        <v>3262.7578717676406</v>
      </c>
      <c r="AM826" s="16">
        <f t="shared" si="349"/>
        <v>2120.7926166489665</v>
      </c>
      <c r="AN826" s="11">
        <f t="shared" si="350"/>
        <v>28922.190057720385</v>
      </c>
      <c r="AO826" s="16">
        <f t="shared" si="358"/>
        <v>6180</v>
      </c>
      <c r="AP826" s="10">
        <v>15941.178056825045</v>
      </c>
      <c r="AQ826" s="11">
        <f t="shared" si="351"/>
        <v>-59523.079395758708</v>
      </c>
      <c r="AR826" s="16">
        <f t="shared" si="352"/>
        <v>-12015.427368767083</v>
      </c>
      <c r="AS826" s="11">
        <f t="shared" si="353"/>
        <v>48519.209279471099</v>
      </c>
      <c r="AT826" s="15">
        <f t="shared" si="354"/>
        <v>-8197.5737826539535</v>
      </c>
      <c r="AU826" s="17">
        <f t="shared" si="355"/>
        <v>-51.423889460567494</v>
      </c>
      <c r="AV826" s="15">
        <f t="shared" si="356"/>
        <v>24138.751839478999</v>
      </c>
      <c r="AW826" s="13">
        <v>70000</v>
      </c>
      <c r="AX826" s="15">
        <f t="shared" si="357"/>
        <v>-8197.5737826539535</v>
      </c>
    </row>
    <row r="827" spans="1:50" ht="30" x14ac:dyDescent="0.25">
      <c r="A827" s="2" t="s">
        <v>70</v>
      </c>
      <c r="B827" s="9">
        <f t="shared" si="336"/>
        <v>-9714.1284707858504</v>
      </c>
      <c r="C827" s="9">
        <f t="shared" si="337"/>
        <v>-22878.074155392893</v>
      </c>
      <c r="D827" s="10">
        <v>23164.09006505851</v>
      </c>
      <c r="E827" s="10">
        <v>4431.681889233445</v>
      </c>
      <c r="F827">
        <v>60.05</v>
      </c>
      <c r="G827">
        <v>46.07</v>
      </c>
      <c r="H827">
        <v>44.01</v>
      </c>
      <c r="I827" s="11">
        <f t="shared" si="338"/>
        <v>22810.233964308696</v>
      </c>
      <c r="J827" s="12">
        <f t="shared" si="339"/>
        <v>14826.652076800652</v>
      </c>
      <c r="L827" s="10">
        <f t="shared" si="332"/>
        <v>23164.09006505851</v>
      </c>
      <c r="M827" s="13"/>
      <c r="N827" s="13">
        <f t="shared" si="340"/>
        <v>12832.905896042415</v>
      </c>
      <c r="O827">
        <v>0.2</v>
      </c>
      <c r="P827" s="10">
        <f t="shared" si="333"/>
        <v>4431.681889233445</v>
      </c>
      <c r="Q827" s="13">
        <f t="shared" si="341"/>
        <v>4391.7967522303443</v>
      </c>
      <c r="R827">
        <v>0.56999999999999995</v>
      </c>
      <c r="S827" s="14">
        <v>2.04</v>
      </c>
      <c r="T827" s="14">
        <v>0.41</v>
      </c>
      <c r="U827" s="15">
        <v>6200</v>
      </c>
      <c r="V827" s="15">
        <v>1300</v>
      </c>
      <c r="W827" s="16">
        <f t="shared" si="342"/>
        <v>16542.606869078751</v>
      </c>
      <c r="X827" s="16">
        <f t="shared" si="343"/>
        <v>3378.6611844717095</v>
      </c>
      <c r="Z827" s="10">
        <v>24025.000000000004</v>
      </c>
      <c r="AA827" s="10">
        <f t="shared" si="334"/>
        <v>23164.09006505851</v>
      </c>
      <c r="AB827" s="10">
        <f t="shared" si="335"/>
        <v>4431.681889233445</v>
      </c>
      <c r="AC827" s="10">
        <v>824.69657144164034</v>
      </c>
      <c r="AD827">
        <v>90.08</v>
      </c>
      <c r="AE827">
        <v>60.05</v>
      </c>
      <c r="AF827">
        <v>46.07</v>
      </c>
      <c r="AG827" s="15"/>
      <c r="AH827" s="15">
        <f t="shared" si="344"/>
        <v>12832.905896042415</v>
      </c>
      <c r="AI827" s="15">
        <f t="shared" si="345"/>
        <v>4391.7967522303443</v>
      </c>
      <c r="AJ827" s="15">
        <f t="shared" si="346"/>
        <v>827.17066115596515</v>
      </c>
      <c r="AK827" s="15">
        <f t="shared" si="347"/>
        <v>2162.2500000000005</v>
      </c>
      <c r="AL827" s="11">
        <f t="shared" si="348"/>
        <v>2543.5458331251775</v>
      </c>
      <c r="AM827" s="16">
        <f t="shared" si="349"/>
        <v>1653.3047915313655</v>
      </c>
      <c r="AN827" s="11">
        <f t="shared" si="350"/>
        <v>24149.154669349326</v>
      </c>
      <c r="AO827" s="16">
        <f t="shared" si="358"/>
        <v>6180</v>
      </c>
      <c r="AP827" s="10">
        <v>-5369.3498931492559</v>
      </c>
      <c r="AQ827" s="11">
        <f t="shared" si="351"/>
        <v>-80427.93694400278</v>
      </c>
      <c r="AR827" s="16">
        <f t="shared" si="352"/>
        <v>-41083.387416665253</v>
      </c>
      <c r="AS827" s="11">
        <f t="shared" si="353"/>
        <v>19451.24923157294</v>
      </c>
      <c r="AT827" s="15">
        <f t="shared" si="354"/>
        <v>-28029.306761481275</v>
      </c>
      <c r="AU827" s="17">
        <f t="shared" si="355"/>
        <v>522.02421744285687</v>
      </c>
      <c r="AV827" s="15">
        <f t="shared" si="356"/>
        <v>22659.956868332018</v>
      </c>
      <c r="AW827" s="13">
        <v>70000</v>
      </c>
      <c r="AX827" s="15">
        <f t="shared" si="357"/>
        <v>-28029.306761481275</v>
      </c>
    </row>
    <row r="828" spans="1:50" ht="30" x14ac:dyDescent="0.25">
      <c r="A828" s="2" t="s">
        <v>70</v>
      </c>
      <c r="B828" s="9">
        <f t="shared" si="336"/>
        <v>23193.213545414503</v>
      </c>
      <c r="C828" s="9">
        <f t="shared" si="337"/>
        <v>14146.928061886088</v>
      </c>
      <c r="D828" s="10">
        <v>18731.430943201063</v>
      </c>
      <c r="E828" s="10">
        <v>829.02415948957196</v>
      </c>
      <c r="F828">
        <v>60.05</v>
      </c>
      <c r="G828">
        <v>46.07</v>
      </c>
      <c r="H828">
        <v>44.01</v>
      </c>
      <c r="I828" s="11">
        <f t="shared" si="338"/>
        <v>16120.019248047458</v>
      </c>
      <c r="J828" s="12">
        <f t="shared" si="339"/>
        <v>10478.012511230849</v>
      </c>
      <c r="L828" s="10">
        <f t="shared" si="332"/>
        <v>18731.430943201063</v>
      </c>
      <c r="M828" s="13"/>
      <c r="N828" s="13">
        <f t="shared" si="340"/>
        <v>10377.212742533389</v>
      </c>
      <c r="O828">
        <v>0.2</v>
      </c>
      <c r="P828" s="10">
        <f t="shared" si="333"/>
        <v>829.02415948957196</v>
      </c>
      <c r="Q828" s="13">
        <f t="shared" si="341"/>
        <v>821.56294205416577</v>
      </c>
      <c r="R828">
        <v>0.56999999999999995</v>
      </c>
      <c r="S828" s="14">
        <v>2.04</v>
      </c>
      <c r="T828" s="14">
        <v>0.41</v>
      </c>
      <c r="U828" s="15">
        <v>6200</v>
      </c>
      <c r="V828" s="15">
        <v>1300</v>
      </c>
      <c r="W828" s="16">
        <f t="shared" si="342"/>
        <v>11389.216187974207</v>
      </c>
      <c r="X828" s="16">
        <f t="shared" si="343"/>
        <v>2342.9307044457964</v>
      </c>
      <c r="Z828" s="10">
        <v>61009.000000000015</v>
      </c>
      <c r="AA828" s="10">
        <f t="shared" si="334"/>
        <v>18731.430943201063</v>
      </c>
      <c r="AB828" s="10">
        <f t="shared" si="335"/>
        <v>829.02415948957196</v>
      </c>
      <c r="AC828" s="10">
        <v>2080.1020529114676</v>
      </c>
      <c r="AD828">
        <v>90.08</v>
      </c>
      <c r="AE828">
        <v>60.05</v>
      </c>
      <c r="AF828">
        <v>46.07</v>
      </c>
      <c r="AG828" s="15"/>
      <c r="AH828" s="15">
        <f t="shared" si="344"/>
        <v>10377.212742533389</v>
      </c>
      <c r="AI828" s="15">
        <f t="shared" si="345"/>
        <v>821.56294205416577</v>
      </c>
      <c r="AJ828" s="15">
        <f t="shared" si="346"/>
        <v>2086.3423590702018</v>
      </c>
      <c r="AK828" s="15">
        <f t="shared" si="347"/>
        <v>5490.8100000000013</v>
      </c>
      <c r="AL828" s="11">
        <f t="shared" si="348"/>
        <v>3319.2036278470609</v>
      </c>
      <c r="AM828" s="16">
        <f t="shared" si="349"/>
        <v>2157.4823581005899</v>
      </c>
      <c r="AN828" s="11">
        <f t="shared" si="350"/>
        <v>17219.728107544488</v>
      </c>
      <c r="AO828" s="16">
        <f t="shared" si="358"/>
        <v>6180</v>
      </c>
      <c r="AP828" s="10">
        <v>19720.153378585808</v>
      </c>
      <c r="AQ828" s="11">
        <f t="shared" si="351"/>
        <v>-24827.698747405222</v>
      </c>
      <c r="AR828" s="16">
        <f t="shared" si="352"/>
        <v>1325.9848462094433</v>
      </c>
      <c r="AS828" s="11">
        <f t="shared" si="353"/>
        <v>61860.621494447631</v>
      </c>
      <c r="AT828" s="15">
        <f t="shared" si="354"/>
        <v>904.65850925436825</v>
      </c>
      <c r="AU828" s="17">
        <f t="shared" si="355"/>
        <v>4.5874821148031257</v>
      </c>
      <c r="AV828" s="15">
        <f t="shared" si="356"/>
        <v>18815.494869331436</v>
      </c>
      <c r="AW828" s="13">
        <v>70000</v>
      </c>
      <c r="AX828" s="15">
        <f t="shared" si="357"/>
        <v>904.65850925437189</v>
      </c>
    </row>
    <row r="829" spans="1:50" ht="30" x14ac:dyDescent="0.25">
      <c r="A829" s="2" t="s">
        <v>70</v>
      </c>
      <c r="B829" s="9">
        <f t="shared" si="336"/>
        <v>30415.446580263429</v>
      </c>
      <c r="C829" s="9">
        <f t="shared" si="337"/>
        <v>13772.240247345213</v>
      </c>
      <c r="D829" s="10">
        <v>11452.083394910118</v>
      </c>
      <c r="E829" s="10">
        <v>10507.780946030001</v>
      </c>
      <c r="F829">
        <v>60.05</v>
      </c>
      <c r="G829">
        <v>46.07</v>
      </c>
      <c r="H829">
        <v>44.01</v>
      </c>
      <c r="I829" s="11">
        <f t="shared" si="338"/>
        <v>20031.039006830462</v>
      </c>
      <c r="J829" s="12">
        <f t="shared" si="339"/>
        <v>13020.175354439802</v>
      </c>
      <c r="L829" s="10">
        <f t="shared" si="332"/>
        <v>11452.083394910118</v>
      </c>
      <c r="M829" s="13"/>
      <c r="N829" s="13">
        <f t="shared" si="340"/>
        <v>6344.4542007802056</v>
      </c>
      <c r="O829">
        <v>0.2</v>
      </c>
      <c r="P829" s="10">
        <f t="shared" si="333"/>
        <v>10507.780946030001</v>
      </c>
      <c r="Q829" s="13">
        <f t="shared" si="341"/>
        <v>10413.210917515731</v>
      </c>
      <c r="R829">
        <v>0.56999999999999995</v>
      </c>
      <c r="S829" s="14">
        <v>2.04</v>
      </c>
      <c r="T829" s="14">
        <v>0.41</v>
      </c>
      <c r="U829" s="15">
        <v>6200</v>
      </c>
      <c r="V829" s="15">
        <v>1300</v>
      </c>
      <c r="W829" s="16">
        <f t="shared" si="342"/>
        <v>20897.018968805616</v>
      </c>
      <c r="X829" s="16">
        <f t="shared" si="343"/>
        <v>4253.8126358874033</v>
      </c>
      <c r="Z829" s="10">
        <v>52441.000000000007</v>
      </c>
      <c r="AA829" s="10">
        <f t="shared" si="334"/>
        <v>11452.083394910118</v>
      </c>
      <c r="AB829" s="10">
        <f t="shared" si="335"/>
        <v>10507.780946030001</v>
      </c>
      <c r="AC829" s="10">
        <v>1403.8412149872197</v>
      </c>
      <c r="AD829">
        <v>90.08</v>
      </c>
      <c r="AE829">
        <v>60.05</v>
      </c>
      <c r="AF829">
        <v>46.07</v>
      </c>
      <c r="AG829" s="15"/>
      <c r="AH829" s="15">
        <f t="shared" si="344"/>
        <v>6344.4542007802056</v>
      </c>
      <c r="AI829" s="15">
        <f t="shared" si="345"/>
        <v>10413.210917515731</v>
      </c>
      <c r="AJ829" s="15">
        <f t="shared" si="346"/>
        <v>1408.0527386321812</v>
      </c>
      <c r="AK829" s="15">
        <f t="shared" si="347"/>
        <v>4719.6900000000005</v>
      </c>
      <c r="AL829" s="11">
        <f t="shared" si="348"/>
        <v>3300.4571162793477</v>
      </c>
      <c r="AM829" s="16">
        <f t="shared" si="349"/>
        <v>2145.297125581576</v>
      </c>
      <c r="AN829" s="11">
        <f t="shared" si="350"/>
        <v>24171.210898327809</v>
      </c>
      <c r="AO829" s="16">
        <f t="shared" si="358"/>
        <v>6180</v>
      </c>
      <c r="AP829" s="10">
        <v>18956.390959212986</v>
      </c>
      <c r="AQ829" s="11">
        <f t="shared" si="351"/>
        <v>-41841.183304419705</v>
      </c>
      <c r="AR829" s="16">
        <f t="shared" si="352"/>
        <v>-3501.7477429819924</v>
      </c>
      <c r="AS829" s="11">
        <f t="shared" si="353"/>
        <v>57032.888905256194</v>
      </c>
      <c r="AT829" s="15">
        <f t="shared" si="354"/>
        <v>-2389.0815208083914</v>
      </c>
      <c r="AU829" s="17">
        <f t="shared" si="355"/>
        <v>-12.603039924365325</v>
      </c>
      <c r="AV829" s="15">
        <f t="shared" si="356"/>
        <v>21345.472480021377</v>
      </c>
      <c r="AW829" s="13">
        <v>70000</v>
      </c>
      <c r="AX829" s="15">
        <f t="shared" si="357"/>
        <v>-2389.0815208083914</v>
      </c>
    </row>
    <row r="830" spans="1:50" ht="30" x14ac:dyDescent="0.25">
      <c r="A830" s="2" t="s">
        <v>70</v>
      </c>
      <c r="B830" s="9">
        <f t="shared" si="336"/>
        <v>-18258.051791431011</v>
      </c>
      <c r="C830" s="9">
        <f t="shared" si="337"/>
        <v>-26255.412453139135</v>
      </c>
      <c r="D830" s="10">
        <v>11996.021674409882</v>
      </c>
      <c r="E830" s="10">
        <v>1010.9619263317096</v>
      </c>
      <c r="F830">
        <v>60.05</v>
      </c>
      <c r="G830">
        <v>46.07</v>
      </c>
      <c r="H830">
        <v>44.01</v>
      </c>
      <c r="I830" s="11">
        <f t="shared" si="338"/>
        <v>11357.512639090673</v>
      </c>
      <c r="J830" s="12">
        <f t="shared" si="339"/>
        <v>7382.3832154089378</v>
      </c>
      <c r="L830" s="10">
        <f t="shared" si="332"/>
        <v>11996.021674409882</v>
      </c>
      <c r="M830" s="13"/>
      <c r="N830" s="13">
        <f t="shared" si="340"/>
        <v>6645.7960076230747</v>
      </c>
      <c r="O830">
        <v>0.2</v>
      </c>
      <c r="P830" s="10">
        <f t="shared" si="333"/>
        <v>1010.9619263317096</v>
      </c>
      <c r="Q830" s="13">
        <f t="shared" si="341"/>
        <v>1001.8632689947242</v>
      </c>
      <c r="R830">
        <v>0.56999999999999995</v>
      </c>
      <c r="S830" s="14">
        <v>2.04</v>
      </c>
      <c r="T830" s="14">
        <v>0.41</v>
      </c>
      <c r="U830" s="15">
        <v>6200</v>
      </c>
      <c r="V830" s="15">
        <v>1300</v>
      </c>
      <c r="W830" s="16">
        <f t="shared" si="342"/>
        <v>10076.45138029728</v>
      </c>
      <c r="X830" s="16">
        <f t="shared" si="343"/>
        <v>2079.0907185891592</v>
      </c>
      <c r="Z830" s="10">
        <v>135424</v>
      </c>
      <c r="AA830" s="10">
        <f t="shared" si="334"/>
        <v>11996.021674409882</v>
      </c>
      <c r="AB830" s="10">
        <f t="shared" si="335"/>
        <v>1010.9619263317096</v>
      </c>
      <c r="AC830" s="10">
        <v>2443.2027341595135</v>
      </c>
      <c r="AD830">
        <v>90.08</v>
      </c>
      <c r="AE830">
        <v>60.05</v>
      </c>
      <c r="AF830">
        <v>46.07</v>
      </c>
      <c r="AG830" s="15"/>
      <c r="AH830" s="15">
        <f t="shared" si="344"/>
        <v>6645.7960076230747</v>
      </c>
      <c r="AI830" s="15">
        <f t="shared" si="345"/>
        <v>1001.8632689947242</v>
      </c>
      <c r="AJ830" s="15">
        <f t="shared" si="346"/>
        <v>2450.5323423619916</v>
      </c>
      <c r="AK830" s="15">
        <f t="shared" si="347"/>
        <v>12188.16</v>
      </c>
      <c r="AL830" s="11">
        <f t="shared" si="348"/>
        <v>5472.8581198211514</v>
      </c>
      <c r="AM830" s="16">
        <f t="shared" si="349"/>
        <v>3557.3577778837484</v>
      </c>
      <c r="AN830" s="11">
        <f t="shared" si="350"/>
        <v>12787.482702932428</v>
      </c>
      <c r="AO830" s="16">
        <f t="shared" si="358"/>
        <v>6180</v>
      </c>
      <c r="AP830" s="10">
        <v>-7248.2487967591778</v>
      </c>
      <c r="AQ830" s="11">
        <f t="shared" si="351"/>
        <v>-54035.741037805128</v>
      </c>
      <c r="AR830" s="16">
        <f t="shared" si="352"/>
        <v>-35716.88638713723</v>
      </c>
      <c r="AS830" s="11">
        <f t="shared" si="353"/>
        <v>24817.750261100966</v>
      </c>
      <c r="AT830" s="15">
        <f t="shared" si="354"/>
        <v>-24367.989790051863</v>
      </c>
      <c r="AU830" s="17">
        <f t="shared" si="355"/>
        <v>336.19140944702707</v>
      </c>
      <c r="AV830" s="15">
        <f t="shared" si="356"/>
        <v>17119.740993292686</v>
      </c>
      <c r="AW830" s="13">
        <v>70000</v>
      </c>
      <c r="AX830" s="15">
        <f t="shared" si="357"/>
        <v>-24367.989790051863</v>
      </c>
    </row>
    <row r="831" spans="1:50" ht="30" x14ac:dyDescent="0.25">
      <c r="A831" s="2" t="s">
        <v>70</v>
      </c>
      <c r="B831" s="9">
        <f t="shared" si="336"/>
        <v>-41032.23040269356</v>
      </c>
      <c r="C831" s="9">
        <f t="shared" si="337"/>
        <v>-58311.259492344514</v>
      </c>
      <c r="D831" s="10">
        <v>27582.194040494451</v>
      </c>
      <c r="E831" s="10">
        <v>8034.3960102894525</v>
      </c>
      <c r="F831">
        <v>60.05</v>
      </c>
      <c r="G831">
        <v>46.07</v>
      </c>
      <c r="H831">
        <v>44.01</v>
      </c>
      <c r="I831" s="11">
        <f t="shared" si="338"/>
        <v>29489.835239894295</v>
      </c>
      <c r="J831" s="12">
        <f t="shared" si="339"/>
        <v>19168.392905931294</v>
      </c>
      <c r="L831" s="10">
        <f t="shared" si="332"/>
        <v>27582.194040494451</v>
      </c>
      <c r="M831" s="13"/>
      <c r="N831" s="13">
        <f t="shared" si="340"/>
        <v>15280.535498433926</v>
      </c>
      <c r="O831">
        <v>0.2</v>
      </c>
      <c r="P831" s="10">
        <f t="shared" si="333"/>
        <v>8034.3960102894525</v>
      </c>
      <c r="Q831" s="13">
        <f t="shared" si="341"/>
        <v>7962.0864461968476</v>
      </c>
      <c r="R831">
        <v>0.56999999999999995</v>
      </c>
      <c r="S831" s="14">
        <v>2.04</v>
      </c>
      <c r="T831" s="14">
        <v>0.41</v>
      </c>
      <c r="U831" s="15">
        <v>6200</v>
      </c>
      <c r="V831" s="15">
        <v>1300</v>
      </c>
      <c r="W831" s="16">
        <f t="shared" si="342"/>
        <v>21692.772602998739</v>
      </c>
      <c r="X831" s="16">
        <f t="shared" si="343"/>
        <v>4413.7435133477848</v>
      </c>
      <c r="Z831" s="10">
        <v>26568.999999999996</v>
      </c>
      <c r="AA831" s="10">
        <f t="shared" si="334"/>
        <v>27582.194040494451</v>
      </c>
      <c r="AB831" s="10">
        <f t="shared" si="335"/>
        <v>8034.3960102894525</v>
      </c>
      <c r="AC831" s="10">
        <v>3687.0138805536885</v>
      </c>
      <c r="AD831">
        <v>90.08</v>
      </c>
      <c r="AE831">
        <v>60.05</v>
      </c>
      <c r="AF831">
        <v>46.07</v>
      </c>
      <c r="AG831" s="15"/>
      <c r="AH831" s="15">
        <f t="shared" si="344"/>
        <v>15280.535498433926</v>
      </c>
      <c r="AI831" s="15">
        <f t="shared" si="345"/>
        <v>7962.0864461968476</v>
      </c>
      <c r="AJ831" s="15">
        <f t="shared" si="346"/>
        <v>3698.0749221953492</v>
      </c>
      <c r="AK831" s="15">
        <f t="shared" si="347"/>
        <v>2391.2099999999996</v>
      </c>
      <c r="AL831" s="11">
        <f t="shared" si="348"/>
        <v>3083.5943992900638</v>
      </c>
      <c r="AM831" s="16">
        <f t="shared" si="349"/>
        <v>2004.3363595385415</v>
      </c>
      <c r="AN831" s="11">
        <f t="shared" si="350"/>
        <v>35185.486348838975</v>
      </c>
      <c r="AO831" s="16">
        <f t="shared" si="358"/>
        <v>6180</v>
      </c>
      <c r="AP831" s="10">
        <v>-28519.370385573337</v>
      </c>
      <c r="AQ831" s="11">
        <f t="shared" si="351"/>
        <v>-141117.94389202655</v>
      </c>
      <c r="AR831" s="16">
        <f t="shared" si="352"/>
        <v>-81893.395911623593</v>
      </c>
      <c r="AS831" s="11">
        <f t="shared" si="353"/>
        <v>-21358.7592633854</v>
      </c>
      <c r="AT831" s="15">
        <f t="shared" si="354"/>
        <v>-55872.099651043172</v>
      </c>
      <c r="AU831" s="17">
        <f t="shared" si="355"/>
        <v>195.9093026797897</v>
      </c>
      <c r="AV831" s="15">
        <f t="shared" si="356"/>
        <v>27352.729265469836</v>
      </c>
      <c r="AW831" s="13">
        <v>70000</v>
      </c>
      <c r="AX831" s="15">
        <f t="shared" si="357"/>
        <v>-55872.099651043172</v>
      </c>
    </row>
    <row r="832" spans="1:50" ht="30" x14ac:dyDescent="0.25">
      <c r="A832" s="2" t="s">
        <v>70</v>
      </c>
      <c r="B832" s="9">
        <f t="shared" si="336"/>
        <v>-73261.045346446743</v>
      </c>
      <c r="C832" s="9">
        <f t="shared" si="337"/>
        <v>-89711.595619432876</v>
      </c>
      <c r="D832" s="10">
        <v>4407.3685896319394</v>
      </c>
      <c r="E832" s="10">
        <v>11680.370211924817</v>
      </c>
      <c r="F832">
        <v>60.05</v>
      </c>
      <c r="G832">
        <v>46.07</v>
      </c>
      <c r="H832">
        <v>44.01</v>
      </c>
      <c r="I832" s="11">
        <f t="shared" si="338"/>
        <v>15988.200640859613</v>
      </c>
      <c r="J832" s="12">
        <f t="shared" si="339"/>
        <v>10392.330416558749</v>
      </c>
      <c r="L832" s="10">
        <f t="shared" si="332"/>
        <v>4407.3685896319394</v>
      </c>
      <c r="M832" s="13"/>
      <c r="N832" s="13">
        <f t="shared" si="340"/>
        <v>2441.6821986560944</v>
      </c>
      <c r="O832">
        <v>0.2</v>
      </c>
      <c r="P832" s="10">
        <f t="shared" si="333"/>
        <v>11680.370211924817</v>
      </c>
      <c r="Q832" s="13">
        <f t="shared" si="341"/>
        <v>11575.246880017494</v>
      </c>
      <c r="R832">
        <v>0.56999999999999995</v>
      </c>
      <c r="S832" s="14">
        <v>2.04</v>
      </c>
      <c r="T832" s="14">
        <v>0.41</v>
      </c>
      <c r="U832" s="15">
        <v>6200</v>
      </c>
      <c r="V832" s="15">
        <v>1300</v>
      </c>
      <c r="W832" s="16">
        <f t="shared" si="342"/>
        <v>20655.903409136026</v>
      </c>
      <c r="X832" s="16">
        <f t="shared" si="343"/>
        <v>4205.3531361498881</v>
      </c>
      <c r="Z832" s="10">
        <v>44100</v>
      </c>
      <c r="AA832" s="10">
        <f t="shared" si="334"/>
        <v>4407.3685896319394</v>
      </c>
      <c r="AB832" s="10">
        <f t="shared" si="335"/>
        <v>11680.370211924817</v>
      </c>
      <c r="AC832" s="10">
        <v>1038.4839528676923</v>
      </c>
      <c r="AD832">
        <v>90.08</v>
      </c>
      <c r="AE832">
        <v>60.05</v>
      </c>
      <c r="AF832">
        <v>46.07</v>
      </c>
      <c r="AG832" s="15"/>
      <c r="AH832" s="15">
        <f t="shared" si="344"/>
        <v>2441.6821986560944</v>
      </c>
      <c r="AI832" s="15">
        <f t="shared" si="345"/>
        <v>11575.246880017494</v>
      </c>
      <c r="AJ832" s="15">
        <f t="shared" si="346"/>
        <v>1041.5994047262952</v>
      </c>
      <c r="AK832" s="15">
        <f t="shared" si="347"/>
        <v>3969</v>
      </c>
      <c r="AL832" s="11">
        <f t="shared" si="348"/>
        <v>2747.0852668480356</v>
      </c>
      <c r="AM832" s="16">
        <f t="shared" si="349"/>
        <v>1785.6054234512233</v>
      </c>
      <c r="AN832" s="11">
        <f t="shared" si="350"/>
        <v>20117.376759562507</v>
      </c>
      <c r="AO832" s="16">
        <f t="shared" si="358"/>
        <v>6180</v>
      </c>
      <c r="AP832" s="10">
        <v>-52807.490572685347</v>
      </c>
      <c r="AQ832" s="11">
        <f t="shared" si="351"/>
        <v>-134349.00899521887</v>
      </c>
      <c r="AR832" s="16">
        <f t="shared" si="352"/>
        <v>-104309.27917214151</v>
      </c>
      <c r="AS832" s="11">
        <f t="shared" si="353"/>
        <v>-43774.642523903312</v>
      </c>
      <c r="AT832" s="15">
        <f t="shared" si="354"/>
        <v>-71165.42641269532</v>
      </c>
      <c r="AU832" s="17">
        <f t="shared" si="355"/>
        <v>134.76388603382264</v>
      </c>
      <c r="AV832" s="15">
        <f t="shared" si="356"/>
        <v>18357.935840009974</v>
      </c>
      <c r="AW832" s="13">
        <v>70000</v>
      </c>
      <c r="AX832" s="15">
        <f t="shared" si="357"/>
        <v>-71165.42641269532</v>
      </c>
    </row>
    <row r="833" spans="1:50" ht="30" x14ac:dyDescent="0.25">
      <c r="A833" s="2" t="s">
        <v>70</v>
      </c>
      <c r="B833" s="9">
        <f t="shared" si="336"/>
        <v>36165.243526669103</v>
      </c>
      <c r="C833" s="9">
        <f t="shared" si="337"/>
        <v>14383.125854240177</v>
      </c>
      <c r="D833" s="10">
        <v>6659.9913356849293</v>
      </c>
      <c r="E833" s="10">
        <v>17029.051580725169</v>
      </c>
      <c r="F833">
        <v>60.05</v>
      </c>
      <c r="G833">
        <v>46.07</v>
      </c>
      <c r="H833">
        <v>44.01</v>
      </c>
      <c r="I833" s="11">
        <f t="shared" si="338"/>
        <v>22748.641065089858</v>
      </c>
      <c r="J833" s="12">
        <f t="shared" si="339"/>
        <v>14786.616692308407</v>
      </c>
      <c r="L833" s="10">
        <f t="shared" si="332"/>
        <v>6659.9913356849293</v>
      </c>
      <c r="M833" s="13"/>
      <c r="N833" s="13">
        <f t="shared" si="340"/>
        <v>3689.6351999694512</v>
      </c>
      <c r="O833">
        <v>0.2</v>
      </c>
      <c r="P833" s="10">
        <f t="shared" si="333"/>
        <v>17029.051580725169</v>
      </c>
      <c r="Q833" s="13">
        <f t="shared" si="341"/>
        <v>16875.790116498643</v>
      </c>
      <c r="R833">
        <v>0.56999999999999995</v>
      </c>
      <c r="S833" s="14">
        <v>2.04</v>
      </c>
      <c r="T833" s="14">
        <v>0.41</v>
      </c>
      <c r="U833" s="15">
        <v>6200</v>
      </c>
      <c r="V833" s="15">
        <v>1300</v>
      </c>
      <c r="W833" s="16">
        <f t="shared" si="342"/>
        <v>27328.539909052157</v>
      </c>
      <c r="X833" s="16">
        <f t="shared" si="343"/>
        <v>5546.422236623227</v>
      </c>
      <c r="Z833" s="10">
        <v>42436</v>
      </c>
      <c r="AA833" s="10">
        <f t="shared" si="334"/>
        <v>6659.9913356849293</v>
      </c>
      <c r="AB833" s="10">
        <f t="shared" si="335"/>
        <v>17029.051580725169</v>
      </c>
      <c r="AC833" s="10">
        <v>1038.4839528676923</v>
      </c>
      <c r="AD833">
        <v>90.08</v>
      </c>
      <c r="AE833">
        <v>60.05</v>
      </c>
      <c r="AF833">
        <v>46.07</v>
      </c>
      <c r="AG833" s="15"/>
      <c r="AH833" s="15">
        <f t="shared" si="344"/>
        <v>3689.6351999694512</v>
      </c>
      <c r="AI833" s="15">
        <f t="shared" si="345"/>
        <v>16875.790116498643</v>
      </c>
      <c r="AJ833" s="15">
        <f t="shared" si="346"/>
        <v>1041.5994047262952</v>
      </c>
      <c r="AK833" s="15">
        <f t="shared" si="347"/>
        <v>3819.24</v>
      </c>
      <c r="AL833" s="11">
        <f t="shared" si="348"/>
        <v>3152.5022448449176</v>
      </c>
      <c r="AM833" s="16">
        <f t="shared" si="349"/>
        <v>2049.1264591491968</v>
      </c>
      <c r="AN833" s="11">
        <f t="shared" si="350"/>
        <v>29029.429793586125</v>
      </c>
      <c r="AO833" s="16">
        <f t="shared" si="358"/>
        <v>6180</v>
      </c>
      <c r="AP833" s="10">
        <v>18956.390959212986</v>
      </c>
      <c r="AQ833" s="11">
        <f t="shared" si="351"/>
        <v>-52728.427235429008</v>
      </c>
      <c r="AR833" s="16">
        <f t="shared" si="352"/>
        <v>-5949.9130746914561</v>
      </c>
      <c r="AS833" s="11">
        <f t="shared" si="353"/>
        <v>54584.72357354674</v>
      </c>
      <c r="AT833" s="15">
        <f t="shared" si="354"/>
        <v>-4059.352192244618</v>
      </c>
      <c r="AU833" s="17">
        <f t="shared" si="355"/>
        <v>-21.414161593199967</v>
      </c>
      <c r="AV833" s="15">
        <f t="shared" si="356"/>
        <v>23015.743151457606</v>
      </c>
      <c r="AW833" s="13">
        <v>70000</v>
      </c>
      <c r="AX833" s="15">
        <f t="shared" si="357"/>
        <v>-4059.3521922446198</v>
      </c>
    </row>
    <row r="834" spans="1:50" ht="30" x14ac:dyDescent="0.25">
      <c r="A834" s="2" t="s">
        <v>70</v>
      </c>
      <c r="B834" s="9">
        <f t="shared" si="336"/>
        <v>26552.167712245537</v>
      </c>
      <c r="C834" s="9">
        <f t="shared" si="337"/>
        <v>8106.5273145803221</v>
      </c>
      <c r="D834" s="10">
        <v>16570.277866524262</v>
      </c>
      <c r="E834" s="10">
        <v>11461.437225047453</v>
      </c>
      <c r="F834">
        <v>60.05</v>
      </c>
      <c r="G834">
        <v>46.07</v>
      </c>
      <c r="H834">
        <v>44.01</v>
      </c>
      <c r="I834" s="11">
        <f t="shared" si="338"/>
        <v>24693.122713837565</v>
      </c>
      <c r="J834" s="12">
        <f t="shared" si="339"/>
        <v>16050.529763994418</v>
      </c>
      <c r="L834" s="10">
        <f t="shared" si="332"/>
        <v>16570.277866524262</v>
      </c>
      <c r="M834" s="13"/>
      <c r="N834" s="13">
        <f t="shared" si="340"/>
        <v>9179.9339380544425</v>
      </c>
      <c r="O834">
        <v>0.2</v>
      </c>
      <c r="P834" s="10">
        <f t="shared" si="333"/>
        <v>11461.437225047453</v>
      </c>
      <c r="Q834" s="13">
        <f t="shared" si="341"/>
        <v>11358.284290022026</v>
      </c>
      <c r="R834">
        <v>0.56999999999999995</v>
      </c>
      <c r="S834" s="14">
        <v>2.04</v>
      </c>
      <c r="T834" s="14">
        <v>0.41</v>
      </c>
      <c r="U834" s="15">
        <v>6200</v>
      </c>
      <c r="V834" s="15">
        <v>1300</v>
      </c>
      <c r="W834" s="16">
        <f t="shared" si="342"/>
        <v>23152.826019163826</v>
      </c>
      <c r="X834" s="16">
        <f t="shared" si="343"/>
        <v>4707.185621498611</v>
      </c>
      <c r="Z834" s="10">
        <v>51983.999999999993</v>
      </c>
      <c r="AA834" s="10">
        <f t="shared" si="334"/>
        <v>16570.277866524262</v>
      </c>
      <c r="AB834" s="10">
        <f t="shared" si="335"/>
        <v>11461.437225047453</v>
      </c>
      <c r="AC834" s="10">
        <v>1264.1933150558971</v>
      </c>
      <c r="AD834">
        <v>90.08</v>
      </c>
      <c r="AE834">
        <v>60.05</v>
      </c>
      <c r="AF834">
        <v>46.07</v>
      </c>
      <c r="AG834" s="15"/>
      <c r="AH834" s="15">
        <f t="shared" si="344"/>
        <v>9179.9339380544425</v>
      </c>
      <c r="AI834" s="15">
        <f t="shared" si="345"/>
        <v>11358.284290022026</v>
      </c>
      <c r="AJ834" s="15">
        <f t="shared" si="346"/>
        <v>1267.9858950010646</v>
      </c>
      <c r="AK834" s="15">
        <f t="shared" si="347"/>
        <v>4678.5599999999995</v>
      </c>
      <c r="AL834" s="11">
        <f t="shared" si="348"/>
        <v>3603.0344287032958</v>
      </c>
      <c r="AM834" s="16">
        <f t="shared" si="349"/>
        <v>2341.9723786571421</v>
      </c>
      <c r="AN834" s="11">
        <f t="shared" si="350"/>
        <v>29150.685756406558</v>
      </c>
      <c r="AO834" s="16">
        <f t="shared" si="358"/>
        <v>6180</v>
      </c>
      <c r="AP834" s="10">
        <v>15941.178056825045</v>
      </c>
      <c r="AQ834" s="11">
        <f t="shared" si="351"/>
        <v>-60836.085715773181</v>
      </c>
      <c r="AR834" s="16">
        <f t="shared" si="352"/>
        <v>-12651.188070912707</v>
      </c>
      <c r="AS834" s="11">
        <f t="shared" si="353"/>
        <v>47883.448577325486</v>
      </c>
      <c r="AT834" s="15">
        <f t="shared" si="354"/>
        <v>-8631.3240858265162</v>
      </c>
      <c r="AU834" s="17">
        <f t="shared" si="355"/>
        <v>-54.144832051048496</v>
      </c>
      <c r="AV834" s="15">
        <f t="shared" si="356"/>
        <v>24572.50214265156</v>
      </c>
      <c r="AW834" s="13">
        <v>70000</v>
      </c>
      <c r="AX834" s="15">
        <f t="shared" si="357"/>
        <v>-8631.3240858265144</v>
      </c>
    </row>
    <row r="835" spans="1:50" ht="30" x14ac:dyDescent="0.25">
      <c r="A835" s="2" t="s">
        <v>70</v>
      </c>
      <c r="B835" s="9">
        <f t="shared" si="336"/>
        <v>40589.621669775792</v>
      </c>
      <c r="C835" s="9">
        <f t="shared" si="337"/>
        <v>16590.538717456588</v>
      </c>
      <c r="D835" s="10">
        <v>8651.7924279471354</v>
      </c>
      <c r="E835" s="10">
        <v>19046.170276501252</v>
      </c>
      <c r="F835">
        <v>60.05</v>
      </c>
      <c r="G835">
        <v>46.07</v>
      </c>
      <c r="H835">
        <v>44.01</v>
      </c>
      <c r="I835" s="11">
        <f t="shared" si="338"/>
        <v>26135.334802734669</v>
      </c>
      <c r="J835" s="12">
        <f t="shared" si="339"/>
        <v>16987.967621777534</v>
      </c>
      <c r="L835" s="10">
        <f t="shared" si="332"/>
        <v>8651.7924279471354</v>
      </c>
      <c r="M835" s="13"/>
      <c r="N835" s="13">
        <f t="shared" si="340"/>
        <v>4793.0930050827137</v>
      </c>
      <c r="O835">
        <v>0.2</v>
      </c>
      <c r="P835" s="10">
        <f t="shared" si="333"/>
        <v>19046.170276501252</v>
      </c>
      <c r="Q835" s="13">
        <f t="shared" si="341"/>
        <v>18874.754744012742</v>
      </c>
      <c r="R835">
        <v>0.56999999999999995</v>
      </c>
      <c r="S835" s="14">
        <v>2.04</v>
      </c>
      <c r="T835" s="14">
        <v>0.41</v>
      </c>
      <c r="U835" s="15">
        <v>6200</v>
      </c>
      <c r="V835" s="15">
        <v>1300</v>
      </c>
      <c r="W835" s="16">
        <f t="shared" si="342"/>
        <v>30103.146762411758</v>
      </c>
      <c r="X835" s="16">
        <f t="shared" si="343"/>
        <v>6104.0638100925589</v>
      </c>
      <c r="Z835" s="10">
        <v>57600</v>
      </c>
      <c r="AA835" s="10">
        <f t="shared" si="334"/>
        <v>8651.7924279471354</v>
      </c>
      <c r="AB835" s="10">
        <f t="shared" si="335"/>
        <v>19046.170276501252</v>
      </c>
      <c r="AC835" s="10">
        <v>1755.7279959033353</v>
      </c>
      <c r="AD835">
        <v>90.08</v>
      </c>
      <c r="AE835">
        <v>60.05</v>
      </c>
      <c r="AF835">
        <v>46.07</v>
      </c>
      <c r="AG835" s="15"/>
      <c r="AH835" s="15">
        <f t="shared" si="344"/>
        <v>4793.0930050827137</v>
      </c>
      <c r="AI835" s="15">
        <f t="shared" si="345"/>
        <v>18874.754744012742</v>
      </c>
      <c r="AJ835" s="15">
        <f t="shared" si="346"/>
        <v>1760.9951798910452</v>
      </c>
      <c r="AK835" s="15">
        <f t="shared" si="347"/>
        <v>5184</v>
      </c>
      <c r="AL835" s="11">
        <f t="shared" si="348"/>
        <v>3888.378475658038</v>
      </c>
      <c r="AM835" s="16">
        <f t="shared" si="349"/>
        <v>2527.4460091777246</v>
      </c>
      <c r="AN835" s="11">
        <f t="shared" si="350"/>
        <v>33962.572689323279</v>
      </c>
      <c r="AO835" s="16">
        <f t="shared" si="358"/>
        <v>6180</v>
      </c>
      <c r="AP835" s="10">
        <v>21259.744004893459</v>
      </c>
      <c r="AQ835" s="11">
        <f t="shared" si="351"/>
        <v>-62625.561572764258</v>
      </c>
      <c r="AR835" s="16">
        <f t="shared" si="352"/>
        <v>-6501.4927144135036</v>
      </c>
      <c r="AS835" s="11">
        <f t="shared" si="353"/>
        <v>54033.143933824686</v>
      </c>
      <c r="AT835" s="15">
        <f t="shared" si="354"/>
        <v>-4435.669626061801</v>
      </c>
      <c r="AU835" s="17">
        <f t="shared" si="355"/>
        <v>-20.864172329830598</v>
      </c>
      <c r="AV835" s="15">
        <f t="shared" si="356"/>
        <v>25695.41363095526</v>
      </c>
      <c r="AW835" s="13">
        <v>70000</v>
      </c>
      <c r="AX835" s="15">
        <f t="shared" si="357"/>
        <v>-4435.669626061801</v>
      </c>
    </row>
    <row r="836" spans="1:50" ht="30" x14ac:dyDescent="0.25">
      <c r="A836" s="2" t="s">
        <v>70</v>
      </c>
      <c r="B836" s="9">
        <f t="shared" si="336"/>
        <v>22578.126205418812</v>
      </c>
      <c r="C836" s="9">
        <f t="shared" si="337"/>
        <v>8384.7136065267277</v>
      </c>
      <c r="D836" s="10">
        <v>19578.130794657915</v>
      </c>
      <c r="E836" s="10">
        <v>6253.1613114018901</v>
      </c>
      <c r="F836">
        <v>60.05</v>
      </c>
      <c r="G836">
        <v>46.07</v>
      </c>
      <c r="H836">
        <v>44.01</v>
      </c>
      <c r="I836" s="11">
        <f t="shared" si="338"/>
        <v>21922.155694524092</v>
      </c>
      <c r="J836" s="12">
        <f t="shared" si="339"/>
        <v>14249.40120144066</v>
      </c>
      <c r="L836" s="10">
        <f t="shared" si="332"/>
        <v>19578.130794657915</v>
      </c>
      <c r="M836" s="13"/>
      <c r="N836" s="13">
        <f t="shared" si="340"/>
        <v>10846.284460240486</v>
      </c>
      <c r="O836">
        <v>0.2</v>
      </c>
      <c r="P836" s="10">
        <f t="shared" si="333"/>
        <v>6253.1613114018901</v>
      </c>
      <c r="Q836" s="13">
        <f t="shared" si="341"/>
        <v>6196.8828595992727</v>
      </c>
      <c r="R836">
        <v>0.56999999999999995</v>
      </c>
      <c r="S836" s="14">
        <v>2.04</v>
      </c>
      <c r="T836" s="14">
        <v>0.41</v>
      </c>
      <c r="U836" s="15">
        <v>6200</v>
      </c>
      <c r="V836" s="15">
        <v>1300</v>
      </c>
      <c r="W836" s="16">
        <f t="shared" si="342"/>
        <v>17831.019448920153</v>
      </c>
      <c r="X836" s="16">
        <f t="shared" si="343"/>
        <v>3637.6068500280694</v>
      </c>
      <c r="Z836" s="10">
        <v>41616</v>
      </c>
      <c r="AA836" s="10">
        <f t="shared" si="334"/>
        <v>19578.130794657915</v>
      </c>
      <c r="AB836" s="10">
        <f t="shared" si="335"/>
        <v>6253.1613114018901</v>
      </c>
      <c r="AC836" s="10">
        <v>2371.8003073324307</v>
      </c>
      <c r="AD836">
        <v>90.08</v>
      </c>
      <c r="AE836">
        <v>60.05</v>
      </c>
      <c r="AF836">
        <v>46.07</v>
      </c>
      <c r="AG836" s="15"/>
      <c r="AH836" s="15">
        <f t="shared" si="344"/>
        <v>10846.284460240486</v>
      </c>
      <c r="AI836" s="15">
        <f t="shared" si="345"/>
        <v>6196.8828595992727</v>
      </c>
      <c r="AJ836" s="15">
        <f t="shared" si="346"/>
        <v>2378.915708254428</v>
      </c>
      <c r="AK836" s="15">
        <f t="shared" si="347"/>
        <v>3745.44</v>
      </c>
      <c r="AL836" s="11">
        <f t="shared" si="348"/>
        <v>3068.8547151624748</v>
      </c>
      <c r="AM836" s="16">
        <f t="shared" si="349"/>
        <v>1994.7555648556088</v>
      </c>
      <c r="AN836" s="11">
        <f t="shared" si="350"/>
        <v>25473.151544821281</v>
      </c>
      <c r="AO836" s="16">
        <f t="shared" si="358"/>
        <v>6180</v>
      </c>
      <c r="AP836" s="10">
        <v>15941.178056825045</v>
      </c>
      <c r="AQ836" s="11">
        <f t="shared" si="351"/>
        <v>-50601.362863419039</v>
      </c>
      <c r="AR836" s="16">
        <f t="shared" si="352"/>
        <v>-9502.2944449420011</v>
      </c>
      <c r="AS836" s="11">
        <f t="shared" si="353"/>
        <v>51032.34220329619</v>
      </c>
      <c r="AT836" s="15">
        <f t="shared" si="354"/>
        <v>-6482.9787094712228</v>
      </c>
      <c r="AU836" s="17">
        <f t="shared" si="355"/>
        <v>-40.668128079126525</v>
      </c>
      <c r="AV836" s="15">
        <f t="shared" si="356"/>
        <v>22424.15676629627</v>
      </c>
      <c r="AW836" s="13">
        <v>70000</v>
      </c>
      <c r="AX836" s="15">
        <f t="shared" si="357"/>
        <v>-6482.9787094712246</v>
      </c>
    </row>
    <row r="837" spans="1:50" ht="30" x14ac:dyDescent="0.25">
      <c r="A837" s="2" t="s">
        <v>70</v>
      </c>
      <c r="B837" s="9">
        <f t="shared" si="336"/>
        <v>-32009.776689795559</v>
      </c>
      <c r="C837" s="9">
        <f t="shared" si="337"/>
        <v>-54881.484158121326</v>
      </c>
      <c r="D837" s="10">
        <v>6904.1795824736955</v>
      </c>
      <c r="E837" s="10">
        <v>18164.541055716807</v>
      </c>
      <c r="F837">
        <v>60.05</v>
      </c>
      <c r="G837">
        <v>46.07</v>
      </c>
      <c r="H837">
        <v>44.01</v>
      </c>
      <c r="I837" s="11">
        <f t="shared" si="338"/>
        <v>24012.320565614082</v>
      </c>
      <c r="J837" s="12">
        <f t="shared" si="339"/>
        <v>15608.008367649154</v>
      </c>
      <c r="L837" s="10">
        <f t="shared" si="332"/>
        <v>6904.1795824736955</v>
      </c>
      <c r="M837" s="13"/>
      <c r="N837" s="13">
        <f t="shared" si="340"/>
        <v>3824.9154886904275</v>
      </c>
      <c r="O837">
        <v>0.2</v>
      </c>
      <c r="P837" s="10">
        <f t="shared" si="333"/>
        <v>18164.541055716807</v>
      </c>
      <c r="Q837" s="13">
        <f t="shared" si="341"/>
        <v>18001.060186215356</v>
      </c>
      <c r="R837">
        <v>0.56999999999999995</v>
      </c>
      <c r="S837" s="14">
        <v>2.04</v>
      </c>
      <c r="T837" s="14">
        <v>0.41</v>
      </c>
      <c r="U837" s="15">
        <v>6200</v>
      </c>
      <c r="V837" s="15">
        <v>1300</v>
      </c>
      <c r="W837" s="16">
        <f t="shared" si="342"/>
        <v>28692.19830391691</v>
      </c>
      <c r="X837" s="16">
        <f t="shared" si="343"/>
        <v>5820.490835591143</v>
      </c>
      <c r="Z837" s="10">
        <v>72900.000000000015</v>
      </c>
      <c r="AA837" s="10">
        <f t="shared" si="334"/>
        <v>6904.1795824736955</v>
      </c>
      <c r="AB837" s="10">
        <f t="shared" si="335"/>
        <v>18164.541055716807</v>
      </c>
      <c r="AC837" s="10">
        <v>6272.5909624985179</v>
      </c>
      <c r="AD837">
        <v>90.08</v>
      </c>
      <c r="AE837">
        <v>60.05</v>
      </c>
      <c r="AF837">
        <v>46.07</v>
      </c>
      <c r="AG837" s="15"/>
      <c r="AH837" s="15">
        <f t="shared" si="344"/>
        <v>3824.9154886904275</v>
      </c>
      <c r="AI837" s="15">
        <f t="shared" si="345"/>
        <v>18001.060186215356</v>
      </c>
      <c r="AJ837" s="15">
        <f t="shared" si="346"/>
        <v>6291.4087353860132</v>
      </c>
      <c r="AK837" s="15">
        <f t="shared" si="347"/>
        <v>6561.0000000000009</v>
      </c>
      <c r="AL837" s="11">
        <f t="shared" si="348"/>
        <v>4253.2074646898109</v>
      </c>
      <c r="AM837" s="16">
        <f t="shared" si="349"/>
        <v>2764.5848520483773</v>
      </c>
      <c r="AN837" s="11">
        <f t="shared" si="350"/>
        <v>35980.346753992693</v>
      </c>
      <c r="AO837" s="16">
        <f t="shared" si="358"/>
        <v>6180</v>
      </c>
      <c r="AP837" s="10">
        <v>-27510.20070005353</v>
      </c>
      <c r="AQ837" s="11">
        <f t="shared" si="351"/>
        <v>-134489.60507780753</v>
      </c>
      <c r="AR837" s="16">
        <f t="shared" si="352"/>
        <v>-76309.983361361621</v>
      </c>
      <c r="AS837" s="11">
        <f t="shared" si="353"/>
        <v>-15775.346713123436</v>
      </c>
      <c r="AT837" s="15">
        <f t="shared" si="354"/>
        <v>-52062.793919751064</v>
      </c>
      <c r="AU837" s="17">
        <f t="shared" si="355"/>
        <v>189.24905160597305</v>
      </c>
      <c r="AV837" s="15">
        <f t="shared" si="356"/>
        <v>24552.59321969753</v>
      </c>
      <c r="AW837" s="13">
        <v>70000</v>
      </c>
      <c r="AX837" s="15">
        <f t="shared" si="357"/>
        <v>-52062.793919751057</v>
      </c>
    </row>
    <row r="838" spans="1:50" ht="30" x14ac:dyDescent="0.25">
      <c r="A838" s="2" t="s">
        <v>70</v>
      </c>
      <c r="B838" s="9">
        <f t="shared" si="336"/>
        <v>-52793.79294940918</v>
      </c>
      <c r="C838" s="9">
        <f t="shared" si="337"/>
        <v>-67282.373599994389</v>
      </c>
      <c r="D838" s="10">
        <v>20444.695388593642</v>
      </c>
      <c r="E838" s="10">
        <v>6403.7611614243442</v>
      </c>
      <c r="F838">
        <v>60.05</v>
      </c>
      <c r="G838">
        <v>46.07</v>
      </c>
      <c r="H838">
        <v>44.01</v>
      </c>
      <c r="I838" s="11">
        <f t="shared" si="338"/>
        <v>22701.117420877566</v>
      </c>
      <c r="J838" s="12">
        <f t="shared" si="339"/>
        <v>14755.726323570419</v>
      </c>
      <c r="L838" s="10">
        <f t="shared" si="332"/>
        <v>20444.695388593642</v>
      </c>
      <c r="M838" s="13"/>
      <c r="N838" s="13">
        <f t="shared" si="340"/>
        <v>11326.361245280879</v>
      </c>
      <c r="O838">
        <v>0.2</v>
      </c>
      <c r="P838" s="10">
        <f t="shared" si="333"/>
        <v>6403.7611614243442</v>
      </c>
      <c r="Q838" s="13">
        <f t="shared" si="341"/>
        <v>6346.1273109715248</v>
      </c>
      <c r="R838">
        <v>0.56999999999999995</v>
      </c>
      <c r="S838" s="14">
        <v>2.04</v>
      </c>
      <c r="T838" s="14">
        <v>0.41</v>
      </c>
      <c r="U838" s="15">
        <v>6200</v>
      </c>
      <c r="V838" s="15">
        <v>1300</v>
      </c>
      <c r="W838" s="16">
        <f t="shared" si="342"/>
        <v>18200.432225272289</v>
      </c>
      <c r="X838" s="16">
        <f t="shared" si="343"/>
        <v>3711.8515746870771</v>
      </c>
      <c r="Z838" s="10">
        <v>75625</v>
      </c>
      <c r="AA838" s="10">
        <f t="shared" si="334"/>
        <v>20444.695388593642</v>
      </c>
      <c r="AB838" s="10">
        <f t="shared" si="335"/>
        <v>6403.7611614243442</v>
      </c>
      <c r="AC838" s="10">
        <v>3903.7024992870984</v>
      </c>
      <c r="AD838">
        <v>90.08</v>
      </c>
      <c r="AE838">
        <v>60.05</v>
      </c>
      <c r="AF838">
        <v>46.07</v>
      </c>
      <c r="AG838" s="15"/>
      <c r="AH838" s="15">
        <f t="shared" si="344"/>
        <v>11326.361245280879</v>
      </c>
      <c r="AI838" s="15">
        <f t="shared" si="345"/>
        <v>6346.1273109715248</v>
      </c>
      <c r="AJ838" s="15">
        <f t="shared" si="346"/>
        <v>3915.413606784959</v>
      </c>
      <c r="AK838" s="15">
        <f t="shared" si="347"/>
        <v>6806.25</v>
      </c>
      <c r="AL838" s="11">
        <f t="shared" si="348"/>
        <v>4254.5802281881761</v>
      </c>
      <c r="AM838" s="16">
        <f t="shared" si="349"/>
        <v>2765.4771483223144</v>
      </c>
      <c r="AN838" s="11">
        <f t="shared" si="350"/>
        <v>27857.097870745856</v>
      </c>
      <c r="AO838" s="16">
        <f t="shared" si="358"/>
        <v>6180</v>
      </c>
      <c r="AP838" s="10">
        <v>-34802.046782288387</v>
      </c>
      <c r="AQ838" s="11">
        <f t="shared" si="351"/>
        <v>-131351.13600597551</v>
      </c>
      <c r="AR838" s="16">
        <f t="shared" si="352"/>
        <v>-85749.951498251889</v>
      </c>
      <c r="AS838" s="11">
        <f t="shared" si="353"/>
        <v>-25215.314850013696</v>
      </c>
      <c r="AT838" s="15">
        <f t="shared" si="354"/>
        <v>-58503.250254181126</v>
      </c>
      <c r="AU838" s="17">
        <f t="shared" si="355"/>
        <v>168.10290101660016</v>
      </c>
      <c r="AV838" s="15">
        <f t="shared" si="356"/>
        <v>23701.203471892735</v>
      </c>
      <c r="AW838" s="13">
        <v>70000</v>
      </c>
      <c r="AX838" s="15">
        <f t="shared" si="357"/>
        <v>-58503.250254181126</v>
      </c>
    </row>
    <row r="839" spans="1:50" ht="30" x14ac:dyDescent="0.25">
      <c r="A839" s="2" t="s">
        <v>70</v>
      </c>
      <c r="B839" s="9">
        <f t="shared" si="336"/>
        <v>5510.2298536750786</v>
      </c>
      <c r="C839" s="9">
        <f t="shared" si="337"/>
        <v>-4053.2203514080775</v>
      </c>
      <c r="D839" s="10">
        <v>15923.647620471465</v>
      </c>
      <c r="E839" s="10">
        <v>1941.4595206123486</v>
      </c>
      <c r="F839">
        <v>60.05</v>
      </c>
      <c r="G839">
        <v>46.07</v>
      </c>
      <c r="H839">
        <v>44.01</v>
      </c>
      <c r="I839" s="11">
        <f t="shared" si="338"/>
        <v>15124.918307447697</v>
      </c>
      <c r="J839" s="12">
        <f t="shared" si="339"/>
        <v>9831.196899841003</v>
      </c>
      <c r="L839" s="10">
        <f t="shared" si="332"/>
        <v>15923.647620471465</v>
      </c>
      <c r="M839" s="13"/>
      <c r="N839" s="13">
        <f t="shared" si="340"/>
        <v>8821.7007817411923</v>
      </c>
      <c r="O839">
        <v>0.2</v>
      </c>
      <c r="P839" s="10">
        <f t="shared" si="333"/>
        <v>1941.4595206123486</v>
      </c>
      <c r="Q839" s="13">
        <f t="shared" si="341"/>
        <v>1923.9863849268374</v>
      </c>
      <c r="R839">
        <v>0.56999999999999995</v>
      </c>
      <c r="S839" s="14">
        <v>2.04</v>
      </c>
      <c r="T839" s="14">
        <v>0.41</v>
      </c>
      <c r="U839" s="15">
        <v>6200</v>
      </c>
      <c r="V839" s="15">
        <v>1300</v>
      </c>
      <c r="W839" s="16">
        <f t="shared" si="342"/>
        <v>12036.465287343333</v>
      </c>
      <c r="X839" s="16">
        <f t="shared" si="343"/>
        <v>2473.0150822601795</v>
      </c>
      <c r="Z839" s="10">
        <v>75076.000000000015</v>
      </c>
      <c r="AA839" s="10">
        <f t="shared" si="334"/>
        <v>15923.647620471465</v>
      </c>
      <c r="AB839" s="10">
        <f t="shared" si="335"/>
        <v>1941.4595206123486</v>
      </c>
      <c r="AC839" s="10">
        <v>684.85331763047509</v>
      </c>
      <c r="AD839">
        <v>90.08</v>
      </c>
      <c r="AE839">
        <v>60.05</v>
      </c>
      <c r="AF839">
        <v>46.07</v>
      </c>
      <c r="AG839" s="15"/>
      <c r="AH839" s="15">
        <f t="shared" si="344"/>
        <v>8821.7007817411923</v>
      </c>
      <c r="AI839" s="15">
        <f t="shared" si="345"/>
        <v>1923.9863849268374</v>
      </c>
      <c r="AJ839" s="15">
        <f t="shared" si="346"/>
        <v>686.90787758336648</v>
      </c>
      <c r="AK839" s="15">
        <f t="shared" si="347"/>
        <v>6756.8400000000011</v>
      </c>
      <c r="AL839" s="11">
        <f t="shared" si="348"/>
        <v>3719.8548230512433</v>
      </c>
      <c r="AM839" s="16">
        <f t="shared" si="349"/>
        <v>2417.9056349833081</v>
      </c>
      <c r="AN839" s="11">
        <f t="shared" si="350"/>
        <v>15225.882886110108</v>
      </c>
      <c r="AO839" s="16">
        <f t="shared" si="358"/>
        <v>6180</v>
      </c>
      <c r="AP839" s="10">
        <v>7269.1783529122667</v>
      </c>
      <c r="AQ839" s="11">
        <f t="shared" si="351"/>
        <v>-39283.721840381513</v>
      </c>
      <c r="AR839" s="16">
        <f t="shared" si="352"/>
        <v>-16357.432333509259</v>
      </c>
      <c r="AS839" s="11">
        <f t="shared" si="353"/>
        <v>44177.20431472893</v>
      </c>
      <c r="AT839" s="15">
        <f t="shared" si="354"/>
        <v>-11159.924181912043</v>
      </c>
      <c r="AU839" s="17">
        <f t="shared" si="355"/>
        <v>-153.52387353986188</v>
      </c>
      <c r="AV839" s="15">
        <f t="shared" si="356"/>
        <v>18429.102534824313</v>
      </c>
      <c r="AW839" s="13">
        <v>70000</v>
      </c>
      <c r="AX839" s="15">
        <f t="shared" si="357"/>
        <v>-11159.924181912047</v>
      </c>
    </row>
    <row r="840" spans="1:50" ht="30" x14ac:dyDescent="0.25">
      <c r="A840" s="2" t="s">
        <v>70</v>
      </c>
      <c r="B840" s="9">
        <f t="shared" si="336"/>
        <v>-57236.428264770526</v>
      </c>
      <c r="C840" s="9">
        <f t="shared" si="337"/>
        <v>-69146.977481284121</v>
      </c>
      <c r="D840" s="10">
        <v>18315.513887524794</v>
      </c>
      <c r="E840" s="10">
        <v>4021.4412180522027</v>
      </c>
      <c r="F840">
        <v>60.05</v>
      </c>
      <c r="G840">
        <v>46.07</v>
      </c>
      <c r="H840">
        <v>44.01</v>
      </c>
      <c r="I840" s="11">
        <f t="shared" si="338"/>
        <v>18864.867624480037</v>
      </c>
      <c r="J840" s="12">
        <f t="shared" si="339"/>
        <v>12262.163955912025</v>
      </c>
      <c r="L840" s="10">
        <f t="shared" si="332"/>
        <v>18315.513887524794</v>
      </c>
      <c r="M840" s="13"/>
      <c r="N840" s="13">
        <f t="shared" si="340"/>
        <v>10146.794693688737</v>
      </c>
      <c r="O840">
        <v>0.2</v>
      </c>
      <c r="P840" s="10">
        <f t="shared" si="333"/>
        <v>4021.4412180522027</v>
      </c>
      <c r="Q840" s="13">
        <f t="shared" si="341"/>
        <v>3985.248247089733</v>
      </c>
      <c r="R840">
        <v>0.56999999999999995</v>
      </c>
      <c r="S840" s="14">
        <v>2.04</v>
      </c>
      <c r="T840" s="14">
        <v>0.41</v>
      </c>
      <c r="U840" s="15">
        <v>6200</v>
      </c>
      <c r="V840" s="15">
        <v>1300</v>
      </c>
      <c r="W840" s="16">
        <f t="shared" si="342"/>
        <v>14973.938896740947</v>
      </c>
      <c r="X840" s="16">
        <f t="shared" si="343"/>
        <v>3063.3896802273471</v>
      </c>
      <c r="Z840" s="10">
        <v>73441</v>
      </c>
      <c r="AA840" s="10">
        <f t="shared" si="334"/>
        <v>18315.513887524794</v>
      </c>
      <c r="AB840" s="10">
        <f t="shared" si="335"/>
        <v>4021.4412180522027</v>
      </c>
      <c r="AC840" s="10">
        <v>2908.2125209515593</v>
      </c>
      <c r="AD840">
        <v>90.08</v>
      </c>
      <c r="AE840">
        <v>60.05</v>
      </c>
      <c r="AF840">
        <v>46.07</v>
      </c>
      <c r="AG840" s="15"/>
      <c r="AH840" s="15">
        <f t="shared" si="344"/>
        <v>10146.794693688737</v>
      </c>
      <c r="AI840" s="15">
        <f t="shared" si="345"/>
        <v>3985.248247089733</v>
      </c>
      <c r="AJ840" s="15">
        <f t="shared" si="346"/>
        <v>2916.9371585144136</v>
      </c>
      <c r="AK840" s="15">
        <f t="shared" si="347"/>
        <v>6609.69</v>
      </c>
      <c r="AL840" s="11">
        <f t="shared" si="348"/>
        <v>3920.3418282235543</v>
      </c>
      <c r="AM840" s="16">
        <f t="shared" si="349"/>
        <v>2548.2221883453103</v>
      </c>
      <c r="AN840" s="11">
        <f t="shared" si="350"/>
        <v>22049.499237713568</v>
      </c>
      <c r="AO840" s="16">
        <f t="shared" si="358"/>
        <v>6180</v>
      </c>
      <c r="AP840" s="10">
        <v>-36641.338903044591</v>
      </c>
      <c r="AQ840" s="11">
        <f t="shared" si="351"/>
        <v>-119421.86287178619</v>
      </c>
      <c r="AR840" s="16">
        <f t="shared" si="352"/>
        <v>-84472.531117423496</v>
      </c>
      <c r="AS840" s="11">
        <f t="shared" si="353"/>
        <v>-23937.894469185292</v>
      </c>
      <c r="AT840" s="15">
        <f t="shared" si="354"/>
        <v>-57631.725047301923</v>
      </c>
      <c r="AU840" s="17">
        <f t="shared" si="355"/>
        <v>157.28607843670582</v>
      </c>
      <c r="AV840" s="15">
        <f t="shared" si="356"/>
        <v>20990.386144257336</v>
      </c>
      <c r="AW840" s="13">
        <v>70000</v>
      </c>
      <c r="AX840" s="15">
        <f t="shared" si="357"/>
        <v>-57631.725047301923</v>
      </c>
    </row>
    <row r="841" spans="1:50" ht="30" x14ac:dyDescent="0.25">
      <c r="A841" s="2" t="s">
        <v>70</v>
      </c>
      <c r="B841" s="9">
        <f t="shared" si="336"/>
        <v>29309.753422609421</v>
      </c>
      <c r="C841" s="9">
        <f t="shared" si="337"/>
        <v>11457.620863511765</v>
      </c>
      <c r="D841" s="10">
        <v>30755.454153485884</v>
      </c>
      <c r="E841" s="10">
        <v>8034.3960102894525</v>
      </c>
      <c r="F841">
        <v>60.05</v>
      </c>
      <c r="G841">
        <v>46.07</v>
      </c>
      <c r="H841">
        <v>44.01</v>
      </c>
      <c r="I841" s="11">
        <f t="shared" si="338"/>
        <v>31815.483492562955</v>
      </c>
      <c r="J841" s="12">
        <f t="shared" si="339"/>
        <v>20680.06427016592</v>
      </c>
      <c r="L841" s="10">
        <f t="shared" ref="L841:L904" si="359">D841</f>
        <v>30755.454153485884</v>
      </c>
      <c r="M841" s="13"/>
      <c r="N841" s="13">
        <f t="shared" si="340"/>
        <v>17038.521601031181</v>
      </c>
      <c r="O841">
        <v>0.2</v>
      </c>
      <c r="P841" s="10">
        <f t="shared" ref="P841:P904" si="360">E841</f>
        <v>8034.3960102894525</v>
      </c>
      <c r="Q841" s="13">
        <f t="shared" si="341"/>
        <v>7962.0864461968476</v>
      </c>
      <c r="R841">
        <v>0.56999999999999995</v>
      </c>
      <c r="S841" s="14">
        <v>2.04</v>
      </c>
      <c r="T841" s="14">
        <v>0.41</v>
      </c>
      <c r="U841" s="15">
        <v>6200</v>
      </c>
      <c r="V841" s="15">
        <v>1300</v>
      </c>
      <c r="W841" s="16">
        <f t="shared" si="342"/>
        <v>22410.030932858415</v>
      </c>
      <c r="X841" s="16">
        <f t="shared" si="343"/>
        <v>4557.8983737607596</v>
      </c>
      <c r="Z841" s="10">
        <v>69168.999999999985</v>
      </c>
      <c r="AA841" s="10">
        <f t="shared" ref="AA841:AA904" si="361">D841</f>
        <v>30755.454153485884</v>
      </c>
      <c r="AB841" s="10">
        <f t="shared" ref="AB841:AB904" si="362">E841</f>
        <v>8034.3960102894525</v>
      </c>
      <c r="AC841" s="10">
        <v>716.93279021910041</v>
      </c>
      <c r="AD841">
        <v>90.08</v>
      </c>
      <c r="AE841">
        <v>60.05</v>
      </c>
      <c r="AF841">
        <v>46.07</v>
      </c>
      <c r="AG841" s="15"/>
      <c r="AH841" s="15">
        <f t="shared" si="344"/>
        <v>17038.521601031181</v>
      </c>
      <c r="AI841" s="15">
        <f t="shared" si="345"/>
        <v>7962.0864461968476</v>
      </c>
      <c r="AJ841" s="15">
        <f t="shared" si="346"/>
        <v>719.0835885897576</v>
      </c>
      <c r="AK841" s="15">
        <f t="shared" si="347"/>
        <v>6225.2099999999982</v>
      </c>
      <c r="AL841" s="11">
        <f t="shared" si="348"/>
        <v>4660.8641946158214</v>
      </c>
      <c r="AM841" s="16">
        <f t="shared" si="349"/>
        <v>3029.5617265002838</v>
      </c>
      <c r="AN841" s="11">
        <f t="shared" si="350"/>
        <v>34590.444483113279</v>
      </c>
      <c r="AO841" s="16">
        <f t="shared" si="358"/>
        <v>6180</v>
      </c>
      <c r="AP841" s="10">
        <v>20487.93223845811</v>
      </c>
      <c r="AQ841" s="11">
        <f t="shared" si="351"/>
        <v>-74134.937241058142</v>
      </c>
      <c r="AR841" s="16">
        <f t="shared" si="352"/>
        <v>-13780.341780414914</v>
      </c>
      <c r="AS841" s="11">
        <f t="shared" si="353"/>
        <v>46754.294867823279</v>
      </c>
      <c r="AT841" s="15">
        <f t="shared" si="354"/>
        <v>-9401.6937582080936</v>
      </c>
      <c r="AU841" s="17">
        <f t="shared" si="355"/>
        <v>-45.888934270097188</v>
      </c>
      <c r="AV841" s="15">
        <f t="shared" si="356"/>
        <v>29889.625996666204</v>
      </c>
      <c r="AW841" s="13">
        <v>70000</v>
      </c>
      <c r="AX841" s="15">
        <f t="shared" si="357"/>
        <v>-9401.6937582080936</v>
      </c>
    </row>
    <row r="842" spans="1:50" ht="30" x14ac:dyDescent="0.25">
      <c r="A842" s="2" t="s">
        <v>70</v>
      </c>
      <c r="B842" s="9">
        <f t="shared" ref="B842:B905" si="363">SUM(J842+W842+AR842)</f>
        <v>193489.58398628139</v>
      </c>
      <c r="C842" s="9">
        <f t="shared" ref="C842:C905" si="364">SUM(J842+X842+AR842)</f>
        <v>173591.53558484858</v>
      </c>
      <c r="D842" s="10">
        <v>13473.042734938956</v>
      </c>
      <c r="E842" s="10">
        <v>13646.40280589225</v>
      </c>
      <c r="F842">
        <v>60.05</v>
      </c>
      <c r="G842">
        <v>46.07</v>
      </c>
      <c r="H842">
        <v>44.01</v>
      </c>
      <c r="I842" s="11">
        <f t="shared" ref="I842:I905" si="365">(D842/F842*H842)+(E842/G842*H842)+(1.6*10^3)</f>
        <v>24510.458149263679</v>
      </c>
      <c r="J842" s="12">
        <f t="shared" ref="J842:J905" si="366">I842*0.65</f>
        <v>15931.797797021392</v>
      </c>
      <c r="L842" s="10">
        <f t="shared" si="359"/>
        <v>13473.042734938956</v>
      </c>
      <c r="M842" s="13"/>
      <c r="N842" s="13">
        <f t="shared" ref="N842:N905" si="367">L842*0.554</f>
        <v>7464.0656751561819</v>
      </c>
      <c r="O842">
        <v>0.2</v>
      </c>
      <c r="P842" s="10">
        <f t="shared" si="360"/>
        <v>13646.40280589225</v>
      </c>
      <c r="Q842" s="13">
        <f t="shared" ref="Q842:Q905" si="368">P842*0.991</f>
        <v>13523.58518063922</v>
      </c>
      <c r="R842">
        <v>0.56999999999999995</v>
      </c>
      <c r="S842" s="14">
        <v>2.04</v>
      </c>
      <c r="T842" s="14">
        <v>0.41</v>
      </c>
      <c r="U842" s="15">
        <v>6200</v>
      </c>
      <c r="V842" s="15">
        <v>1300</v>
      </c>
      <c r="W842" s="16">
        <f t="shared" ref="W842:W905" si="369">U842+S842*(N842*O842+Q842*R842)</f>
        <v>24970.563643511006</v>
      </c>
      <c r="X842" s="16">
        <f t="shared" ref="X842:X905" si="370">V842+T842*(N842*O842+Q842*R842)</f>
        <v>5072.5152420781924</v>
      </c>
      <c r="Z842" s="10">
        <v>39601</v>
      </c>
      <c r="AA842" s="10">
        <f t="shared" si="361"/>
        <v>13473.042734938956</v>
      </c>
      <c r="AB842" s="10">
        <f t="shared" si="362"/>
        <v>13646.40280589225</v>
      </c>
      <c r="AC842" s="10">
        <v>1078.0985958942113</v>
      </c>
      <c r="AD842">
        <v>90.08</v>
      </c>
      <c r="AE842">
        <v>60.05</v>
      </c>
      <c r="AF842">
        <v>46.07</v>
      </c>
      <c r="AG842" s="15"/>
      <c r="AH842" s="15">
        <f t="shared" ref="AH842:AH905" si="371">AA842*0.554</f>
        <v>7464.0656751561819</v>
      </c>
      <c r="AI842" s="15">
        <f t="shared" ref="AI842:AI905" si="372">AB842*0.991</f>
        <v>13523.58518063922</v>
      </c>
      <c r="AJ842" s="15">
        <f t="shared" ref="AJ842:AJ905" si="373">AC842*1.003</f>
        <v>1081.3328916818937</v>
      </c>
      <c r="AK842" s="15">
        <f t="shared" ref="AK842:AK905" si="374">Z842*0.09</f>
        <v>3564.0899999999997</v>
      </c>
      <c r="AL842" s="11">
        <f t="shared" ref="AL842:AL905" si="375">3*((Z842/AD842)+(AA842/AE842)+(AB842/AF842)+99.2)</f>
        <v>3178.1827676660905</v>
      </c>
      <c r="AM842" s="16">
        <f t="shared" ref="AM842:AM905" si="376">AL842*0.65</f>
        <v>2065.8187989829589</v>
      </c>
      <c r="AN842" s="11">
        <f t="shared" ref="AN842:AN905" si="377">1.351*(AH842+AB842)+AC842</f>
        <v>29598.341513790641</v>
      </c>
      <c r="AO842" s="16">
        <f t="shared" si="358"/>
        <v>6180</v>
      </c>
      <c r="AP842" s="10">
        <v>128280.86458870281</v>
      </c>
      <c r="AQ842" s="11">
        <f t="shared" ref="AQ842:AQ905" si="378">6*44.01*(AP842-AL842-I842-AN842)/180.156</f>
        <v>104057.84166298558</v>
      </c>
      <c r="AR842" s="16">
        <f t="shared" ref="AR842:AR905" si="379">6*44.01*(AP842-AM842-J842-AO842)/180.156</f>
        <v>152587.22254574898</v>
      </c>
      <c r="AS842" s="11">
        <f t="shared" ref="AS842:AS905" si="380">6*44.01*(AP842-AM842-J842-AO842+(4.13*10^4))/180.156</f>
        <v>213121.85919398715</v>
      </c>
      <c r="AT842" s="15">
        <f t="shared" ref="AT842:AT905" si="381">AP842-AM842-AO842-J842</f>
        <v>104103.24799269845</v>
      </c>
      <c r="AU842" s="17">
        <f t="shared" ref="AU842:AU905" si="382">AT842/AP842*100</f>
        <v>81.152593043769059</v>
      </c>
      <c r="AV842" s="15">
        <f t="shared" ref="AV842:AV905" si="383">SUM(AM842+J842+AO842)</f>
        <v>24177.616596004351</v>
      </c>
      <c r="AW842" s="13">
        <v>70000</v>
      </c>
      <c r="AX842" s="15">
        <f t="shared" ref="AX842:AX905" si="384">AP842-AV842</f>
        <v>104103.24799269845</v>
      </c>
    </row>
    <row r="843" spans="1:50" ht="30" x14ac:dyDescent="0.25">
      <c r="A843" s="2" t="s">
        <v>70</v>
      </c>
      <c r="B843" s="9">
        <f t="shared" si="363"/>
        <v>31063.248022253312</v>
      </c>
      <c r="C843" s="9">
        <f t="shared" si="364"/>
        <v>17327.635716012828</v>
      </c>
      <c r="D843" s="10">
        <v>25077.267835036342</v>
      </c>
      <c r="E843" s="10">
        <v>4677.2881736528325</v>
      </c>
      <c r="F843">
        <v>60.05</v>
      </c>
      <c r="G843">
        <v>46.07</v>
      </c>
      <c r="H843">
        <v>44.01</v>
      </c>
      <c r="I843" s="11">
        <f t="shared" si="365"/>
        <v>24447.00550869025</v>
      </c>
      <c r="J843" s="12">
        <f t="shared" si="366"/>
        <v>15890.553580648662</v>
      </c>
      <c r="L843" s="10">
        <f t="shared" si="359"/>
        <v>25077.267835036342</v>
      </c>
      <c r="M843" s="13"/>
      <c r="N843" s="13">
        <f t="shared" si="367"/>
        <v>13892.806380610135</v>
      </c>
      <c r="O843">
        <v>0.2</v>
      </c>
      <c r="P843" s="10">
        <f t="shared" si="360"/>
        <v>4677.2881736528325</v>
      </c>
      <c r="Q843" s="13">
        <f t="shared" si="368"/>
        <v>4635.1925800899571</v>
      </c>
      <c r="R843">
        <v>0.56999999999999995</v>
      </c>
      <c r="S843" s="14">
        <v>2.04</v>
      </c>
      <c r="T843" s="14">
        <v>0.41</v>
      </c>
      <c r="U843" s="15">
        <v>6200</v>
      </c>
      <c r="V843" s="15">
        <v>1300</v>
      </c>
      <c r="W843" s="16">
        <f t="shared" si="369"/>
        <v>17258.066935417537</v>
      </c>
      <c r="X843" s="16">
        <f t="shared" si="370"/>
        <v>3522.4546291770539</v>
      </c>
      <c r="Z843" s="10">
        <v>80656</v>
      </c>
      <c r="AA843" s="10">
        <f t="shared" si="361"/>
        <v>25077.267835036342</v>
      </c>
      <c r="AB843" s="10">
        <f t="shared" si="362"/>
        <v>4677.2881736528325</v>
      </c>
      <c r="AC843" s="10">
        <v>2479.8785459740079</v>
      </c>
      <c r="AD843">
        <v>90.08</v>
      </c>
      <c r="AE843">
        <v>60.05</v>
      </c>
      <c r="AF843">
        <v>46.07</v>
      </c>
      <c r="AG843" s="15"/>
      <c r="AH843" s="15">
        <f t="shared" si="371"/>
        <v>13892.806380610135</v>
      </c>
      <c r="AI843" s="15">
        <f t="shared" si="372"/>
        <v>4635.1925800899571</v>
      </c>
      <c r="AJ843" s="15">
        <f t="shared" si="373"/>
        <v>2487.3181816119295</v>
      </c>
      <c r="AK843" s="15">
        <f t="shared" si="374"/>
        <v>7259.04</v>
      </c>
      <c r="AL843" s="11">
        <f t="shared" si="375"/>
        <v>4541.1420701728875</v>
      </c>
      <c r="AM843" s="16">
        <f t="shared" si="376"/>
        <v>2951.742345612377</v>
      </c>
      <c r="AN843" s="11">
        <f t="shared" si="377"/>
        <v>27568.076288783275</v>
      </c>
      <c r="AO843" s="16">
        <f t="shared" ref="AO843:AO906" si="385">(6.18*10^3)</f>
        <v>6180</v>
      </c>
      <c r="AP843" s="10">
        <v>23599.542131686492</v>
      </c>
      <c r="AQ843" s="11">
        <f t="shared" si="378"/>
        <v>-48305.587264357426</v>
      </c>
      <c r="AR843" s="16">
        <f t="shared" si="379"/>
        <v>-2085.372493812888</v>
      </c>
      <c r="AS843" s="11">
        <f t="shared" si="380"/>
        <v>58449.264154425313</v>
      </c>
      <c r="AT843" s="15">
        <f t="shared" si="381"/>
        <v>-1422.7537945745462</v>
      </c>
      <c r="AU843" s="17">
        <f t="shared" si="382"/>
        <v>-6.0287347383077048</v>
      </c>
      <c r="AV843" s="15">
        <f t="shared" si="383"/>
        <v>25022.295926261038</v>
      </c>
      <c r="AW843" s="13">
        <v>70000</v>
      </c>
      <c r="AX843" s="15">
        <f t="shared" si="384"/>
        <v>-1422.7537945745462</v>
      </c>
    </row>
    <row r="844" spans="1:50" ht="30" x14ac:dyDescent="0.25">
      <c r="A844" s="2" t="s">
        <v>70</v>
      </c>
      <c r="B844" s="9">
        <f t="shared" si="363"/>
        <v>128496.53897954075</v>
      </c>
      <c r="C844" s="9">
        <f t="shared" si="364"/>
        <v>88387.597971218027</v>
      </c>
      <c r="D844" s="10">
        <v>12553.35537088095</v>
      </c>
      <c r="E844" s="10">
        <v>35777.551526237643</v>
      </c>
      <c r="F844">
        <v>60.05</v>
      </c>
      <c r="G844">
        <v>46.07</v>
      </c>
      <c r="H844">
        <v>44.01</v>
      </c>
      <c r="I844" s="11">
        <f t="shared" si="365"/>
        <v>44977.993195505202</v>
      </c>
      <c r="J844" s="12">
        <f t="shared" si="366"/>
        <v>29235.695577078382</v>
      </c>
      <c r="L844" s="10">
        <f t="shared" si="359"/>
        <v>12553.35537088095</v>
      </c>
      <c r="M844" s="13"/>
      <c r="N844" s="13">
        <f t="shared" si="367"/>
        <v>6954.5588754680475</v>
      </c>
      <c r="O844">
        <v>0.2</v>
      </c>
      <c r="P844" s="10">
        <f t="shared" si="360"/>
        <v>35777.551526237643</v>
      </c>
      <c r="Q844" s="13">
        <f t="shared" si="368"/>
        <v>35455.553562501504</v>
      </c>
      <c r="R844">
        <v>0.56999999999999995</v>
      </c>
      <c r="S844" s="14">
        <v>2.04</v>
      </c>
      <c r="T844" s="14">
        <v>0.41</v>
      </c>
      <c r="U844" s="15">
        <v>6200</v>
      </c>
      <c r="V844" s="15">
        <v>1300</v>
      </c>
      <c r="W844" s="16">
        <f t="shared" si="369"/>
        <v>50265.177703667709</v>
      </c>
      <c r="X844" s="16">
        <f t="shared" si="370"/>
        <v>10156.23669534498</v>
      </c>
      <c r="Z844" s="10">
        <v>70225</v>
      </c>
      <c r="AA844" s="10">
        <f t="shared" si="361"/>
        <v>12553.35537088095</v>
      </c>
      <c r="AB844" s="10">
        <f t="shared" si="362"/>
        <v>35777.551526237643</v>
      </c>
      <c r="AC844" s="10">
        <v>2204.0496384179391</v>
      </c>
      <c r="AD844">
        <v>90.08</v>
      </c>
      <c r="AE844">
        <v>60.05</v>
      </c>
      <c r="AF844">
        <v>46.07</v>
      </c>
      <c r="AG844" s="15"/>
      <c r="AH844" s="15">
        <f t="shared" si="371"/>
        <v>6954.5588754680475</v>
      </c>
      <c r="AI844" s="15">
        <f t="shared" si="372"/>
        <v>35455.553562501504</v>
      </c>
      <c r="AJ844" s="15">
        <f t="shared" si="373"/>
        <v>2210.6617873331929</v>
      </c>
      <c r="AK844" s="15">
        <f t="shared" si="374"/>
        <v>6320.25</v>
      </c>
      <c r="AL844" s="11">
        <f t="shared" si="375"/>
        <v>5593.2728587321826</v>
      </c>
      <c r="AM844" s="16">
        <f t="shared" si="376"/>
        <v>3635.6273581759187</v>
      </c>
      <c r="AN844" s="11">
        <f t="shared" si="377"/>
        <v>59935.130791122334</v>
      </c>
      <c r="AO844" s="16">
        <f t="shared" si="385"/>
        <v>6180</v>
      </c>
      <c r="AP844" s="10">
        <v>72478.813466315623</v>
      </c>
      <c r="AQ844" s="11">
        <f t="shared" si="378"/>
        <v>-55738.158413099656</v>
      </c>
      <c r="AR844" s="16">
        <f t="shared" si="379"/>
        <v>48995.66569879467</v>
      </c>
      <c r="AS844" s="11">
        <f t="shared" si="380"/>
        <v>109530.30234703288</v>
      </c>
      <c r="AT844" s="15">
        <f t="shared" si="381"/>
        <v>33427.490531061325</v>
      </c>
      <c r="AU844" s="17">
        <f t="shared" si="382"/>
        <v>46.120361154362278</v>
      </c>
      <c r="AV844" s="15">
        <f t="shared" si="383"/>
        <v>39051.322935254298</v>
      </c>
      <c r="AW844" s="13">
        <v>70000</v>
      </c>
      <c r="AX844" s="15">
        <f t="shared" si="384"/>
        <v>33427.490531061325</v>
      </c>
    </row>
    <row r="845" spans="1:50" ht="30" x14ac:dyDescent="0.25">
      <c r="A845" s="2" t="s">
        <v>70</v>
      </c>
      <c r="B845" s="9">
        <f t="shared" si="363"/>
        <v>-59821.02096497306</v>
      </c>
      <c r="C845" s="9">
        <f t="shared" si="364"/>
        <v>-74794.195363244551</v>
      </c>
      <c r="D845" s="10">
        <v>8285.5450128353659</v>
      </c>
      <c r="E845" s="10">
        <v>9315.1047260598625</v>
      </c>
      <c r="F845">
        <v>60.05</v>
      </c>
      <c r="G845">
        <v>46.07</v>
      </c>
      <c r="H845">
        <v>44.01</v>
      </c>
      <c r="I845" s="11">
        <f t="shared" si="365"/>
        <v>16570.970816696634</v>
      </c>
      <c r="J845" s="12">
        <f t="shared" si="366"/>
        <v>10771.131030852812</v>
      </c>
      <c r="L845" s="10">
        <f t="shared" si="359"/>
        <v>8285.5450128353659</v>
      </c>
      <c r="M845" s="13"/>
      <c r="N845" s="13">
        <f t="shared" si="367"/>
        <v>4590.1919371107933</v>
      </c>
      <c r="O845">
        <v>0.2</v>
      </c>
      <c r="P845" s="10">
        <f t="shared" si="360"/>
        <v>9315.1047260598625</v>
      </c>
      <c r="Q845" s="13">
        <f t="shared" si="368"/>
        <v>9231.2687835253237</v>
      </c>
      <c r="R845">
        <v>0.56999999999999995</v>
      </c>
      <c r="S845" s="14">
        <v>2.04</v>
      </c>
      <c r="T845" s="14">
        <v>0.41</v>
      </c>
      <c r="U845" s="15">
        <v>6200</v>
      </c>
      <c r="V845" s="15">
        <v>1300</v>
      </c>
      <c r="W845" s="16">
        <f t="shared" si="369"/>
        <v>18806.917651824449</v>
      </c>
      <c r="X845" s="16">
        <f t="shared" si="370"/>
        <v>3833.7432535529529</v>
      </c>
      <c r="Z845" s="10">
        <v>39601</v>
      </c>
      <c r="AA845" s="10">
        <f t="shared" si="361"/>
        <v>8285.5450128353659</v>
      </c>
      <c r="AB845" s="10">
        <f t="shared" si="362"/>
        <v>9315.1047260598625</v>
      </c>
      <c r="AC845" s="10">
        <v>982.31084156318855</v>
      </c>
      <c r="AD845">
        <v>90.08</v>
      </c>
      <c r="AE845">
        <v>60.05</v>
      </c>
      <c r="AF845">
        <v>46.07</v>
      </c>
      <c r="AG845" s="15"/>
      <c r="AH845" s="15">
        <f t="shared" si="371"/>
        <v>4590.1919371107933</v>
      </c>
      <c r="AI845" s="15">
        <f t="shared" si="372"/>
        <v>9231.2687835253237</v>
      </c>
      <c r="AJ845" s="15">
        <f t="shared" si="373"/>
        <v>985.25777408787803</v>
      </c>
      <c r="AK845" s="15">
        <f t="shared" si="374"/>
        <v>3564.0899999999997</v>
      </c>
      <c r="AL845" s="11">
        <f t="shared" si="375"/>
        <v>2636.9770871911728</v>
      </c>
      <c r="AM845" s="16">
        <f t="shared" si="376"/>
        <v>1714.0351066742624</v>
      </c>
      <c r="AN845" s="11">
        <f t="shared" si="377"/>
        <v>19768.366633506743</v>
      </c>
      <c r="AO845" s="16">
        <f t="shared" si="385"/>
        <v>6180</v>
      </c>
      <c r="AP845" s="10">
        <v>-42327.709691610595</v>
      </c>
      <c r="AQ845" s="11">
        <f t="shared" si="378"/>
        <v>-119169.72311724891</v>
      </c>
      <c r="AR845" s="16">
        <f t="shared" si="379"/>
        <v>-89399.069647650322</v>
      </c>
      <c r="AS845" s="11">
        <f t="shared" si="380"/>
        <v>-28864.432999412129</v>
      </c>
      <c r="AT845" s="15">
        <f t="shared" si="381"/>
        <v>-60992.875829137665</v>
      </c>
      <c r="AU845" s="17">
        <f t="shared" si="382"/>
        <v>144.09680153619681</v>
      </c>
      <c r="AV845" s="15">
        <f t="shared" si="383"/>
        <v>18665.166137527074</v>
      </c>
      <c r="AW845" s="13">
        <v>70000</v>
      </c>
      <c r="AX845" s="15">
        <f t="shared" si="384"/>
        <v>-60992.875829137673</v>
      </c>
    </row>
    <row r="846" spans="1:50" ht="30" x14ac:dyDescent="0.25">
      <c r="A846" s="2" t="s">
        <v>70</v>
      </c>
      <c r="B846" s="9">
        <f t="shared" si="363"/>
        <v>71438.026492979261</v>
      </c>
      <c r="C846" s="9">
        <f t="shared" si="364"/>
        <v>35380.535743149878</v>
      </c>
      <c r="D846" s="10">
        <v>17904.543207228828</v>
      </c>
      <c r="E846" s="10">
        <v>30327.688870951504</v>
      </c>
      <c r="F846">
        <v>60.05</v>
      </c>
      <c r="G846">
        <v>46.07</v>
      </c>
      <c r="H846">
        <v>44.01</v>
      </c>
      <c r="I846" s="11">
        <f t="shared" si="365"/>
        <v>43693.646864918133</v>
      </c>
      <c r="J846" s="12">
        <f t="shared" si="366"/>
        <v>28400.870462196788</v>
      </c>
      <c r="L846" s="10">
        <f t="shared" si="359"/>
        <v>17904.543207228828</v>
      </c>
      <c r="M846" s="13"/>
      <c r="N846" s="13">
        <f t="shared" si="367"/>
        <v>9919.1169368047722</v>
      </c>
      <c r="O846">
        <v>0.2</v>
      </c>
      <c r="P846" s="10">
        <f t="shared" si="360"/>
        <v>30327.688870951504</v>
      </c>
      <c r="Q846" s="13">
        <f t="shared" si="368"/>
        <v>30054.73967111294</v>
      </c>
      <c r="R846">
        <v>0.56999999999999995</v>
      </c>
      <c r="S846" s="14">
        <v>2.04</v>
      </c>
      <c r="T846" s="14">
        <v>0.41</v>
      </c>
      <c r="U846" s="15">
        <v>6200</v>
      </c>
      <c r="V846" s="15">
        <v>1300</v>
      </c>
      <c r="W846" s="16">
        <f t="shared" si="369"/>
        <v>45194.65099978647</v>
      </c>
      <c r="X846" s="16">
        <f t="shared" si="370"/>
        <v>9137.1602499570836</v>
      </c>
      <c r="Z846" s="10">
        <v>32041</v>
      </c>
      <c r="AA846" s="10">
        <f t="shared" si="361"/>
        <v>17904.543207228828</v>
      </c>
      <c r="AB846" s="10">
        <f t="shared" si="362"/>
        <v>30327.688870951504</v>
      </c>
      <c r="AC846" s="10">
        <v>1422.5813220380332</v>
      </c>
      <c r="AD846">
        <v>90.08</v>
      </c>
      <c r="AE846">
        <v>60.05</v>
      </c>
      <c r="AF846">
        <v>46.07</v>
      </c>
      <c r="AG846" s="15"/>
      <c r="AH846" s="15">
        <f t="shared" si="371"/>
        <v>9919.1169368047722</v>
      </c>
      <c r="AI846" s="15">
        <f t="shared" si="372"/>
        <v>30054.73967111294</v>
      </c>
      <c r="AJ846" s="15">
        <f t="shared" si="373"/>
        <v>1426.8490660041473</v>
      </c>
      <c r="AK846" s="15">
        <f t="shared" si="374"/>
        <v>2883.69</v>
      </c>
      <c r="AL846" s="11">
        <f t="shared" si="375"/>
        <v>4234.0540612781269</v>
      </c>
      <c r="AM846" s="16">
        <f t="shared" si="376"/>
        <v>2752.1351398307825</v>
      </c>
      <c r="AN846" s="11">
        <f t="shared" si="377"/>
        <v>55796.015968316759</v>
      </c>
      <c r="AO846" s="16">
        <f t="shared" si="385"/>
        <v>6180</v>
      </c>
      <c r="AP846" s="10">
        <v>35861.045957871378</v>
      </c>
      <c r="AQ846" s="11">
        <f t="shared" si="378"/>
        <v>-99468.332375994069</v>
      </c>
      <c r="AR846" s="16">
        <f t="shared" si="379"/>
        <v>-2157.4949690039962</v>
      </c>
      <c r="AS846" s="11">
        <f t="shared" si="380"/>
        <v>58377.141679234199</v>
      </c>
      <c r="AT846" s="15">
        <f t="shared" si="381"/>
        <v>-1471.9596441561916</v>
      </c>
      <c r="AU846" s="17">
        <f t="shared" si="382"/>
        <v>-4.1046199430028105</v>
      </c>
      <c r="AV846" s="15">
        <f t="shared" si="383"/>
        <v>37333.005602027566</v>
      </c>
      <c r="AW846" s="13">
        <v>70000</v>
      </c>
      <c r="AX846" s="15">
        <f t="shared" si="384"/>
        <v>-1471.959644156188</v>
      </c>
    </row>
    <row r="847" spans="1:50" ht="30" x14ac:dyDescent="0.25">
      <c r="A847" s="2" t="s">
        <v>70</v>
      </c>
      <c r="B847" s="9">
        <f t="shared" si="363"/>
        <v>-27582.929886849364</v>
      </c>
      <c r="C847" s="9">
        <f t="shared" si="364"/>
        <v>-39341.718895448765</v>
      </c>
      <c r="D847" s="10">
        <v>4941.761666935985</v>
      </c>
      <c r="E847" s="10">
        <v>6479.8959492434351</v>
      </c>
      <c r="F847">
        <v>60.05</v>
      </c>
      <c r="G847">
        <v>46.07</v>
      </c>
      <c r="H847">
        <v>44.01</v>
      </c>
      <c r="I847" s="11">
        <f t="shared" si="365"/>
        <v>11411.914267963542</v>
      </c>
      <c r="J847" s="12">
        <f t="shared" si="366"/>
        <v>7417.7442741763025</v>
      </c>
      <c r="L847" s="10">
        <f t="shared" si="359"/>
        <v>4941.761666935985</v>
      </c>
      <c r="M847" s="13"/>
      <c r="N847" s="13">
        <f t="shared" si="367"/>
        <v>2737.7359634825361</v>
      </c>
      <c r="O847">
        <v>0.2</v>
      </c>
      <c r="P847" s="10">
        <f t="shared" si="360"/>
        <v>6479.8959492434351</v>
      </c>
      <c r="Q847" s="13">
        <f t="shared" si="368"/>
        <v>6421.576885700244</v>
      </c>
      <c r="R847">
        <v>0.56999999999999995</v>
      </c>
      <c r="S847" s="14">
        <v>2.04</v>
      </c>
      <c r="T847" s="14">
        <v>0.41</v>
      </c>
      <c r="U847" s="15">
        <v>6200</v>
      </c>
      <c r="V847" s="15">
        <v>1300</v>
      </c>
      <c r="W847" s="16">
        <f t="shared" si="369"/>
        <v>14784.005875793118</v>
      </c>
      <c r="X847" s="16">
        <f t="shared" si="370"/>
        <v>3025.2168671937147</v>
      </c>
      <c r="Z847" s="10">
        <v>59536</v>
      </c>
      <c r="AA847" s="10">
        <f t="shared" si="361"/>
        <v>4941.761666935985</v>
      </c>
      <c r="AB847" s="10">
        <f t="shared" si="362"/>
        <v>6479.8959492434351</v>
      </c>
      <c r="AC847" s="10">
        <v>669.46571032764359</v>
      </c>
      <c r="AD847">
        <v>90.08</v>
      </c>
      <c r="AE847">
        <v>60.05</v>
      </c>
      <c r="AF847">
        <v>46.07</v>
      </c>
      <c r="AG847" s="15"/>
      <c r="AH847" s="15">
        <f t="shared" si="371"/>
        <v>2737.7359634825361</v>
      </c>
      <c r="AI847" s="15">
        <f t="shared" si="372"/>
        <v>6421.576885700244</v>
      </c>
      <c r="AJ847" s="15">
        <f t="shared" si="373"/>
        <v>671.47410745862646</v>
      </c>
      <c r="AK847" s="15">
        <f t="shared" si="374"/>
        <v>5358.24</v>
      </c>
      <c r="AL847" s="11">
        <f t="shared" si="375"/>
        <v>2949.2130153929338</v>
      </c>
      <c r="AM847" s="16">
        <f t="shared" si="376"/>
        <v>1916.988460005407</v>
      </c>
      <c r="AN847" s="11">
        <f t="shared" si="377"/>
        <v>13122.486424420429</v>
      </c>
      <c r="AO847" s="16">
        <f t="shared" si="385"/>
        <v>6180</v>
      </c>
      <c r="AP847" s="10">
        <v>-18451.066011228897</v>
      </c>
      <c r="AQ847" s="11">
        <f t="shared" si="378"/>
        <v>-67327.824366663728</v>
      </c>
      <c r="AR847" s="16">
        <f t="shared" si="379"/>
        <v>-49784.680036818783</v>
      </c>
      <c r="AS847" s="11">
        <f t="shared" si="380"/>
        <v>10749.956611419413</v>
      </c>
      <c r="AT847" s="15">
        <f t="shared" si="381"/>
        <v>-33965.798745410604</v>
      </c>
      <c r="AU847" s="17">
        <f t="shared" si="382"/>
        <v>184.08583398238235</v>
      </c>
      <c r="AV847" s="15">
        <f t="shared" si="383"/>
        <v>15514.732734181709</v>
      </c>
      <c r="AW847" s="13">
        <v>70000</v>
      </c>
      <c r="AX847" s="15">
        <f t="shared" si="384"/>
        <v>-33965.798745410604</v>
      </c>
    </row>
    <row r="848" spans="1:50" ht="30" x14ac:dyDescent="0.25">
      <c r="A848" s="2" t="s">
        <v>70</v>
      </c>
      <c r="B848" s="9">
        <f t="shared" si="363"/>
        <v>-21135.523256603607</v>
      </c>
      <c r="C848" s="9">
        <f t="shared" si="364"/>
        <v>-36631.218550920785</v>
      </c>
      <c r="D848" s="10">
        <v>8195.2941459172089</v>
      </c>
      <c r="E848" s="10">
        <v>9900.3097519131097</v>
      </c>
      <c r="F848">
        <v>60.05</v>
      </c>
      <c r="G848">
        <v>46.07</v>
      </c>
      <c r="H848">
        <v>44.01</v>
      </c>
      <c r="I848" s="11">
        <f t="shared" si="365"/>
        <v>17063.864763529025</v>
      </c>
      <c r="J848" s="12">
        <f t="shared" si="366"/>
        <v>11091.512096293867</v>
      </c>
      <c r="L848" s="10">
        <f t="shared" si="359"/>
        <v>8195.2941459172089</v>
      </c>
      <c r="M848" s="13"/>
      <c r="N848" s="13">
        <f t="shared" si="367"/>
        <v>4540.1929568381338</v>
      </c>
      <c r="O848">
        <v>0.2</v>
      </c>
      <c r="P848" s="10">
        <f t="shared" si="360"/>
        <v>9900.3097519131097</v>
      </c>
      <c r="Q848" s="13">
        <f t="shared" si="368"/>
        <v>9811.2069641458911</v>
      </c>
      <c r="R848">
        <v>0.56999999999999995</v>
      </c>
      <c r="S848" s="14">
        <v>2.04</v>
      </c>
      <c r="T848" s="14">
        <v>0.41</v>
      </c>
      <c r="U848" s="15">
        <v>6200</v>
      </c>
      <c r="V848" s="15">
        <v>1300</v>
      </c>
      <c r="W848" s="16">
        <f t="shared" si="369"/>
        <v>19460.870184298801</v>
      </c>
      <c r="X848" s="16">
        <f t="shared" si="370"/>
        <v>3965.1748899816212</v>
      </c>
      <c r="Z848" s="10">
        <v>69168.999999999985</v>
      </c>
      <c r="AA848" s="10">
        <f t="shared" si="361"/>
        <v>8195.2941459172089</v>
      </c>
      <c r="AB848" s="10">
        <f t="shared" si="362"/>
        <v>9900.3097519131097</v>
      </c>
      <c r="AC848" s="10">
        <v>1661.4450108944172</v>
      </c>
      <c r="AD848">
        <v>90.08</v>
      </c>
      <c r="AE848">
        <v>60.05</v>
      </c>
      <c r="AF848">
        <v>46.07</v>
      </c>
      <c r="AG848" s="15"/>
      <c r="AH848" s="15">
        <f t="shared" si="371"/>
        <v>4540.1929568381338</v>
      </c>
      <c r="AI848" s="15">
        <f t="shared" si="372"/>
        <v>9811.2069641458911</v>
      </c>
      <c r="AJ848" s="15">
        <f t="shared" si="373"/>
        <v>1666.4293459271003</v>
      </c>
      <c r="AK848" s="15">
        <f t="shared" si="374"/>
        <v>6225.2099999999982</v>
      </c>
      <c r="AL848" s="11">
        <f t="shared" si="375"/>
        <v>3655.3005457382533</v>
      </c>
      <c r="AM848" s="16">
        <f t="shared" si="376"/>
        <v>2375.9453547298649</v>
      </c>
      <c r="AN848" s="11">
        <f t="shared" si="377"/>
        <v>21170.564170417347</v>
      </c>
      <c r="AO848" s="16">
        <f t="shared" si="385"/>
        <v>6180</v>
      </c>
      <c r="AP848" s="10">
        <v>-15616.824568059559</v>
      </c>
      <c r="AQ848" s="11">
        <f t="shared" si="378"/>
        <v>-84289.064265677123</v>
      </c>
      <c r="AR848" s="16">
        <f t="shared" si="379"/>
        <v>-51687.905537196275</v>
      </c>
      <c r="AS848" s="11">
        <f t="shared" si="380"/>
        <v>8846.7311110419159</v>
      </c>
      <c r="AT848" s="15">
        <f t="shared" si="381"/>
        <v>-35264.282019083286</v>
      </c>
      <c r="AU848" s="17">
        <f t="shared" si="382"/>
        <v>225.80955472348617</v>
      </c>
      <c r="AV848" s="15">
        <f t="shared" si="383"/>
        <v>19647.457451023733</v>
      </c>
      <c r="AW848" s="13">
        <v>70000</v>
      </c>
      <c r="AX848" s="15">
        <f t="shared" si="384"/>
        <v>-35264.282019083294</v>
      </c>
    </row>
    <row r="849" spans="1:50" ht="30" x14ac:dyDescent="0.25">
      <c r="A849" s="2" t="s">
        <v>70</v>
      </c>
      <c r="B849" s="9">
        <f t="shared" si="363"/>
        <v>-25161.434309567805</v>
      </c>
      <c r="C849" s="9">
        <f t="shared" si="364"/>
        <v>-46529.296637077379</v>
      </c>
      <c r="D849" s="10">
        <v>13945.826875629697</v>
      </c>
      <c r="E849" s="10">
        <v>15150.008683754202</v>
      </c>
      <c r="F849">
        <v>60.05</v>
      </c>
      <c r="G849">
        <v>46.07</v>
      </c>
      <c r="H849">
        <v>44.01</v>
      </c>
      <c r="I849" s="11">
        <f t="shared" si="365"/>
        <v>26293.329363191839</v>
      </c>
      <c r="J849" s="12">
        <f t="shared" si="366"/>
        <v>17090.664086074696</v>
      </c>
      <c r="L849" s="10">
        <f t="shared" si="359"/>
        <v>13945.826875629697</v>
      </c>
      <c r="M849" s="13"/>
      <c r="N849" s="13">
        <f t="shared" si="367"/>
        <v>7725.9880890988525</v>
      </c>
      <c r="O849">
        <v>0.2</v>
      </c>
      <c r="P849" s="10">
        <f t="shared" si="360"/>
        <v>15150.008683754202</v>
      </c>
      <c r="Q849" s="13">
        <f t="shared" si="368"/>
        <v>15013.658605600414</v>
      </c>
      <c r="R849">
        <v>0.56999999999999995</v>
      </c>
      <c r="S849" s="14">
        <v>2.04</v>
      </c>
      <c r="T849" s="14">
        <v>0.41</v>
      </c>
      <c r="U849" s="15">
        <v>6200</v>
      </c>
      <c r="V849" s="15">
        <v>1300</v>
      </c>
      <c r="W849" s="16">
        <f t="shared" si="369"/>
        <v>26810.085366944491</v>
      </c>
      <c r="X849" s="16">
        <f t="shared" si="370"/>
        <v>5442.2230394349226</v>
      </c>
      <c r="Z849" s="10">
        <v>62500</v>
      </c>
      <c r="AA849" s="10">
        <f t="shared" si="361"/>
        <v>13945.826875629697</v>
      </c>
      <c r="AB849" s="10">
        <f t="shared" si="362"/>
        <v>15150.008683754202</v>
      </c>
      <c r="AC849" s="10">
        <v>824.69657144164034</v>
      </c>
      <c r="AD849">
        <v>90.08</v>
      </c>
      <c r="AE849">
        <v>60.05</v>
      </c>
      <c r="AF849">
        <v>46.07</v>
      </c>
      <c r="AG849" s="15"/>
      <c r="AH849" s="15">
        <f t="shared" si="371"/>
        <v>7725.9880890988525</v>
      </c>
      <c r="AI849" s="15">
        <f t="shared" si="372"/>
        <v>15013.658605600414</v>
      </c>
      <c r="AJ849" s="15">
        <f t="shared" si="373"/>
        <v>827.17066115596515</v>
      </c>
      <c r="AK849" s="15">
        <f t="shared" si="374"/>
        <v>5625</v>
      </c>
      <c r="AL849" s="11">
        <f t="shared" si="375"/>
        <v>4062.3366614333586</v>
      </c>
      <c r="AM849" s="16">
        <f t="shared" si="376"/>
        <v>2640.5188299316833</v>
      </c>
      <c r="AN849" s="11">
        <f t="shared" si="377"/>
        <v>31730.168211566117</v>
      </c>
      <c r="AO849" s="16">
        <f t="shared" si="385"/>
        <v>6180</v>
      </c>
      <c r="AP849" s="10">
        <v>-21206.770495841774</v>
      </c>
      <c r="AQ849" s="11">
        <f t="shared" si="378"/>
        <v>-122084.4446232191</v>
      </c>
      <c r="AR849" s="16">
        <f t="shared" si="379"/>
        <v>-69062.183762586996</v>
      </c>
      <c r="AS849" s="11">
        <f t="shared" si="380"/>
        <v>-8527.5471143488048</v>
      </c>
      <c r="AT849" s="15">
        <f t="shared" si="381"/>
        <v>-47117.953411848153</v>
      </c>
      <c r="AU849" s="17">
        <f t="shared" si="382"/>
        <v>222.18354002127313</v>
      </c>
      <c r="AV849" s="15">
        <f t="shared" si="383"/>
        <v>25911.182916006379</v>
      </c>
      <c r="AW849" s="13">
        <v>70000</v>
      </c>
      <c r="AX849" s="15">
        <f t="shared" si="384"/>
        <v>-47117.953411848153</v>
      </c>
    </row>
    <row r="850" spans="1:50" ht="30" x14ac:dyDescent="0.25">
      <c r="A850" s="2" t="s">
        <v>70</v>
      </c>
      <c r="B850" s="9">
        <f t="shared" si="363"/>
        <v>38469.193122574157</v>
      </c>
      <c r="C850" s="9">
        <f t="shared" si="364"/>
        <v>24105.061580880996</v>
      </c>
      <c r="D850" s="10">
        <v>16570.277866524262</v>
      </c>
      <c r="E850" s="10">
        <v>7028.5709670181041</v>
      </c>
      <c r="F850">
        <v>60.05</v>
      </c>
      <c r="G850">
        <v>46.07</v>
      </c>
      <c r="H850">
        <v>44.01</v>
      </c>
      <c r="I850" s="11">
        <f t="shared" si="365"/>
        <v>20458.470141320275</v>
      </c>
      <c r="J850" s="12">
        <f t="shared" si="366"/>
        <v>13298.005591858178</v>
      </c>
      <c r="L850" s="10">
        <f t="shared" si="359"/>
        <v>16570.277866524262</v>
      </c>
      <c r="M850" s="13"/>
      <c r="N850" s="13">
        <f t="shared" si="367"/>
        <v>9179.9339380544425</v>
      </c>
      <c r="O850">
        <v>0.2</v>
      </c>
      <c r="P850" s="10">
        <f t="shared" si="360"/>
        <v>7028.5709670181041</v>
      </c>
      <c r="Q850" s="13">
        <f t="shared" si="368"/>
        <v>6965.313828314941</v>
      </c>
      <c r="R850">
        <v>0.56999999999999995</v>
      </c>
      <c r="S850" s="14">
        <v>2.04</v>
      </c>
      <c r="T850" s="14">
        <v>0.41</v>
      </c>
      <c r="U850" s="15">
        <v>6200</v>
      </c>
      <c r="V850" s="15">
        <v>1300</v>
      </c>
      <c r="W850" s="16">
        <f t="shared" si="369"/>
        <v>18044.679966290823</v>
      </c>
      <c r="X850" s="16">
        <f t="shared" si="370"/>
        <v>3680.5484245976654</v>
      </c>
      <c r="Z850" s="10">
        <v>65024.999999999993</v>
      </c>
      <c r="AA850" s="10">
        <f t="shared" si="361"/>
        <v>16570.277866524262</v>
      </c>
      <c r="AB850" s="10">
        <f t="shared" si="362"/>
        <v>7028.5709670181041</v>
      </c>
      <c r="AC850" s="10">
        <v>688.76686682471291</v>
      </c>
      <c r="AD850">
        <v>90.08</v>
      </c>
      <c r="AE850">
        <v>60.05</v>
      </c>
      <c r="AF850">
        <v>46.07</v>
      </c>
      <c r="AG850" s="15"/>
      <c r="AH850" s="15">
        <f t="shared" si="371"/>
        <v>9179.9339380544425</v>
      </c>
      <c r="AI850" s="15">
        <f t="shared" si="372"/>
        <v>6965.313828314941</v>
      </c>
      <c r="AJ850" s="15">
        <f t="shared" si="373"/>
        <v>690.83316742518696</v>
      </c>
      <c r="AK850" s="15">
        <f t="shared" si="374"/>
        <v>5852.2499999999991</v>
      </c>
      <c r="AL850" s="11">
        <f t="shared" si="375"/>
        <v>3748.6876648085367</v>
      </c>
      <c r="AM850" s="16">
        <f t="shared" si="376"/>
        <v>2436.6469821255491</v>
      </c>
      <c r="AN850" s="11">
        <f t="shared" si="377"/>
        <v>22586.456993577722</v>
      </c>
      <c r="AO850" s="16">
        <f t="shared" si="385"/>
        <v>6180</v>
      </c>
      <c r="AP850" s="10">
        <v>26776.741102259792</v>
      </c>
      <c r="AQ850" s="11">
        <f t="shared" si="378"/>
        <v>-29339.326298029409</v>
      </c>
      <c r="AR850" s="16">
        <f t="shared" si="379"/>
        <v>7126.5075644251519</v>
      </c>
      <c r="AS850" s="11">
        <f t="shared" si="380"/>
        <v>67661.144212663348</v>
      </c>
      <c r="AT850" s="15">
        <f t="shared" si="381"/>
        <v>4862.0885282760646</v>
      </c>
      <c r="AU850" s="17">
        <f t="shared" si="382"/>
        <v>18.157880041144121</v>
      </c>
      <c r="AV850" s="15">
        <f t="shared" si="383"/>
        <v>21914.652573983727</v>
      </c>
      <c r="AW850" s="13">
        <v>70000</v>
      </c>
      <c r="AX850" s="15">
        <f t="shared" si="384"/>
        <v>4862.0885282760646</v>
      </c>
    </row>
    <row r="851" spans="1:50" ht="30" x14ac:dyDescent="0.25">
      <c r="A851" s="2" t="s">
        <v>70</v>
      </c>
      <c r="B851" s="9">
        <f t="shared" si="363"/>
        <v>-28361.900673935466</v>
      </c>
      <c r="C851" s="9">
        <f t="shared" si="364"/>
        <v>-50357.077857207565</v>
      </c>
      <c r="D851" s="10">
        <v>18731.430943201063</v>
      </c>
      <c r="E851" s="10">
        <v>14892.623460684654</v>
      </c>
      <c r="F851">
        <v>60.05</v>
      </c>
      <c r="G851">
        <v>46.07</v>
      </c>
      <c r="H851">
        <v>44.01</v>
      </c>
      <c r="I851" s="11">
        <f t="shared" si="365"/>
        <v>29554.770827070584</v>
      </c>
      <c r="J851" s="12">
        <f t="shared" si="366"/>
        <v>19210.601037595879</v>
      </c>
      <c r="L851" s="10">
        <f t="shared" si="359"/>
        <v>18731.430943201063</v>
      </c>
      <c r="M851" s="13"/>
      <c r="N851" s="13">
        <f t="shared" si="367"/>
        <v>10377.212742533389</v>
      </c>
      <c r="O851">
        <v>0.2</v>
      </c>
      <c r="P851" s="10">
        <f t="shared" si="360"/>
        <v>14892.623460684654</v>
      </c>
      <c r="Q851" s="13">
        <f t="shared" si="368"/>
        <v>14758.589849538492</v>
      </c>
      <c r="R851">
        <v>0.56999999999999995</v>
      </c>
      <c r="S851" s="14">
        <v>2.04</v>
      </c>
      <c r="T851" s="14">
        <v>0.41</v>
      </c>
      <c r="U851" s="15">
        <v>6200</v>
      </c>
      <c r="V851" s="15">
        <v>1300</v>
      </c>
      <c r="W851" s="16">
        <f t="shared" si="369"/>
        <v>27595.191075996983</v>
      </c>
      <c r="X851" s="16">
        <f t="shared" si="370"/>
        <v>5600.0138927248836</v>
      </c>
      <c r="Z851" s="10">
        <v>26568.999999999996</v>
      </c>
      <c r="AA851" s="10">
        <f t="shared" si="361"/>
        <v>18731.430943201063</v>
      </c>
      <c r="AB851" s="10">
        <f t="shared" si="362"/>
        <v>14892.623460684654</v>
      </c>
      <c r="AC851" s="10">
        <v>14540.245171983504</v>
      </c>
      <c r="AD851">
        <v>90.08</v>
      </c>
      <c r="AE851">
        <v>60.05</v>
      </c>
      <c r="AF851">
        <v>46.07</v>
      </c>
      <c r="AG851" s="15"/>
      <c r="AH851" s="15">
        <f t="shared" si="371"/>
        <v>10377.212742533389</v>
      </c>
      <c r="AI851" s="15">
        <f t="shared" si="372"/>
        <v>14758.589849538492</v>
      </c>
      <c r="AJ851" s="15">
        <f t="shared" si="373"/>
        <v>14583.865907499454</v>
      </c>
      <c r="AK851" s="15">
        <f t="shared" si="374"/>
        <v>2391.2099999999996</v>
      </c>
      <c r="AL851" s="11">
        <f t="shared" si="375"/>
        <v>3088.0208196838121</v>
      </c>
      <c r="AM851" s="16">
        <f t="shared" si="376"/>
        <v>2007.2135327944779</v>
      </c>
      <c r="AN851" s="11">
        <f t="shared" si="377"/>
        <v>48679.793882531085</v>
      </c>
      <c r="AO851" s="16">
        <f t="shared" si="385"/>
        <v>6180</v>
      </c>
      <c r="AP851" s="10">
        <v>-23885.646998305976</v>
      </c>
      <c r="AQ851" s="11">
        <f t="shared" si="378"/>
        <v>-154206.83119760541</v>
      </c>
      <c r="AR851" s="16">
        <f t="shared" si="379"/>
        <v>-75167.692787528329</v>
      </c>
      <c r="AS851" s="11">
        <f t="shared" si="380"/>
        <v>-14633.05613929014</v>
      </c>
      <c r="AT851" s="15">
        <f t="shared" si="381"/>
        <v>-51283.461568696337</v>
      </c>
      <c r="AU851" s="17">
        <f t="shared" si="382"/>
        <v>214.70409226232587</v>
      </c>
      <c r="AV851" s="15">
        <f t="shared" si="383"/>
        <v>27397.814570390357</v>
      </c>
      <c r="AW851" s="13">
        <v>70000</v>
      </c>
      <c r="AX851" s="15">
        <f t="shared" si="384"/>
        <v>-51283.461568696337</v>
      </c>
    </row>
    <row r="852" spans="1:50" ht="30" x14ac:dyDescent="0.25">
      <c r="A852" s="2" t="s">
        <v>70</v>
      </c>
      <c r="B852" s="9">
        <f t="shared" si="363"/>
        <v>43272.488498850347</v>
      </c>
      <c r="C852" s="9">
        <f t="shared" si="364"/>
        <v>29791.897835348922</v>
      </c>
      <c r="D852" s="10">
        <v>12894.20062248381</v>
      </c>
      <c r="E852" s="10">
        <v>6790.0377471925576</v>
      </c>
      <c r="F852">
        <v>60.05</v>
      </c>
      <c r="G852">
        <v>46.07</v>
      </c>
      <c r="H852">
        <v>44.01</v>
      </c>
      <c r="I852" s="11">
        <f t="shared" si="365"/>
        <v>17536.445303376851</v>
      </c>
      <c r="J852" s="12">
        <f t="shared" si="366"/>
        <v>11398.689447194954</v>
      </c>
      <c r="L852" s="10">
        <f t="shared" si="359"/>
        <v>12894.20062248381</v>
      </c>
      <c r="M852" s="13"/>
      <c r="N852" s="13">
        <f t="shared" si="367"/>
        <v>7143.3871448560312</v>
      </c>
      <c r="O852">
        <v>0.2</v>
      </c>
      <c r="P852" s="10">
        <f t="shared" si="360"/>
        <v>6790.0377471925576</v>
      </c>
      <c r="Q852" s="13">
        <f t="shared" si="368"/>
        <v>6728.9274074678242</v>
      </c>
      <c r="R852">
        <v>0.56999999999999995</v>
      </c>
      <c r="S852" s="14">
        <v>2.04</v>
      </c>
      <c r="T852" s="14">
        <v>0.41</v>
      </c>
      <c r="U852" s="15">
        <v>6200</v>
      </c>
      <c r="V852" s="15">
        <v>1300</v>
      </c>
      <c r="W852" s="16">
        <f t="shared" si="369"/>
        <v>16938.898744504848</v>
      </c>
      <c r="X852" s="16">
        <f t="shared" si="370"/>
        <v>3458.3080810034248</v>
      </c>
      <c r="Z852" s="10">
        <v>62500</v>
      </c>
      <c r="AA852" s="10">
        <f t="shared" si="361"/>
        <v>12894.20062248381</v>
      </c>
      <c r="AB852" s="10">
        <f t="shared" si="362"/>
        <v>6790.0377471925576</v>
      </c>
      <c r="AC852" s="10">
        <v>3402.1353042224578</v>
      </c>
      <c r="AD852">
        <v>90.08</v>
      </c>
      <c r="AE852">
        <v>60.05</v>
      </c>
      <c r="AF852">
        <v>46.07</v>
      </c>
      <c r="AG852" s="15"/>
      <c r="AH852" s="15">
        <f t="shared" si="371"/>
        <v>7143.3871448560312</v>
      </c>
      <c r="AI852" s="15">
        <f t="shared" si="372"/>
        <v>6728.9274074678242</v>
      </c>
      <c r="AJ852" s="15">
        <f t="shared" si="373"/>
        <v>3412.3417101351247</v>
      </c>
      <c r="AK852" s="15">
        <f t="shared" si="374"/>
        <v>5625</v>
      </c>
      <c r="AL852" s="11">
        <f t="shared" si="375"/>
        <v>3465.4120493123637</v>
      </c>
      <c r="AM852" s="16">
        <f t="shared" si="376"/>
        <v>2252.5178320530363</v>
      </c>
      <c r="AN852" s="11">
        <f t="shared" si="377"/>
        <v>22226.192333380099</v>
      </c>
      <c r="AO852" s="16">
        <f t="shared" si="385"/>
        <v>6180</v>
      </c>
      <c r="AP852" s="10">
        <v>30020.60324885722</v>
      </c>
      <c r="AQ852" s="11">
        <f t="shared" si="378"/>
        <v>-19358.546516409253</v>
      </c>
      <c r="AR852" s="16">
        <f t="shared" si="379"/>
        <v>14934.900307150541</v>
      </c>
      <c r="AS852" s="11">
        <f t="shared" si="380"/>
        <v>75469.536955388729</v>
      </c>
      <c r="AT852" s="15">
        <f t="shared" si="381"/>
        <v>10189.39596960923</v>
      </c>
      <c r="AU852" s="17">
        <f t="shared" si="382"/>
        <v>33.941343167369915</v>
      </c>
      <c r="AV852" s="15">
        <f t="shared" si="383"/>
        <v>19831.207279247988</v>
      </c>
      <c r="AW852" s="13">
        <v>70000</v>
      </c>
      <c r="AX852" s="15">
        <f t="shared" si="384"/>
        <v>10189.395969609232</v>
      </c>
    </row>
    <row r="853" spans="1:50" ht="30" x14ac:dyDescent="0.25">
      <c r="A853" s="2" t="s">
        <v>70</v>
      </c>
      <c r="B853" s="9">
        <f t="shared" si="363"/>
        <v>-14332.14996646289</v>
      </c>
      <c r="C853" s="9">
        <f t="shared" si="364"/>
        <v>-23608.47200894617</v>
      </c>
      <c r="D853" s="10">
        <v>9506.6183407446824</v>
      </c>
      <c r="E853" s="10">
        <v>2888.3226877126372</v>
      </c>
      <c r="F853">
        <v>60.05</v>
      </c>
      <c r="G853">
        <v>46.07</v>
      </c>
      <c r="H853">
        <v>44.01</v>
      </c>
      <c r="I853" s="11">
        <f t="shared" si="365"/>
        <v>11326.471066627826</v>
      </c>
      <c r="J853" s="12">
        <f t="shared" si="366"/>
        <v>7362.2061933080868</v>
      </c>
      <c r="L853" s="10">
        <f t="shared" si="359"/>
        <v>9506.6183407446824</v>
      </c>
      <c r="M853" s="13"/>
      <c r="N853" s="13">
        <f t="shared" si="367"/>
        <v>5266.6665607725545</v>
      </c>
      <c r="O853">
        <v>0.2</v>
      </c>
      <c r="P853" s="10">
        <f t="shared" si="360"/>
        <v>2888.3226877126372</v>
      </c>
      <c r="Q853" s="13">
        <f t="shared" si="368"/>
        <v>2862.3277835232234</v>
      </c>
      <c r="R853">
        <v>0.56999999999999995</v>
      </c>
      <c r="S853" s="14">
        <v>2.04</v>
      </c>
      <c r="T853" s="14">
        <v>0.41</v>
      </c>
      <c r="U853" s="15">
        <v>6200</v>
      </c>
      <c r="V853" s="15">
        <v>1300</v>
      </c>
      <c r="W853" s="16">
        <f t="shared" si="369"/>
        <v>11677.114703476007</v>
      </c>
      <c r="X853" s="16">
        <f t="shared" si="370"/>
        <v>2400.7926609927263</v>
      </c>
      <c r="Z853" s="10">
        <v>62500</v>
      </c>
      <c r="AA853" s="10">
        <f t="shared" si="361"/>
        <v>9506.6183407446824</v>
      </c>
      <c r="AB853" s="10">
        <f t="shared" si="362"/>
        <v>2888.3226877126372</v>
      </c>
      <c r="AC853" s="10">
        <v>5296.040255830284</v>
      </c>
      <c r="AD853">
        <v>90.08</v>
      </c>
      <c r="AE853">
        <v>60.05</v>
      </c>
      <c r="AF853">
        <v>46.07</v>
      </c>
      <c r="AG853" s="15"/>
      <c r="AH853" s="15">
        <f t="shared" si="371"/>
        <v>5266.6665607725545</v>
      </c>
      <c r="AI853" s="15">
        <f t="shared" si="372"/>
        <v>2862.3277835232234</v>
      </c>
      <c r="AJ853" s="15">
        <f t="shared" si="373"/>
        <v>5311.9283765977743</v>
      </c>
      <c r="AK853" s="15">
        <f t="shared" si="374"/>
        <v>5625</v>
      </c>
      <c r="AL853" s="11">
        <f t="shared" si="375"/>
        <v>3042.1009220629417</v>
      </c>
      <c r="AM853" s="16">
        <f t="shared" si="376"/>
        <v>1977.3655993409122</v>
      </c>
      <c r="AN853" s="11">
        <f t="shared" si="377"/>
        <v>16313.430730533779</v>
      </c>
      <c r="AO853" s="16">
        <f t="shared" si="385"/>
        <v>6180</v>
      </c>
      <c r="AP853" s="10">
        <v>-7248.2487967591778</v>
      </c>
      <c r="AQ853" s="11">
        <f t="shared" si="378"/>
        <v>-55595.496210565623</v>
      </c>
      <c r="AR853" s="16">
        <f t="shared" si="379"/>
        <v>-33371.470863246985</v>
      </c>
      <c r="AS853" s="11">
        <f t="shared" si="380"/>
        <v>27163.165784991212</v>
      </c>
      <c r="AT853" s="15">
        <f t="shared" si="381"/>
        <v>-22767.820589408177</v>
      </c>
      <c r="AU853" s="17">
        <f t="shared" si="382"/>
        <v>314.11477762170745</v>
      </c>
      <c r="AV853" s="15">
        <f t="shared" si="383"/>
        <v>15519.571792649</v>
      </c>
      <c r="AW853" s="13">
        <v>70000</v>
      </c>
      <c r="AX853" s="15">
        <f t="shared" si="384"/>
        <v>-22767.820589408177</v>
      </c>
    </row>
    <row r="854" spans="1:50" ht="30" x14ac:dyDescent="0.25">
      <c r="A854" s="2" t="s">
        <v>70</v>
      </c>
      <c r="B854" s="9">
        <f t="shared" si="363"/>
        <v>123683.96100105737</v>
      </c>
      <c r="C854" s="9">
        <f t="shared" si="364"/>
        <v>103618.67521143652</v>
      </c>
      <c r="D854" s="10">
        <v>28271.548932249782</v>
      </c>
      <c r="E854" s="10">
        <v>10925.290227764872</v>
      </c>
      <c r="F854">
        <v>60.05</v>
      </c>
      <c r="G854">
        <v>46.07</v>
      </c>
      <c r="H854">
        <v>44.01</v>
      </c>
      <c r="I854" s="11">
        <f t="shared" si="365"/>
        <v>32756.685176346276</v>
      </c>
      <c r="J854" s="12">
        <f t="shared" si="366"/>
        <v>21291.845364625082</v>
      </c>
      <c r="L854" s="10">
        <f t="shared" si="359"/>
        <v>28271.548932249782</v>
      </c>
      <c r="M854" s="13"/>
      <c r="N854" s="13">
        <f t="shared" si="367"/>
        <v>15662.43810846638</v>
      </c>
      <c r="O854">
        <v>0.2</v>
      </c>
      <c r="P854" s="10">
        <f t="shared" si="360"/>
        <v>10925.290227764872</v>
      </c>
      <c r="Q854" s="13">
        <f t="shared" si="368"/>
        <v>10826.962615714989</v>
      </c>
      <c r="R854">
        <v>0.56999999999999995</v>
      </c>
      <c r="S854" s="14">
        <v>2.04</v>
      </c>
      <c r="T854" s="14">
        <v>0.41</v>
      </c>
      <c r="U854" s="15">
        <v>6200</v>
      </c>
      <c r="V854" s="15">
        <v>1300</v>
      </c>
      <c r="W854" s="16">
        <f t="shared" si="369"/>
        <v>25179.866877807672</v>
      </c>
      <c r="X854" s="16">
        <f t="shared" si="370"/>
        <v>5114.5810881868365</v>
      </c>
      <c r="Z854" s="10">
        <v>62001.000000000007</v>
      </c>
      <c r="AA854" s="10">
        <f t="shared" si="361"/>
        <v>28271.548932249782</v>
      </c>
      <c r="AB854" s="10">
        <f t="shared" si="362"/>
        <v>10925.290227764872</v>
      </c>
      <c r="AC854" s="10">
        <v>800.71122547545428</v>
      </c>
      <c r="AD854">
        <v>90.08</v>
      </c>
      <c r="AE854">
        <v>60.05</v>
      </c>
      <c r="AF854">
        <v>46.07</v>
      </c>
      <c r="AG854" s="15"/>
      <c r="AH854" s="15">
        <f t="shared" si="371"/>
        <v>15662.43810846638</v>
      </c>
      <c r="AI854" s="15">
        <f t="shared" si="372"/>
        <v>10826.962615714989</v>
      </c>
      <c r="AJ854" s="15">
        <f t="shared" si="373"/>
        <v>803.11335915188056</v>
      </c>
      <c r="AK854" s="15">
        <f t="shared" si="374"/>
        <v>5580.09</v>
      </c>
      <c r="AL854" s="11">
        <f t="shared" si="375"/>
        <v>4486.3013185017635</v>
      </c>
      <c r="AM854" s="16">
        <f t="shared" si="376"/>
        <v>2916.0958570261464</v>
      </c>
      <c r="AN854" s="11">
        <f t="shared" si="377"/>
        <v>36720.732207723871</v>
      </c>
      <c r="AO854" s="16">
        <f t="shared" si="385"/>
        <v>6180</v>
      </c>
      <c r="AP854" s="10">
        <v>83066.309347678558</v>
      </c>
      <c r="AQ854" s="11">
        <f t="shared" si="378"/>
        <v>13341.937463902737</v>
      </c>
      <c r="AR854" s="16">
        <f t="shared" si="379"/>
        <v>77212.248758624613</v>
      </c>
      <c r="AS854" s="11">
        <f t="shared" si="380"/>
        <v>137746.8854068628</v>
      </c>
      <c r="AT854" s="15">
        <f t="shared" si="381"/>
        <v>52678.36812602733</v>
      </c>
      <c r="AU854" s="17">
        <f t="shared" si="382"/>
        <v>63.417248869862696</v>
      </c>
      <c r="AV854" s="15">
        <f t="shared" si="383"/>
        <v>30387.941221651228</v>
      </c>
      <c r="AW854" s="13">
        <v>70000</v>
      </c>
      <c r="AX854" s="15">
        <f t="shared" si="384"/>
        <v>52678.36812602733</v>
      </c>
    </row>
    <row r="855" spans="1:50" ht="30" x14ac:dyDescent="0.25">
      <c r="A855" s="2" t="s">
        <v>70</v>
      </c>
      <c r="B855" s="9">
        <f t="shared" si="363"/>
        <v>-41197.524091583909</v>
      </c>
      <c r="C855" s="9">
        <f t="shared" si="364"/>
        <v>-62541.816891823408</v>
      </c>
      <c r="D855" s="10">
        <v>21480.863153128361</v>
      </c>
      <c r="E855" s="10">
        <v>13646.40280589225</v>
      </c>
      <c r="F855">
        <v>60.05</v>
      </c>
      <c r="G855">
        <v>46.07</v>
      </c>
      <c r="H855">
        <v>44.01</v>
      </c>
      <c r="I855" s="11">
        <f t="shared" si="365"/>
        <v>30379.30372136219</v>
      </c>
      <c r="J855" s="12">
        <f t="shared" si="366"/>
        <v>19746.547418885424</v>
      </c>
      <c r="L855" s="10">
        <f t="shared" si="359"/>
        <v>21480.863153128361</v>
      </c>
      <c r="M855" s="13"/>
      <c r="N855" s="13">
        <f t="shared" si="367"/>
        <v>11900.398186833112</v>
      </c>
      <c r="O855">
        <v>0.2</v>
      </c>
      <c r="P855" s="10">
        <f t="shared" si="360"/>
        <v>13646.40280589225</v>
      </c>
      <c r="Q855" s="13">
        <f t="shared" si="368"/>
        <v>13523.58518063922</v>
      </c>
      <c r="R855">
        <v>0.56999999999999995</v>
      </c>
      <c r="S855" s="14">
        <v>2.04</v>
      </c>
      <c r="T855" s="14">
        <v>0.41</v>
      </c>
      <c r="U855" s="15">
        <v>6200</v>
      </c>
      <c r="V855" s="15">
        <v>1300</v>
      </c>
      <c r="W855" s="16">
        <f t="shared" si="369"/>
        <v>26780.587308275193</v>
      </c>
      <c r="X855" s="16">
        <f t="shared" si="370"/>
        <v>5436.2945080357003</v>
      </c>
      <c r="Z855" s="10">
        <v>67600</v>
      </c>
      <c r="AA855" s="10">
        <f t="shared" si="361"/>
        <v>21480.863153128361</v>
      </c>
      <c r="AB855" s="10">
        <f t="shared" si="362"/>
        <v>13646.40280589225</v>
      </c>
      <c r="AC855" s="10">
        <v>805.44005469361912</v>
      </c>
      <c r="AD855">
        <v>90.08</v>
      </c>
      <c r="AE855">
        <v>60.05</v>
      </c>
      <c r="AF855">
        <v>46.07</v>
      </c>
      <c r="AG855" s="15"/>
      <c r="AH855" s="15">
        <f t="shared" si="371"/>
        <v>11900.398186833112</v>
      </c>
      <c r="AI855" s="15">
        <f t="shared" si="372"/>
        <v>13523.58518063922</v>
      </c>
      <c r="AJ855" s="15">
        <f t="shared" si="373"/>
        <v>807.85637485769985</v>
      </c>
      <c r="AK855" s="15">
        <f t="shared" si="374"/>
        <v>6084</v>
      </c>
      <c r="AL855" s="11">
        <f t="shared" si="375"/>
        <v>4510.711543976593</v>
      </c>
      <c r="AM855" s="16">
        <f t="shared" si="376"/>
        <v>2931.9625035847857</v>
      </c>
      <c r="AN855" s="11">
        <f t="shared" si="377"/>
        <v>35319.168195865583</v>
      </c>
      <c r="AO855" s="16">
        <f t="shared" si="385"/>
        <v>6180</v>
      </c>
      <c r="AP855" s="10">
        <v>-30991.992365455801</v>
      </c>
      <c r="AQ855" s="11">
        <f t="shared" si="378"/>
        <v>-148333.56917775641</v>
      </c>
      <c r="AR855" s="16">
        <f t="shared" si="379"/>
        <v>-87724.65881874453</v>
      </c>
      <c r="AS855" s="11">
        <f t="shared" si="380"/>
        <v>-27190.022170506345</v>
      </c>
      <c r="AT855" s="15">
        <f t="shared" si="381"/>
        <v>-59850.502287926007</v>
      </c>
      <c r="AU855" s="17">
        <f t="shared" si="382"/>
        <v>193.11602036478425</v>
      </c>
      <c r="AV855" s="15">
        <f t="shared" si="383"/>
        <v>28858.50992247021</v>
      </c>
      <c r="AW855" s="13">
        <v>70000</v>
      </c>
      <c r="AX855" s="15">
        <f t="shared" si="384"/>
        <v>-59850.502287926007</v>
      </c>
    </row>
    <row r="856" spans="1:50" ht="30" x14ac:dyDescent="0.25">
      <c r="A856" s="2" t="s">
        <v>70</v>
      </c>
      <c r="B856" s="9">
        <f t="shared" si="363"/>
        <v>-50172.420900760102</v>
      </c>
      <c r="C856" s="9">
        <f t="shared" si="364"/>
        <v>-70512.089196928398</v>
      </c>
      <c r="D856" s="10">
        <v>3549.7431311607429</v>
      </c>
      <c r="E856" s="10">
        <v>16072.508010375741</v>
      </c>
      <c r="F856">
        <v>60.05</v>
      </c>
      <c r="G856">
        <v>46.07</v>
      </c>
      <c r="H856">
        <v>44.01</v>
      </c>
      <c r="I856" s="11">
        <f t="shared" si="365"/>
        <v>19555.401422426847</v>
      </c>
      <c r="J856" s="12">
        <f t="shared" si="366"/>
        <v>12711.010924577451</v>
      </c>
      <c r="L856" s="10">
        <f t="shared" si="359"/>
        <v>3549.7431311607429</v>
      </c>
      <c r="M856" s="13"/>
      <c r="N856" s="13">
        <f t="shared" si="367"/>
        <v>1966.5576946630517</v>
      </c>
      <c r="O856">
        <v>0.2</v>
      </c>
      <c r="P856" s="10">
        <f t="shared" si="360"/>
        <v>16072.508010375741</v>
      </c>
      <c r="Q856" s="13">
        <f t="shared" si="368"/>
        <v>15927.855438282359</v>
      </c>
      <c r="R856">
        <v>0.56999999999999995</v>
      </c>
      <c r="S856" s="14">
        <v>2.04</v>
      </c>
      <c r="T856" s="14">
        <v>0.41</v>
      </c>
      <c r="U856" s="15">
        <v>6200</v>
      </c>
      <c r="V856" s="15">
        <v>1300</v>
      </c>
      <c r="W856" s="16">
        <f t="shared" si="369"/>
        <v>25523.265843057252</v>
      </c>
      <c r="X856" s="16">
        <f t="shared" si="370"/>
        <v>5183.5975468889574</v>
      </c>
      <c r="Z856" s="10">
        <v>51529</v>
      </c>
      <c r="AA856" s="10">
        <f t="shared" si="361"/>
        <v>3549.7431311607429</v>
      </c>
      <c r="AB856" s="10">
        <f t="shared" si="362"/>
        <v>16072.508010375741</v>
      </c>
      <c r="AC856" s="10">
        <v>970.33158384335206</v>
      </c>
      <c r="AD856">
        <v>90.08</v>
      </c>
      <c r="AE856">
        <v>60.05</v>
      </c>
      <c r="AF856">
        <v>46.07</v>
      </c>
      <c r="AG856" s="15"/>
      <c r="AH856" s="15">
        <f t="shared" si="371"/>
        <v>1966.5576946630517</v>
      </c>
      <c r="AI856" s="15">
        <f t="shared" si="372"/>
        <v>15927.855438282359</v>
      </c>
      <c r="AJ856" s="15">
        <f t="shared" si="373"/>
        <v>973.24257859488205</v>
      </c>
      <c r="AK856" s="15">
        <f t="shared" si="374"/>
        <v>4637.6099999999997</v>
      </c>
      <c r="AL856" s="11">
        <f t="shared" si="375"/>
        <v>3237.6616479453023</v>
      </c>
      <c r="AM856" s="16">
        <f t="shared" si="376"/>
        <v>2104.4800711644466</v>
      </c>
      <c r="AN856" s="11">
        <f t="shared" si="377"/>
        <v>25341.109351350759</v>
      </c>
      <c r="AO856" s="16">
        <f t="shared" si="385"/>
        <v>6180</v>
      </c>
      <c r="AP856" s="10">
        <v>-39320.335048139539</v>
      </c>
      <c r="AQ856" s="11">
        <f t="shared" si="378"/>
        <v>-128184.66907842022</v>
      </c>
      <c r="AR856" s="16">
        <f t="shared" si="379"/>
        <v>-88406.697668394801</v>
      </c>
      <c r="AS856" s="11">
        <f t="shared" si="380"/>
        <v>-27872.061020156601</v>
      </c>
      <c r="AT856" s="15">
        <f t="shared" si="381"/>
        <v>-60315.82604388144</v>
      </c>
      <c r="AU856" s="17">
        <f t="shared" si="382"/>
        <v>153.39601244505496</v>
      </c>
      <c r="AV856" s="15">
        <f t="shared" si="383"/>
        <v>20995.490995741897</v>
      </c>
      <c r="AW856" s="13">
        <v>70000</v>
      </c>
      <c r="AX856" s="15">
        <f t="shared" si="384"/>
        <v>-60315.826043881432</v>
      </c>
    </row>
    <row r="857" spans="1:50" ht="30" x14ac:dyDescent="0.25">
      <c r="A857" s="2" t="s">
        <v>70</v>
      </c>
      <c r="B857" s="9">
        <f t="shared" si="363"/>
        <v>30564.374514745254</v>
      </c>
      <c r="C857" s="9">
        <f t="shared" si="364"/>
        <v>9639.3184573248254</v>
      </c>
      <c r="D857" s="10">
        <v>28619.61015011583</v>
      </c>
      <c r="E857" s="10">
        <v>11790.80129938026</v>
      </c>
      <c r="F857">
        <v>60.05</v>
      </c>
      <c r="G857">
        <v>46.07</v>
      </c>
      <c r="H857">
        <v>44.01</v>
      </c>
      <c r="I857" s="11">
        <f t="shared" si="365"/>
        <v>33838.585625102496</v>
      </c>
      <c r="J857" s="12">
        <f t="shared" si="366"/>
        <v>21995.080656316622</v>
      </c>
      <c r="L857" s="10">
        <f t="shared" si="359"/>
        <v>28619.61015011583</v>
      </c>
      <c r="M857" s="13"/>
      <c r="N857" s="13">
        <f t="shared" si="367"/>
        <v>15855.264023164171</v>
      </c>
      <c r="O857">
        <v>0.2</v>
      </c>
      <c r="P857" s="10">
        <f t="shared" si="360"/>
        <v>11790.80129938026</v>
      </c>
      <c r="Q857" s="13">
        <f t="shared" si="368"/>
        <v>11684.684087685839</v>
      </c>
      <c r="R857">
        <v>0.56999999999999995</v>
      </c>
      <c r="S857" s="14">
        <v>2.04</v>
      </c>
      <c r="T857" s="14">
        <v>0.41</v>
      </c>
      <c r="U857" s="15">
        <v>6200</v>
      </c>
      <c r="V857" s="15">
        <v>1300</v>
      </c>
      <c r="W857" s="16">
        <f t="shared" si="369"/>
        <v>26255.898378612073</v>
      </c>
      <c r="X857" s="16">
        <f t="shared" si="370"/>
        <v>5330.8423211916415</v>
      </c>
      <c r="Z857" s="10">
        <v>56644</v>
      </c>
      <c r="AA857" s="10">
        <f t="shared" si="361"/>
        <v>28619.61015011583</v>
      </c>
      <c r="AB857" s="10">
        <f t="shared" si="362"/>
        <v>11790.80129938026</v>
      </c>
      <c r="AC857" s="10">
        <v>712.82489215367934</v>
      </c>
      <c r="AD857">
        <v>90.08</v>
      </c>
      <c r="AE857">
        <v>60.05</v>
      </c>
      <c r="AF857">
        <v>46.07</v>
      </c>
      <c r="AG857" s="15"/>
      <c r="AH857" s="15">
        <f t="shared" si="371"/>
        <v>15855.264023164171</v>
      </c>
      <c r="AI857" s="15">
        <f t="shared" si="372"/>
        <v>11684.684087685839</v>
      </c>
      <c r="AJ857" s="15">
        <f t="shared" si="373"/>
        <v>714.96336683014033</v>
      </c>
      <c r="AK857" s="15">
        <f t="shared" si="374"/>
        <v>5097.96</v>
      </c>
      <c r="AL857" s="11">
        <f t="shared" si="375"/>
        <v>4381.6424153076023</v>
      </c>
      <c r="AM857" s="16">
        <f t="shared" si="376"/>
        <v>2848.0675699499416</v>
      </c>
      <c r="AN857" s="11">
        <f t="shared" si="377"/>
        <v>38062.659142911209</v>
      </c>
      <c r="AO857" s="16">
        <f t="shared" si="385"/>
        <v>6180</v>
      </c>
      <c r="AP857" s="10">
        <v>18956.390959212986</v>
      </c>
      <c r="AQ857" s="11">
        <f t="shared" si="378"/>
        <v>-84025.14816568997</v>
      </c>
      <c r="AR857" s="16">
        <f t="shared" si="379"/>
        <v>-17686.604520183439</v>
      </c>
      <c r="AS857" s="11">
        <f t="shared" si="380"/>
        <v>42848.032128054758</v>
      </c>
      <c r="AT857" s="15">
        <f t="shared" si="381"/>
        <v>-12066.757267053577</v>
      </c>
      <c r="AU857" s="17">
        <f t="shared" si="382"/>
        <v>-63.655351343073129</v>
      </c>
      <c r="AV857" s="15">
        <f t="shared" si="383"/>
        <v>31023.148226266563</v>
      </c>
      <c r="AW857" s="13">
        <v>70000</v>
      </c>
      <c r="AX857" s="15">
        <f t="shared" si="384"/>
        <v>-12066.757267053577</v>
      </c>
    </row>
    <row r="858" spans="1:50" ht="30" x14ac:dyDescent="0.25">
      <c r="A858" s="2" t="s">
        <v>70</v>
      </c>
      <c r="B858" s="9">
        <f t="shared" si="363"/>
        <v>28836.166292610877</v>
      </c>
      <c r="C858" s="9">
        <f t="shared" si="364"/>
        <v>-14023.912606263293</v>
      </c>
      <c r="D858" s="10">
        <v>17498.512171613671</v>
      </c>
      <c r="E858" s="10">
        <v>37795.522534184311</v>
      </c>
      <c r="F858">
        <v>60.05</v>
      </c>
      <c r="G858">
        <v>46.07</v>
      </c>
      <c r="H858">
        <v>44.01</v>
      </c>
      <c r="I858" s="11">
        <f t="shared" si="365"/>
        <v>50529.983811152109</v>
      </c>
      <c r="J858" s="12">
        <f t="shared" si="366"/>
        <v>32844.48947724887</v>
      </c>
      <c r="L858" s="10">
        <f t="shared" si="359"/>
        <v>17498.512171613671</v>
      </c>
      <c r="M858" s="13"/>
      <c r="N858" s="13">
        <f t="shared" si="367"/>
        <v>9694.1757430739744</v>
      </c>
      <c r="O858">
        <v>0.2</v>
      </c>
      <c r="P858" s="10">
        <f t="shared" si="360"/>
        <v>37795.522534184311</v>
      </c>
      <c r="Q858" s="13">
        <f t="shared" si="368"/>
        <v>37455.362831376653</v>
      </c>
      <c r="R858">
        <v>0.56999999999999995</v>
      </c>
      <c r="S858" s="14">
        <v>2.04</v>
      </c>
      <c r="T858" s="14">
        <v>0.41</v>
      </c>
      <c r="U858" s="15">
        <v>6200</v>
      </c>
      <c r="V858" s="15">
        <v>1300</v>
      </c>
      <c r="W858" s="16">
        <f t="shared" si="369"/>
        <v>53708.319603498952</v>
      </c>
      <c r="X858" s="16">
        <f t="shared" si="370"/>
        <v>10848.240704624788</v>
      </c>
      <c r="Z858" s="10">
        <v>83521</v>
      </c>
      <c r="AA858" s="10">
        <f t="shared" si="361"/>
        <v>17498.512171613671</v>
      </c>
      <c r="AB858" s="10">
        <f t="shared" si="362"/>
        <v>37795.522534184311</v>
      </c>
      <c r="AC858" s="10">
        <v>1650.0952222308574</v>
      </c>
      <c r="AD858">
        <v>90.08</v>
      </c>
      <c r="AE858">
        <v>60.05</v>
      </c>
      <c r="AF858">
        <v>46.07</v>
      </c>
      <c r="AG858" s="15"/>
      <c r="AH858" s="15">
        <f t="shared" si="371"/>
        <v>9694.1757430739744</v>
      </c>
      <c r="AI858" s="15">
        <f t="shared" si="372"/>
        <v>37455.362831376653</v>
      </c>
      <c r="AJ858" s="15">
        <f t="shared" si="373"/>
        <v>1655.0455078975499</v>
      </c>
      <c r="AK858" s="15">
        <f t="shared" si="374"/>
        <v>7516.8899999999994</v>
      </c>
      <c r="AL858" s="11">
        <f t="shared" si="375"/>
        <v>6414.5380543876036</v>
      </c>
      <c r="AM858" s="16">
        <f t="shared" si="376"/>
        <v>4169.4497353519428</v>
      </c>
      <c r="AN858" s="11">
        <f t="shared" si="377"/>
        <v>65808.677594806795</v>
      </c>
      <c r="AO858" s="16">
        <f t="shared" si="385"/>
        <v>6180</v>
      </c>
      <c r="AP858" s="10">
        <v>3816.5268891152414</v>
      </c>
      <c r="AQ858" s="11">
        <f t="shared" si="378"/>
        <v>-174329.01351694824</v>
      </c>
      <c r="AR858" s="16">
        <f t="shared" si="379"/>
        <v>-57716.642788136953</v>
      </c>
      <c r="AS858" s="11">
        <f t="shared" si="380"/>
        <v>2817.9938601012441</v>
      </c>
      <c r="AT858" s="15">
        <f t="shared" si="381"/>
        <v>-39377.412323485572</v>
      </c>
      <c r="AU858" s="17">
        <f t="shared" si="382"/>
        <v>-1031.7603797261379</v>
      </c>
      <c r="AV858" s="15">
        <f t="shared" si="383"/>
        <v>43193.93921260081</v>
      </c>
      <c r="AW858" s="13">
        <v>70000</v>
      </c>
      <c r="AX858" s="15">
        <f t="shared" si="384"/>
        <v>-39377.412323485565</v>
      </c>
    </row>
    <row r="859" spans="1:50" ht="30" x14ac:dyDescent="0.25">
      <c r="A859" s="2" t="s">
        <v>70</v>
      </c>
      <c r="B859" s="9">
        <f t="shared" si="363"/>
        <v>23071.993008566315</v>
      </c>
      <c r="C859" s="9">
        <f t="shared" si="364"/>
        <v>13924.812414264845</v>
      </c>
      <c r="D859" s="10">
        <v>9026.4464469679133</v>
      </c>
      <c r="E859" s="10">
        <v>2842.2504295122326</v>
      </c>
      <c r="F859">
        <v>60.05</v>
      </c>
      <c r="G859">
        <v>46.07</v>
      </c>
      <c r="H859">
        <v>44.01</v>
      </c>
      <c r="I859" s="11">
        <f t="shared" si="365"/>
        <v>10930.546086002774</v>
      </c>
      <c r="J859" s="12">
        <f t="shared" si="366"/>
        <v>7104.8549559018038</v>
      </c>
      <c r="L859" s="10">
        <f t="shared" si="359"/>
        <v>9026.4464469679133</v>
      </c>
      <c r="M859" s="13"/>
      <c r="N859" s="13">
        <f t="shared" si="367"/>
        <v>5000.6513316202245</v>
      </c>
      <c r="O859">
        <v>0.2</v>
      </c>
      <c r="P859" s="10">
        <f t="shared" si="360"/>
        <v>2842.2504295122326</v>
      </c>
      <c r="Q859" s="13">
        <f t="shared" si="368"/>
        <v>2816.6701756466223</v>
      </c>
      <c r="R859">
        <v>0.56999999999999995</v>
      </c>
      <c r="S859" s="14">
        <v>2.04</v>
      </c>
      <c r="T859" s="14">
        <v>0.41</v>
      </c>
      <c r="U859" s="15">
        <v>6200</v>
      </c>
      <c r="V859" s="15">
        <v>1300</v>
      </c>
      <c r="W859" s="16">
        <f t="shared" si="369"/>
        <v>11515.489823542945</v>
      </c>
      <c r="X859" s="16">
        <f t="shared" si="370"/>
        <v>2368.309229241474</v>
      </c>
      <c r="Z859" s="10">
        <v>58564</v>
      </c>
      <c r="AA859" s="10">
        <f t="shared" si="361"/>
        <v>9026.4464469679133</v>
      </c>
      <c r="AB859" s="10">
        <f t="shared" si="362"/>
        <v>2842.2504295122326</v>
      </c>
      <c r="AC859" s="10">
        <v>1843.5820275337451</v>
      </c>
      <c r="AD859">
        <v>90.08</v>
      </c>
      <c r="AE859">
        <v>60.05</v>
      </c>
      <c r="AF859">
        <v>46.07</v>
      </c>
      <c r="AG859" s="15"/>
      <c r="AH859" s="15">
        <f t="shared" si="371"/>
        <v>5000.6513316202245</v>
      </c>
      <c r="AI859" s="15">
        <f t="shared" si="372"/>
        <v>2816.6701756466223</v>
      </c>
      <c r="AJ859" s="15">
        <f t="shared" si="373"/>
        <v>1849.1127736163462</v>
      </c>
      <c r="AK859" s="15">
        <f t="shared" si="374"/>
        <v>5270.76</v>
      </c>
      <c r="AL859" s="11">
        <f t="shared" si="375"/>
        <v>2884.0286894775122</v>
      </c>
      <c r="AM859" s="16">
        <f t="shared" si="376"/>
        <v>1874.6186481603829</v>
      </c>
      <c r="AN859" s="11">
        <f t="shared" si="377"/>
        <v>12439.342306823693</v>
      </c>
      <c r="AO859" s="16">
        <f t="shared" si="385"/>
        <v>6180</v>
      </c>
      <c r="AP859" s="10">
        <v>18196.62856265351</v>
      </c>
      <c r="AQ859" s="11">
        <f t="shared" si="378"/>
        <v>-11809.807092180683</v>
      </c>
      <c r="AR859" s="16">
        <f t="shared" si="379"/>
        <v>4451.6482291215661</v>
      </c>
      <c r="AS859" s="11">
        <f t="shared" si="380"/>
        <v>64986.284877359758</v>
      </c>
      <c r="AT859" s="15">
        <f t="shared" si="381"/>
        <v>3037.1549585913226</v>
      </c>
      <c r="AU859" s="17">
        <f t="shared" si="382"/>
        <v>16.69075646696847</v>
      </c>
      <c r="AV859" s="15">
        <f t="shared" si="383"/>
        <v>15159.473604062186</v>
      </c>
      <c r="AW859" s="13">
        <v>70000</v>
      </c>
      <c r="AX859" s="15">
        <f t="shared" si="384"/>
        <v>3037.1549585913235</v>
      </c>
    </row>
    <row r="860" spans="1:50" ht="30" x14ac:dyDescent="0.25">
      <c r="A860" s="2" t="s">
        <v>70</v>
      </c>
      <c r="B860" s="9">
        <f t="shared" si="363"/>
        <v>8771.5976395579928</v>
      </c>
      <c r="C860" s="9">
        <f t="shared" si="364"/>
        <v>-13481.432565857587</v>
      </c>
      <c r="D860" s="10">
        <v>16180.662880592245</v>
      </c>
      <c r="E860" s="10">
        <v>15673.010345210105</v>
      </c>
      <c r="F860">
        <v>60.05</v>
      </c>
      <c r="G860">
        <v>46.07</v>
      </c>
      <c r="H860">
        <v>44.01</v>
      </c>
      <c r="I860" s="11">
        <f t="shared" si="365"/>
        <v>28430.832536523612</v>
      </c>
      <c r="J860" s="12">
        <f t="shared" si="366"/>
        <v>18480.041148740347</v>
      </c>
      <c r="L860" s="10">
        <f t="shared" si="359"/>
        <v>16180.662880592245</v>
      </c>
      <c r="M860" s="13"/>
      <c r="N860" s="13">
        <f t="shared" si="367"/>
        <v>8964.0872358481047</v>
      </c>
      <c r="O860">
        <v>0.2</v>
      </c>
      <c r="P860" s="10">
        <f t="shared" si="360"/>
        <v>15673.010345210105</v>
      </c>
      <c r="Q860" s="13">
        <f t="shared" si="368"/>
        <v>15531.953252103214</v>
      </c>
      <c r="R860">
        <v>0.56999999999999995</v>
      </c>
      <c r="S860" s="14">
        <v>2.04</v>
      </c>
      <c r="T860" s="14">
        <v>0.41</v>
      </c>
      <c r="U860" s="15">
        <v>6200</v>
      </c>
      <c r="V860" s="15">
        <v>1300</v>
      </c>
      <c r="W860" s="16">
        <f t="shared" si="369"/>
        <v>27917.902833771641</v>
      </c>
      <c r="X860" s="16">
        <f t="shared" si="370"/>
        <v>5664.8726283560645</v>
      </c>
      <c r="Z860" s="10">
        <v>34596.000000000007</v>
      </c>
      <c r="AA860" s="10">
        <f t="shared" si="361"/>
        <v>16180.662880592245</v>
      </c>
      <c r="AB860" s="10">
        <f t="shared" si="362"/>
        <v>15673.010345210105</v>
      </c>
      <c r="AC860" s="10">
        <v>1441.6249786565274</v>
      </c>
      <c r="AD860">
        <v>90.08</v>
      </c>
      <c r="AE860">
        <v>60.05</v>
      </c>
      <c r="AF860">
        <v>46.07</v>
      </c>
      <c r="AG860" s="15"/>
      <c r="AH860" s="15">
        <f t="shared" si="371"/>
        <v>8964.0872358481047</v>
      </c>
      <c r="AI860" s="15">
        <f t="shared" si="372"/>
        <v>15531.953252103214</v>
      </c>
      <c r="AJ860" s="15">
        <f t="shared" si="373"/>
        <v>1445.9498535924968</v>
      </c>
      <c r="AK860" s="15">
        <f t="shared" si="374"/>
        <v>3113.6400000000003</v>
      </c>
      <c r="AL860" s="11">
        <f t="shared" si="375"/>
        <v>3278.7351168044884</v>
      </c>
      <c r="AM860" s="16">
        <f t="shared" si="376"/>
        <v>2131.1778259229177</v>
      </c>
      <c r="AN860" s="11">
        <f t="shared" si="377"/>
        <v>34726.343810666163</v>
      </c>
      <c r="AO860" s="16">
        <f t="shared" si="385"/>
        <v>6180</v>
      </c>
      <c r="AP860" s="10">
        <v>1120.492428570632</v>
      </c>
      <c r="AQ860" s="11">
        <f t="shared" si="378"/>
        <v>-95734.749608638987</v>
      </c>
      <c r="AR860" s="16">
        <f t="shared" si="379"/>
        <v>-37626.346342953999</v>
      </c>
      <c r="AS860" s="11">
        <f t="shared" si="380"/>
        <v>22908.290305284198</v>
      </c>
      <c r="AT860" s="15">
        <f t="shared" si="381"/>
        <v>-25670.726546092632</v>
      </c>
      <c r="AU860" s="17">
        <f t="shared" si="382"/>
        <v>-2291.0218660593509</v>
      </c>
      <c r="AV860" s="15">
        <f t="shared" si="383"/>
        <v>26791.218974663265</v>
      </c>
      <c r="AW860" s="13">
        <v>70000</v>
      </c>
      <c r="AX860" s="15">
        <f t="shared" si="384"/>
        <v>-25670.726546092632</v>
      </c>
    </row>
    <row r="861" spans="1:50" ht="30" x14ac:dyDescent="0.25">
      <c r="A861" s="2" t="s">
        <v>70</v>
      </c>
      <c r="B861" s="9">
        <f t="shared" si="363"/>
        <v>60279.25941817175</v>
      </c>
      <c r="C861" s="9">
        <f t="shared" si="364"/>
        <v>46849.27307823443</v>
      </c>
      <c r="D861" s="10">
        <v>9312.9666889329437</v>
      </c>
      <c r="E861" s="10">
        <v>7437.54092944484</v>
      </c>
      <c r="F861">
        <v>60.05</v>
      </c>
      <c r="G861">
        <v>46.07</v>
      </c>
      <c r="H861">
        <v>44.01</v>
      </c>
      <c r="I861" s="11">
        <f t="shared" si="365"/>
        <v>15530.347778943011</v>
      </c>
      <c r="J861" s="12">
        <f t="shared" si="366"/>
        <v>10094.726056312957</v>
      </c>
      <c r="L861" s="10">
        <f t="shared" si="359"/>
        <v>9312.9666889329437</v>
      </c>
      <c r="M861" s="13"/>
      <c r="N861" s="13">
        <f t="shared" si="367"/>
        <v>5159.3835456688512</v>
      </c>
      <c r="O861">
        <v>0.2</v>
      </c>
      <c r="P861" s="10">
        <f t="shared" si="360"/>
        <v>7437.54092944484</v>
      </c>
      <c r="Q861" s="13">
        <f t="shared" si="368"/>
        <v>7370.6030610798362</v>
      </c>
      <c r="R861">
        <v>0.56999999999999995</v>
      </c>
      <c r="S861" s="14">
        <v>2.04</v>
      </c>
      <c r="T861" s="14">
        <v>0.41</v>
      </c>
      <c r="U861" s="15">
        <v>6200</v>
      </c>
      <c r="V861" s="15">
        <v>1300</v>
      </c>
      <c r="W861" s="16">
        <f t="shared" si="369"/>
        <v>16875.565726056524</v>
      </c>
      <c r="X861" s="16">
        <f t="shared" si="370"/>
        <v>3445.5793861192033</v>
      </c>
      <c r="Z861" s="10">
        <v>56644</v>
      </c>
      <c r="AA861" s="10">
        <f t="shared" si="361"/>
        <v>9312.9666889329437</v>
      </c>
      <c r="AB861" s="10">
        <f t="shared" si="362"/>
        <v>7437.54092944484</v>
      </c>
      <c r="AC861" s="10">
        <v>759.62868924540555</v>
      </c>
      <c r="AD861">
        <v>90.08</v>
      </c>
      <c r="AE861">
        <v>60.05</v>
      </c>
      <c r="AF861">
        <v>46.07</v>
      </c>
      <c r="AG861" s="15"/>
      <c r="AH861" s="15">
        <f t="shared" si="371"/>
        <v>5159.3835456688512</v>
      </c>
      <c r="AI861" s="15">
        <f t="shared" si="372"/>
        <v>7370.6030610798362</v>
      </c>
      <c r="AJ861" s="15">
        <f t="shared" si="373"/>
        <v>761.90757531314171</v>
      </c>
      <c r="AK861" s="15">
        <f t="shared" si="374"/>
        <v>5097.96</v>
      </c>
      <c r="AL861" s="11">
        <f t="shared" si="375"/>
        <v>3133.6371088209303</v>
      </c>
      <c r="AM861" s="16">
        <f t="shared" si="376"/>
        <v>2036.8641207336048</v>
      </c>
      <c r="AN861" s="11">
        <f t="shared" si="377"/>
        <v>17778.073655124001</v>
      </c>
      <c r="AO861" s="16">
        <f t="shared" si="385"/>
        <v>6180</v>
      </c>
      <c r="AP861" s="10">
        <v>41036.767687444175</v>
      </c>
      <c r="AQ861" s="11">
        <f t="shared" si="378"/>
        <v>6734.6016602917452</v>
      </c>
      <c r="AR861" s="16">
        <f t="shared" si="379"/>
        <v>33308.96763580227</v>
      </c>
      <c r="AS861" s="11">
        <f t="shared" si="380"/>
        <v>93843.604284040455</v>
      </c>
      <c r="AT861" s="15">
        <f t="shared" si="381"/>
        <v>22725.177510397614</v>
      </c>
      <c r="AU861" s="17">
        <f t="shared" si="382"/>
        <v>55.377601090523342</v>
      </c>
      <c r="AV861" s="15">
        <f t="shared" si="383"/>
        <v>18311.590177046561</v>
      </c>
      <c r="AW861" s="13">
        <v>70000</v>
      </c>
      <c r="AX861" s="15">
        <f t="shared" si="384"/>
        <v>22725.177510397614</v>
      </c>
    </row>
    <row r="862" spans="1:50" ht="30" x14ac:dyDescent="0.25">
      <c r="A862" s="2" t="s">
        <v>70</v>
      </c>
      <c r="B862" s="9">
        <f t="shared" si="363"/>
        <v>123016.79403363355</v>
      </c>
      <c r="C862" s="9">
        <f t="shared" si="364"/>
        <v>109214.47202514012</v>
      </c>
      <c r="D862" s="10">
        <v>12217.345640808629</v>
      </c>
      <c r="E862" s="10">
        <v>7272.2313939010728</v>
      </c>
      <c r="F862">
        <v>60.05</v>
      </c>
      <c r="G862">
        <v>46.07</v>
      </c>
      <c r="H862">
        <v>44.01</v>
      </c>
      <c r="I862" s="11">
        <f t="shared" si="365"/>
        <v>17501.018125089857</v>
      </c>
      <c r="J862" s="12">
        <f t="shared" si="366"/>
        <v>11375.661781308407</v>
      </c>
      <c r="L862" s="10">
        <f t="shared" si="359"/>
        <v>12217.345640808629</v>
      </c>
      <c r="M862" s="13"/>
      <c r="N862" s="13">
        <f t="shared" si="367"/>
        <v>6768.4094850079809</v>
      </c>
      <c r="O862">
        <v>0.2</v>
      </c>
      <c r="P862" s="10">
        <f t="shared" si="360"/>
        <v>7272.2313939010728</v>
      </c>
      <c r="Q862" s="13">
        <f t="shared" si="368"/>
        <v>7206.7813113559632</v>
      </c>
      <c r="R862">
        <v>0.56999999999999995</v>
      </c>
      <c r="S862" s="14">
        <v>2.04</v>
      </c>
      <c r="T862" s="14">
        <v>0.41</v>
      </c>
      <c r="U862" s="15">
        <v>6200</v>
      </c>
      <c r="V862" s="15">
        <v>1300</v>
      </c>
      <c r="W862" s="16">
        <f t="shared" si="369"/>
        <v>17341.556378727972</v>
      </c>
      <c r="X862" s="16">
        <f t="shared" si="370"/>
        <v>3539.2343702345429</v>
      </c>
      <c r="Z862" s="10">
        <v>63000.999999999985</v>
      </c>
      <c r="AA862" s="10">
        <f t="shared" si="361"/>
        <v>12217.345640808629</v>
      </c>
      <c r="AB862" s="10">
        <f t="shared" si="362"/>
        <v>7272.2313939010728</v>
      </c>
      <c r="AC862" s="10">
        <v>2863.7520721099245</v>
      </c>
      <c r="AD862">
        <v>90.08</v>
      </c>
      <c r="AE862">
        <v>60.05</v>
      </c>
      <c r="AF862">
        <v>46.07</v>
      </c>
      <c r="AG862" s="15"/>
      <c r="AH862" s="15">
        <f t="shared" si="371"/>
        <v>6768.4094850079809</v>
      </c>
      <c r="AI862" s="15">
        <f t="shared" si="372"/>
        <v>7206.7813113559632</v>
      </c>
      <c r="AJ862" s="15">
        <f t="shared" si="373"/>
        <v>2872.3433283262539</v>
      </c>
      <c r="AK862" s="15">
        <f t="shared" si="374"/>
        <v>5670.0899999999983</v>
      </c>
      <c r="AL862" s="11">
        <f t="shared" si="375"/>
        <v>3479.6822774727348</v>
      </c>
      <c r="AM862" s="16">
        <f t="shared" si="376"/>
        <v>2261.7934803572775</v>
      </c>
      <c r="AN862" s="11">
        <f t="shared" si="377"/>
        <v>21832.657899516056</v>
      </c>
      <c r="AO862" s="16">
        <f t="shared" si="385"/>
        <v>6180</v>
      </c>
      <c r="AP862" s="10">
        <v>84153.721228051232</v>
      </c>
      <c r="AQ862" s="11">
        <f t="shared" si="378"/>
        <v>60593.797787652482</v>
      </c>
      <c r="AR862" s="16">
        <f t="shared" si="379"/>
        <v>94299.575873597161</v>
      </c>
      <c r="AS862" s="11">
        <f t="shared" si="380"/>
        <v>154834.21252183535</v>
      </c>
      <c r="AT862" s="15">
        <f t="shared" si="381"/>
        <v>64336.265966385552</v>
      </c>
      <c r="AU862" s="17">
        <f t="shared" si="382"/>
        <v>76.450886577003956</v>
      </c>
      <c r="AV862" s="15">
        <f t="shared" si="383"/>
        <v>19817.455261665684</v>
      </c>
      <c r="AW862" s="13">
        <v>70000</v>
      </c>
      <c r="AX862" s="15">
        <f t="shared" si="384"/>
        <v>64336.265966385545</v>
      </c>
    </row>
    <row r="863" spans="1:50" ht="30" x14ac:dyDescent="0.25">
      <c r="A863" s="2" t="s">
        <v>70</v>
      </c>
      <c r="B863" s="9">
        <f t="shared" si="363"/>
        <v>8420.1725314229479</v>
      </c>
      <c r="C863" s="9">
        <f t="shared" si="364"/>
        <v>-27601.386574291799</v>
      </c>
      <c r="D863" s="10">
        <v>15668.812368838158</v>
      </c>
      <c r="E863" s="10">
        <v>30727.205615422117</v>
      </c>
      <c r="F863">
        <v>60.05</v>
      </c>
      <c r="G863">
        <v>46.07</v>
      </c>
      <c r="H863">
        <v>44.01</v>
      </c>
      <c r="I863" s="11">
        <f t="shared" si="365"/>
        <v>42436.756274670595</v>
      </c>
      <c r="J863" s="12">
        <f t="shared" si="366"/>
        <v>27583.891578535888</v>
      </c>
      <c r="L863" s="10">
        <f t="shared" si="359"/>
        <v>15668.812368838158</v>
      </c>
      <c r="M863" s="13"/>
      <c r="N863" s="13">
        <f t="shared" si="367"/>
        <v>8680.5220523363405</v>
      </c>
      <c r="O863">
        <v>0.2</v>
      </c>
      <c r="P863" s="10">
        <f t="shared" si="360"/>
        <v>30727.205615422117</v>
      </c>
      <c r="Q863" s="13">
        <f t="shared" si="368"/>
        <v>30450.66076488332</v>
      </c>
      <c r="R863">
        <v>0.56999999999999995</v>
      </c>
      <c r="S863" s="14">
        <v>2.04</v>
      </c>
      <c r="T863" s="14">
        <v>0.41</v>
      </c>
      <c r="U863" s="15">
        <v>6200</v>
      </c>
      <c r="V863" s="15">
        <v>1300</v>
      </c>
      <c r="W863" s="16">
        <f t="shared" si="369"/>
        <v>45149.681334759553</v>
      </c>
      <c r="X863" s="16">
        <f t="shared" si="370"/>
        <v>9128.1222290448113</v>
      </c>
      <c r="Z863" s="10">
        <v>68644</v>
      </c>
      <c r="AA863" s="10">
        <f t="shared" si="361"/>
        <v>15668.812368838158</v>
      </c>
      <c r="AB863" s="10">
        <f t="shared" si="362"/>
        <v>30727.205615422117</v>
      </c>
      <c r="AC863" s="10">
        <v>595.214835306851</v>
      </c>
      <c r="AD863">
        <v>90.08</v>
      </c>
      <c r="AE863">
        <v>60.05</v>
      </c>
      <c r="AF863">
        <v>46.07</v>
      </c>
      <c r="AG863" s="15"/>
      <c r="AH863" s="15">
        <f t="shared" si="371"/>
        <v>8680.5220523363405</v>
      </c>
      <c r="AI863" s="15">
        <f t="shared" si="372"/>
        <v>30450.66076488332</v>
      </c>
      <c r="AJ863" s="15">
        <f t="shared" si="373"/>
        <v>597.00047981277146</v>
      </c>
      <c r="AK863" s="15">
        <f t="shared" si="374"/>
        <v>6177.96</v>
      </c>
      <c r="AL863" s="11">
        <f t="shared" si="375"/>
        <v>5367.3928776044613</v>
      </c>
      <c r="AM863" s="16">
        <f t="shared" si="376"/>
        <v>3488.8053704428999</v>
      </c>
      <c r="AN863" s="11">
        <f t="shared" si="377"/>
        <v>53835.054914448527</v>
      </c>
      <c r="AO863" s="16">
        <f t="shared" si="385"/>
        <v>6180</v>
      </c>
      <c r="AP863" s="10">
        <v>-6625.3798487059075</v>
      </c>
      <c r="AQ863" s="11">
        <f t="shared" si="378"/>
        <v>-158686.6162032256</v>
      </c>
      <c r="AR863" s="16">
        <f t="shared" si="379"/>
        <v>-64313.400381872496</v>
      </c>
      <c r="AS863" s="11">
        <f t="shared" si="380"/>
        <v>-3778.7637336343028</v>
      </c>
      <c r="AT863" s="15">
        <f t="shared" si="381"/>
        <v>-43878.076797684698</v>
      </c>
      <c r="AU863" s="17">
        <f t="shared" si="382"/>
        <v>662.27262133891259</v>
      </c>
      <c r="AV863" s="15">
        <f t="shared" si="383"/>
        <v>37252.696948978788</v>
      </c>
      <c r="AW863" s="13">
        <v>70000</v>
      </c>
      <c r="AX863" s="15">
        <f t="shared" si="384"/>
        <v>-43878.076797684698</v>
      </c>
    </row>
    <row r="864" spans="1:50" ht="30" x14ac:dyDescent="0.25">
      <c r="A864" s="2" t="s">
        <v>70</v>
      </c>
      <c r="B864" s="9">
        <f t="shared" si="363"/>
        <v>-22036.007472034151</v>
      </c>
      <c r="C864" s="9">
        <f t="shared" si="364"/>
        <v>-44441.179235719945</v>
      </c>
      <c r="D864" s="10">
        <v>15668.812368838158</v>
      </c>
      <c r="E864" s="10">
        <v>15938.649193102947</v>
      </c>
      <c r="F864">
        <v>60.05</v>
      </c>
      <c r="G864">
        <v>46.07</v>
      </c>
      <c r="H864">
        <v>44.01</v>
      </c>
      <c r="I864" s="11">
        <f t="shared" si="365"/>
        <v>28309.463716687809</v>
      </c>
      <c r="J864" s="12">
        <f t="shared" si="366"/>
        <v>18401.151415847078</v>
      </c>
      <c r="L864" s="10">
        <f t="shared" si="359"/>
        <v>15668.812368838158</v>
      </c>
      <c r="M864" s="13"/>
      <c r="N864" s="13">
        <f t="shared" si="367"/>
        <v>8680.5220523363405</v>
      </c>
      <c r="O864">
        <v>0.2</v>
      </c>
      <c r="P864" s="10">
        <f t="shared" si="360"/>
        <v>15938.649193102947</v>
      </c>
      <c r="Q864" s="13">
        <f t="shared" si="368"/>
        <v>15795.20135036502</v>
      </c>
      <c r="R864">
        <v>0.56999999999999995</v>
      </c>
      <c r="S864" s="14">
        <v>2.04</v>
      </c>
      <c r="T864" s="14">
        <v>0.41</v>
      </c>
      <c r="U864" s="15">
        <v>6200</v>
      </c>
      <c r="V864" s="15">
        <v>1300</v>
      </c>
      <c r="W864" s="16">
        <f t="shared" si="369"/>
        <v>28108.313127557674</v>
      </c>
      <c r="X864" s="16">
        <f t="shared" si="370"/>
        <v>5703.141363871885</v>
      </c>
      <c r="Z864" s="10">
        <v>6723.9999999999991</v>
      </c>
      <c r="AA864" s="10">
        <f t="shared" si="361"/>
        <v>15668.812368838158</v>
      </c>
      <c r="AB864" s="10">
        <f t="shared" si="362"/>
        <v>15938.649193102947</v>
      </c>
      <c r="AC864" s="10">
        <v>988.36755381098931</v>
      </c>
      <c r="AD864">
        <v>90.08</v>
      </c>
      <c r="AE864">
        <v>60.05</v>
      </c>
      <c r="AF864">
        <v>46.07</v>
      </c>
      <c r="AG864" s="15"/>
      <c r="AH864" s="15">
        <f t="shared" si="371"/>
        <v>8680.5220523363405</v>
      </c>
      <c r="AI864" s="15">
        <f t="shared" si="372"/>
        <v>15795.20135036502</v>
      </c>
      <c r="AJ864" s="15">
        <f t="shared" si="373"/>
        <v>991.33265647242217</v>
      </c>
      <c r="AK864" s="15">
        <f t="shared" si="374"/>
        <v>605.15999999999985</v>
      </c>
      <c r="AL864" s="11">
        <f t="shared" si="375"/>
        <v>2342.2202872302842</v>
      </c>
      <c r="AM864" s="16">
        <f t="shared" si="376"/>
        <v>1522.4431866996847</v>
      </c>
      <c r="AN864" s="11">
        <f t="shared" si="377"/>
        <v>34248.867906399464</v>
      </c>
      <c r="AO864" s="16">
        <f t="shared" si="385"/>
        <v>6180</v>
      </c>
      <c r="AP864" s="10">
        <v>-20661.830135821074</v>
      </c>
      <c r="AQ864" s="11">
        <f t="shared" si="378"/>
        <v>-125411.32464699133</v>
      </c>
      <c r="AR864" s="16">
        <f t="shared" si="379"/>
        <v>-68545.472015438907</v>
      </c>
      <c r="AS864" s="11">
        <f t="shared" si="380"/>
        <v>-8010.8353672007097</v>
      </c>
      <c r="AT864" s="15">
        <f t="shared" si="381"/>
        <v>-46765.424738367838</v>
      </c>
      <c r="AU864" s="17">
        <f t="shared" si="382"/>
        <v>226.33728198786898</v>
      </c>
      <c r="AV864" s="15">
        <f t="shared" si="383"/>
        <v>26103.594602546764</v>
      </c>
      <c r="AW864" s="13">
        <v>70000</v>
      </c>
      <c r="AX864" s="15">
        <f t="shared" si="384"/>
        <v>-46765.424738367838</v>
      </c>
    </row>
    <row r="865" spans="1:50" ht="30" x14ac:dyDescent="0.25">
      <c r="A865" s="2" t="s">
        <v>70</v>
      </c>
      <c r="B865" s="9">
        <f t="shared" si="363"/>
        <v>33132.988542285995</v>
      </c>
      <c r="C865" s="9">
        <f t="shared" si="364"/>
        <v>13506.422093079018</v>
      </c>
      <c r="D865" s="10">
        <v>19721.177323604788</v>
      </c>
      <c r="E865" s="10">
        <v>12125.970392508638</v>
      </c>
      <c r="F865">
        <v>60.05</v>
      </c>
      <c r="G865">
        <v>46.07</v>
      </c>
      <c r="H865">
        <v>44.01</v>
      </c>
      <c r="I865" s="11">
        <f t="shared" si="365"/>
        <v>27637.201938053866</v>
      </c>
      <c r="J865" s="12">
        <f t="shared" si="366"/>
        <v>17964.181259735014</v>
      </c>
      <c r="L865" s="10">
        <f t="shared" si="359"/>
        <v>19721.177323604788</v>
      </c>
      <c r="M865" s="13"/>
      <c r="N865" s="13">
        <f t="shared" si="367"/>
        <v>10925.532237277053</v>
      </c>
      <c r="O865">
        <v>0.2</v>
      </c>
      <c r="P865" s="10">
        <f t="shared" si="360"/>
        <v>12125.970392508638</v>
      </c>
      <c r="Q865" s="13">
        <f t="shared" si="368"/>
        <v>12016.836658976061</v>
      </c>
      <c r="R865">
        <v>0.56999999999999995</v>
      </c>
      <c r="S865" s="14">
        <v>2.04</v>
      </c>
      <c r="T865" s="14">
        <v>0.41</v>
      </c>
      <c r="U865" s="15">
        <v>6200</v>
      </c>
      <c r="V865" s="15">
        <v>1300</v>
      </c>
      <c r="W865" s="16">
        <f t="shared" si="369"/>
        <v>24630.794819866402</v>
      </c>
      <c r="X865" s="16">
        <f t="shared" si="370"/>
        <v>5004.2283706594235</v>
      </c>
      <c r="Z865" s="10">
        <v>67080.999999999985</v>
      </c>
      <c r="AA865" s="10">
        <f t="shared" si="361"/>
        <v>19721.177323604788</v>
      </c>
      <c r="AB865" s="10">
        <f t="shared" si="362"/>
        <v>12125.970392508638</v>
      </c>
      <c r="AC865" s="10">
        <v>539.37890074719417</v>
      </c>
      <c r="AD865">
        <v>90.08</v>
      </c>
      <c r="AE865">
        <v>60.05</v>
      </c>
      <c r="AF865">
        <v>46.07</v>
      </c>
      <c r="AG865" s="15"/>
      <c r="AH865" s="15">
        <f t="shared" si="371"/>
        <v>10925.532237277053</v>
      </c>
      <c r="AI865" s="15">
        <f t="shared" si="372"/>
        <v>12016.836658976061</v>
      </c>
      <c r="AJ865" s="15">
        <f t="shared" si="373"/>
        <v>540.99703744943565</v>
      </c>
      <c r="AK865" s="15">
        <f t="shared" si="374"/>
        <v>6037.2899999999981</v>
      </c>
      <c r="AL865" s="11">
        <f t="shared" si="375"/>
        <v>4306.5079044635413</v>
      </c>
      <c r="AM865" s="16">
        <f t="shared" si="376"/>
        <v>2799.230137901302</v>
      </c>
      <c r="AN865" s="11">
        <f t="shared" si="377"/>
        <v>31681.958953587658</v>
      </c>
      <c r="AO865" s="16">
        <f t="shared" si="385"/>
        <v>6180</v>
      </c>
      <c r="AP865" s="10">
        <v>20487.93223845811</v>
      </c>
      <c r="AQ865" s="11">
        <f t="shared" si="378"/>
        <v>-63228.261703258606</v>
      </c>
      <c r="AR865" s="16">
        <f t="shared" si="379"/>
        <v>-9461.9875373154209</v>
      </c>
      <c r="AS865" s="11">
        <f t="shared" si="380"/>
        <v>51072.649110922772</v>
      </c>
      <c r="AT865" s="15">
        <f t="shared" si="381"/>
        <v>-6455.479159178205</v>
      </c>
      <c r="AU865" s="17">
        <f t="shared" si="382"/>
        <v>-31.508690501526349</v>
      </c>
      <c r="AV865" s="15">
        <f t="shared" si="383"/>
        <v>26943.411397636315</v>
      </c>
      <c r="AW865" s="13">
        <v>70000</v>
      </c>
      <c r="AX865" s="15">
        <f t="shared" si="384"/>
        <v>-6455.479159178205</v>
      </c>
    </row>
    <row r="866" spans="1:50" ht="30" x14ac:dyDescent="0.25">
      <c r="A866" s="2" t="s">
        <v>70</v>
      </c>
      <c r="B866" s="9">
        <f t="shared" si="363"/>
        <v>-17813.152203846017</v>
      </c>
      <c r="C866" s="9">
        <f t="shared" si="364"/>
        <v>-28104.23053463523</v>
      </c>
      <c r="D866" s="10">
        <v>8467.6192477337427</v>
      </c>
      <c r="E866" s="10">
        <v>4194.2354988584793</v>
      </c>
      <c r="F866">
        <v>60.05</v>
      </c>
      <c r="G866">
        <v>46.07</v>
      </c>
      <c r="H866">
        <v>44.01</v>
      </c>
      <c r="I866" s="11">
        <f t="shared" si="365"/>
        <v>11812.519279438642</v>
      </c>
      <c r="J866" s="12">
        <f t="shared" si="366"/>
        <v>7678.1375316351177</v>
      </c>
      <c r="L866" s="10">
        <f t="shared" si="359"/>
        <v>8467.6192477337427</v>
      </c>
      <c r="M866" s="13"/>
      <c r="N866" s="13">
        <f t="shared" si="367"/>
        <v>4691.0610632444941</v>
      </c>
      <c r="O866">
        <v>0.2</v>
      </c>
      <c r="P866" s="10">
        <f t="shared" si="360"/>
        <v>4194.2354988584793</v>
      </c>
      <c r="Q866" s="13">
        <f t="shared" si="368"/>
        <v>4156.487379368753</v>
      </c>
      <c r="R866">
        <v>0.56999999999999995</v>
      </c>
      <c r="S866" s="14">
        <v>2.04</v>
      </c>
      <c r="T866" s="14">
        <v>0.41</v>
      </c>
      <c r="U866" s="15">
        <v>6200</v>
      </c>
      <c r="V866" s="15">
        <v>1300</v>
      </c>
      <c r="W866" s="16">
        <f t="shared" si="369"/>
        <v>12947.11643853374</v>
      </c>
      <c r="X866" s="16">
        <f t="shared" si="370"/>
        <v>2656.0381077445263</v>
      </c>
      <c r="Z866" s="10">
        <v>37249</v>
      </c>
      <c r="AA866" s="10">
        <f t="shared" si="361"/>
        <v>8467.6192477337427</v>
      </c>
      <c r="AB866" s="10">
        <f t="shared" si="362"/>
        <v>4194.2354988584793</v>
      </c>
      <c r="AC866" s="10">
        <v>1780.3021548673416</v>
      </c>
      <c r="AD866">
        <v>90.08</v>
      </c>
      <c r="AE866">
        <v>60.05</v>
      </c>
      <c r="AF866">
        <v>46.07</v>
      </c>
      <c r="AG866" s="15"/>
      <c r="AH866" s="15">
        <f t="shared" si="371"/>
        <v>4691.0610632444941</v>
      </c>
      <c r="AI866" s="15">
        <f t="shared" si="372"/>
        <v>4156.487379368753</v>
      </c>
      <c r="AJ866" s="15">
        <f t="shared" si="373"/>
        <v>1785.6430613319435</v>
      </c>
      <c r="AK866" s="15">
        <f t="shared" si="374"/>
        <v>3352.41</v>
      </c>
      <c r="AL866" s="11">
        <f t="shared" si="375"/>
        <v>2234.2805562304334</v>
      </c>
      <c r="AM866" s="16">
        <f t="shared" si="376"/>
        <v>1452.2823615497819</v>
      </c>
      <c r="AN866" s="11">
        <f t="shared" si="377"/>
        <v>13784.337810268458</v>
      </c>
      <c r="AO866" s="16">
        <f t="shared" si="385"/>
        <v>6180</v>
      </c>
      <c r="AP866" s="10">
        <v>-10914.33774782784</v>
      </c>
      <c r="AQ866" s="11">
        <f t="shared" si="378"/>
        <v>-56790.394061134153</v>
      </c>
      <c r="AR866" s="16">
        <f t="shared" si="379"/>
        <v>-38438.406174014875</v>
      </c>
      <c r="AS866" s="11">
        <f t="shared" si="380"/>
        <v>22096.230474223314</v>
      </c>
      <c r="AT866" s="15">
        <f t="shared" si="381"/>
        <v>-26224.75764101274</v>
      </c>
      <c r="AU866" s="17">
        <f t="shared" si="382"/>
        <v>240.27804752727175</v>
      </c>
      <c r="AV866" s="15">
        <f t="shared" si="383"/>
        <v>15310.419893184899</v>
      </c>
      <c r="AW866" s="13">
        <v>70000</v>
      </c>
      <c r="AX866" s="15">
        <f t="shared" si="384"/>
        <v>-26224.757641012737</v>
      </c>
    </row>
    <row r="867" spans="1:50" ht="30" x14ac:dyDescent="0.25">
      <c r="A867" s="2" t="s">
        <v>70</v>
      </c>
      <c r="B867" s="9">
        <f t="shared" si="363"/>
        <v>-24246.328136278149</v>
      </c>
      <c r="C867" s="9">
        <f t="shared" si="364"/>
        <v>-36434.242538431383</v>
      </c>
      <c r="D867" s="10">
        <v>9604.2365939940028</v>
      </c>
      <c r="E867" s="10">
        <v>6031.412033814544</v>
      </c>
      <c r="F867">
        <v>60.05</v>
      </c>
      <c r="G867">
        <v>46.07</v>
      </c>
      <c r="H867">
        <v>44.01</v>
      </c>
      <c r="I867" s="11">
        <f t="shared" si="365"/>
        <v>14400.561909798165</v>
      </c>
      <c r="J867" s="12">
        <f t="shared" si="366"/>
        <v>9360.3652413688069</v>
      </c>
      <c r="L867" s="10">
        <f t="shared" si="359"/>
        <v>9604.2365939940028</v>
      </c>
      <c r="M867" s="13"/>
      <c r="N867" s="13">
        <f t="shared" si="367"/>
        <v>5320.7470730726782</v>
      </c>
      <c r="O867">
        <v>0.2</v>
      </c>
      <c r="P867" s="10">
        <f t="shared" si="360"/>
        <v>6031.412033814544</v>
      </c>
      <c r="Q867" s="13">
        <f t="shared" si="368"/>
        <v>5977.1293255102128</v>
      </c>
      <c r="R867">
        <v>0.56999999999999995</v>
      </c>
      <c r="S867" s="14">
        <v>2.04</v>
      </c>
      <c r="T867" s="14">
        <v>0.41</v>
      </c>
      <c r="U867" s="15">
        <v>6200</v>
      </c>
      <c r="V867" s="15">
        <v>1300</v>
      </c>
      <c r="W867" s="16">
        <f t="shared" si="369"/>
        <v>15321.070785516928</v>
      </c>
      <c r="X867" s="16">
        <f t="shared" si="370"/>
        <v>3133.1563833636965</v>
      </c>
      <c r="Z867" s="10">
        <v>67600</v>
      </c>
      <c r="AA867" s="10">
        <f t="shared" si="361"/>
        <v>9604.2365939940028</v>
      </c>
      <c r="AB867" s="10">
        <f t="shared" si="362"/>
        <v>6031.412033814544</v>
      </c>
      <c r="AC867" s="10">
        <v>924.14760602855972</v>
      </c>
      <c r="AD867">
        <v>90.08</v>
      </c>
      <c r="AE867">
        <v>60.05</v>
      </c>
      <c r="AF867">
        <v>46.07</v>
      </c>
      <c r="AG867" s="15"/>
      <c r="AH867" s="15">
        <f t="shared" si="371"/>
        <v>5320.7470730726782</v>
      </c>
      <c r="AI867" s="15">
        <f t="shared" si="372"/>
        <v>5977.1293255102128</v>
      </c>
      <c r="AJ867" s="15">
        <f t="shared" si="373"/>
        <v>926.92004884664527</v>
      </c>
      <c r="AK867" s="15">
        <f t="shared" si="374"/>
        <v>6084</v>
      </c>
      <c r="AL867" s="11">
        <f t="shared" si="375"/>
        <v>3421.4994232155823</v>
      </c>
      <c r="AM867" s="16">
        <f t="shared" si="376"/>
        <v>2223.9746250901285</v>
      </c>
      <c r="AN867" s="11">
        <f t="shared" si="377"/>
        <v>16260.914559433197</v>
      </c>
      <c r="AO867" s="16">
        <f t="shared" si="385"/>
        <v>6180</v>
      </c>
      <c r="AP867" s="10">
        <v>-15616.824568059559</v>
      </c>
      <c r="AQ867" s="11">
        <f t="shared" si="378"/>
        <v>-72846.47366505333</v>
      </c>
      <c r="AR867" s="16">
        <f t="shared" si="379"/>
        <v>-48927.764163163883</v>
      </c>
      <c r="AS867" s="11">
        <f t="shared" si="380"/>
        <v>11606.872485074309</v>
      </c>
      <c r="AT867" s="15">
        <f t="shared" si="381"/>
        <v>-33381.16443451849</v>
      </c>
      <c r="AU867" s="17">
        <f t="shared" si="382"/>
        <v>213.75129296637931</v>
      </c>
      <c r="AV867" s="15">
        <f t="shared" si="383"/>
        <v>17764.339866458933</v>
      </c>
      <c r="AW867" s="13">
        <v>70000</v>
      </c>
      <c r="AX867" s="15">
        <f t="shared" si="384"/>
        <v>-33381.16443451849</v>
      </c>
    </row>
    <row r="868" spans="1:50" ht="30" x14ac:dyDescent="0.25">
      <c r="A868" s="2" t="s">
        <v>70</v>
      </c>
      <c r="B868" s="9">
        <f t="shared" si="363"/>
        <v>17198.936169981142</v>
      </c>
      <c r="C868" s="9">
        <f t="shared" si="364"/>
        <v>6450.8427343644034</v>
      </c>
      <c r="D868" s="10">
        <v>4873.1888582698239</v>
      </c>
      <c r="E868" s="10">
        <v>5395.6451189081599</v>
      </c>
      <c r="F868">
        <v>60.05</v>
      </c>
      <c r="G868">
        <v>46.07</v>
      </c>
      <c r="H868">
        <v>44.01</v>
      </c>
      <c r="I868" s="11">
        <f t="shared" si="365"/>
        <v>10325.888966705317</v>
      </c>
      <c r="J868" s="12">
        <f t="shared" si="366"/>
        <v>6711.8278283584568</v>
      </c>
      <c r="L868" s="10">
        <f t="shared" si="359"/>
        <v>4873.1888582698239</v>
      </c>
      <c r="M868" s="13"/>
      <c r="N868" s="13">
        <f t="shared" si="367"/>
        <v>2699.7466274814828</v>
      </c>
      <c r="O868">
        <v>0.2</v>
      </c>
      <c r="P868" s="10">
        <f t="shared" si="360"/>
        <v>5395.6451189081599</v>
      </c>
      <c r="Q868" s="13">
        <f t="shared" si="368"/>
        <v>5347.0843128379865</v>
      </c>
      <c r="R868">
        <v>0.56999999999999995</v>
      </c>
      <c r="S868" s="14">
        <v>2.04</v>
      </c>
      <c r="T868" s="14">
        <v>0.41</v>
      </c>
      <c r="U868" s="15">
        <v>6200</v>
      </c>
      <c r="V868" s="15">
        <v>1300</v>
      </c>
      <c r="W868" s="16">
        <f t="shared" si="369"/>
        <v>13519.086262980456</v>
      </c>
      <c r="X868" s="16">
        <f t="shared" si="370"/>
        <v>2770.9928273637188</v>
      </c>
      <c r="Z868" s="10">
        <v>39601</v>
      </c>
      <c r="AA868" s="10">
        <f t="shared" si="361"/>
        <v>4873.1888582698239</v>
      </c>
      <c r="AB868" s="10">
        <f t="shared" si="362"/>
        <v>5395.6451189081599</v>
      </c>
      <c r="AC868" s="10">
        <v>2095.1256594289489</v>
      </c>
      <c r="AD868">
        <v>90.08</v>
      </c>
      <c r="AE868">
        <v>60.05</v>
      </c>
      <c r="AF868">
        <v>46.07</v>
      </c>
      <c r="AG868" s="15"/>
      <c r="AH868" s="15">
        <f t="shared" si="371"/>
        <v>2699.7466274814828</v>
      </c>
      <c r="AI868" s="15">
        <f t="shared" si="372"/>
        <v>5347.0843128379865</v>
      </c>
      <c r="AJ868" s="15">
        <f t="shared" si="373"/>
        <v>2101.4110364072353</v>
      </c>
      <c r="AK868" s="15">
        <f t="shared" si="374"/>
        <v>3564.0899999999997</v>
      </c>
      <c r="AL868" s="11">
        <f t="shared" si="375"/>
        <v>2211.272802938186</v>
      </c>
      <c r="AM868" s="16">
        <f t="shared" si="376"/>
        <v>1437.327321909821</v>
      </c>
      <c r="AN868" s="11">
        <f t="shared" si="377"/>
        <v>13031.999908801357</v>
      </c>
      <c r="AO868" s="16">
        <f t="shared" si="385"/>
        <v>6180</v>
      </c>
      <c r="AP868" s="10">
        <v>12260.575984926572</v>
      </c>
      <c r="AQ868" s="11">
        <f t="shared" si="378"/>
        <v>-19506.789328306793</v>
      </c>
      <c r="AR868" s="16">
        <f t="shared" si="379"/>
        <v>-3031.9779213577717</v>
      </c>
      <c r="AS868" s="11">
        <f t="shared" si="380"/>
        <v>57502.658726880421</v>
      </c>
      <c r="AT868" s="15">
        <f t="shared" si="381"/>
        <v>-2068.5791653417054</v>
      </c>
      <c r="AU868" s="17">
        <f t="shared" si="382"/>
        <v>-16.871794342165188</v>
      </c>
      <c r="AV868" s="15">
        <f t="shared" si="383"/>
        <v>14329.155150268278</v>
      </c>
      <c r="AW868" s="13">
        <v>70000</v>
      </c>
      <c r="AX868" s="15">
        <f t="shared" si="384"/>
        <v>-2068.5791653417054</v>
      </c>
    </row>
    <row r="869" spans="1:50" ht="30" x14ac:dyDescent="0.25">
      <c r="A869" s="2" t="s">
        <v>70</v>
      </c>
      <c r="B869" s="9">
        <f t="shared" si="363"/>
        <v>110283.80373458075</v>
      </c>
      <c r="C869" s="9">
        <f t="shared" si="364"/>
        <v>91531.161858433537</v>
      </c>
      <c r="D869" s="10">
        <v>14306.091167956112</v>
      </c>
      <c r="E869" s="10">
        <v>12238.990204543152</v>
      </c>
      <c r="F869">
        <v>60.05</v>
      </c>
      <c r="G869">
        <v>46.07</v>
      </c>
      <c r="H869">
        <v>44.01</v>
      </c>
      <c r="I869" s="11">
        <f t="shared" si="365"/>
        <v>23776.509638611809</v>
      </c>
      <c r="J869" s="12">
        <f t="shared" si="366"/>
        <v>15454.731265097676</v>
      </c>
      <c r="L869" s="10">
        <f t="shared" si="359"/>
        <v>14306.091167956112</v>
      </c>
      <c r="M869" s="13"/>
      <c r="N869" s="13">
        <f t="shared" si="367"/>
        <v>7925.5745070476869</v>
      </c>
      <c r="O869">
        <v>0.2</v>
      </c>
      <c r="P869" s="10">
        <f t="shared" si="360"/>
        <v>12238.990204543152</v>
      </c>
      <c r="Q869" s="13">
        <f t="shared" si="368"/>
        <v>12128.839292702263</v>
      </c>
      <c r="R869">
        <v>0.56999999999999995</v>
      </c>
      <c r="S869" s="14">
        <v>2.04</v>
      </c>
      <c r="T869" s="14">
        <v>0.41</v>
      </c>
      <c r="U869" s="15">
        <v>6200</v>
      </c>
      <c r="V869" s="15">
        <v>1300</v>
      </c>
      <c r="W869" s="16">
        <f t="shared" si="369"/>
        <v>23537.048728429651</v>
      </c>
      <c r="X869" s="16">
        <f t="shared" si="370"/>
        <v>4784.4068522824291</v>
      </c>
      <c r="Z869" s="10">
        <v>47524.000000000007</v>
      </c>
      <c r="AA869" s="10">
        <f t="shared" si="361"/>
        <v>14306.091167956112</v>
      </c>
      <c r="AB869" s="10">
        <f t="shared" si="362"/>
        <v>12238.990204543152</v>
      </c>
      <c r="AC869" s="10">
        <v>3569.7240742532026</v>
      </c>
      <c r="AD869">
        <v>90.08</v>
      </c>
      <c r="AE869">
        <v>60.05</v>
      </c>
      <c r="AF869">
        <v>46.07</v>
      </c>
      <c r="AG869" s="15"/>
      <c r="AH869" s="15">
        <f t="shared" si="371"/>
        <v>7925.5745070476869</v>
      </c>
      <c r="AI869" s="15">
        <f t="shared" si="372"/>
        <v>12128.839292702263</v>
      </c>
      <c r="AJ869" s="15">
        <f t="shared" si="373"/>
        <v>3580.4332464759618</v>
      </c>
      <c r="AK869" s="15">
        <f t="shared" si="374"/>
        <v>4277.1600000000008</v>
      </c>
      <c r="AL869" s="11">
        <f t="shared" si="375"/>
        <v>3392.0176472735834</v>
      </c>
      <c r="AM869" s="16">
        <f t="shared" si="376"/>
        <v>2204.8114707278291</v>
      </c>
      <c r="AN869" s="11">
        <f t="shared" si="377"/>
        <v>30812.050999612424</v>
      </c>
      <c r="AO869" s="16">
        <f t="shared" si="385"/>
        <v>6180</v>
      </c>
      <c r="AP869" s="10">
        <v>72478.813466315623</v>
      </c>
      <c r="AQ869" s="11">
        <f t="shared" si="378"/>
        <v>21250.493915532938</v>
      </c>
      <c r="AR869" s="16">
        <f t="shared" si="379"/>
        <v>71292.023741053432</v>
      </c>
      <c r="AS869" s="11">
        <f t="shared" si="380"/>
        <v>131826.66038929162</v>
      </c>
      <c r="AT869" s="15">
        <f t="shared" si="381"/>
        <v>48639.27073049012</v>
      </c>
      <c r="AU869" s="17">
        <f t="shared" si="382"/>
        <v>67.108260199506603</v>
      </c>
      <c r="AV869" s="15">
        <f t="shared" si="383"/>
        <v>23839.542735825504</v>
      </c>
      <c r="AW869" s="13">
        <v>70000</v>
      </c>
      <c r="AX869" s="15">
        <f t="shared" si="384"/>
        <v>48639.27073049012</v>
      </c>
    </row>
    <row r="870" spans="1:50" ht="30" x14ac:dyDescent="0.25">
      <c r="A870" s="2" t="s">
        <v>70</v>
      </c>
      <c r="B870" s="9">
        <f t="shared" si="363"/>
        <v>-40991.104084335653</v>
      </c>
      <c r="C870" s="9">
        <f t="shared" si="364"/>
        <v>-60998.557431553985</v>
      </c>
      <c r="D870" s="10">
        <v>8376.3199325323658</v>
      </c>
      <c r="E870" s="10">
        <v>14764.95483582493</v>
      </c>
      <c r="F870">
        <v>60.05</v>
      </c>
      <c r="G870">
        <v>46.07</v>
      </c>
      <c r="H870">
        <v>44.01</v>
      </c>
      <c r="I870" s="11">
        <f t="shared" si="365"/>
        <v>21843.661214246131</v>
      </c>
      <c r="J870" s="12">
        <f t="shared" si="366"/>
        <v>14198.379789259985</v>
      </c>
      <c r="L870" s="10">
        <f t="shared" si="359"/>
        <v>8376.3199325323658</v>
      </c>
      <c r="M870" s="13"/>
      <c r="N870" s="13">
        <f t="shared" si="367"/>
        <v>4640.4812426229309</v>
      </c>
      <c r="O870">
        <v>0.2</v>
      </c>
      <c r="P870" s="10">
        <f t="shared" si="360"/>
        <v>14764.95483582493</v>
      </c>
      <c r="Q870" s="13">
        <f t="shared" si="368"/>
        <v>14632.070242302505</v>
      </c>
      <c r="R870">
        <v>0.56999999999999995</v>
      </c>
      <c r="S870" s="14">
        <v>2.04</v>
      </c>
      <c r="T870" s="14">
        <v>0.41</v>
      </c>
      <c r="U870" s="15">
        <v>6200</v>
      </c>
      <c r="V870" s="15">
        <v>1300</v>
      </c>
      <c r="W870" s="16">
        <f t="shared" si="369"/>
        <v>25107.487624739504</v>
      </c>
      <c r="X870" s="16">
        <f t="shared" si="370"/>
        <v>5100.0342775211748</v>
      </c>
      <c r="Z870" s="10">
        <v>62500</v>
      </c>
      <c r="AA870" s="10">
        <f t="shared" si="361"/>
        <v>8376.3199325323658</v>
      </c>
      <c r="AB870" s="10">
        <f t="shared" si="362"/>
        <v>14764.95483582493</v>
      </c>
      <c r="AC870" s="10">
        <v>994.46951128678154</v>
      </c>
      <c r="AD870">
        <v>90.08</v>
      </c>
      <c r="AE870">
        <v>60.05</v>
      </c>
      <c r="AF870">
        <v>46.07</v>
      </c>
      <c r="AG870" s="15"/>
      <c r="AH870" s="15">
        <f t="shared" si="371"/>
        <v>4640.4812426229309</v>
      </c>
      <c r="AI870" s="15">
        <f t="shared" si="372"/>
        <v>14632.070242302505</v>
      </c>
      <c r="AJ870" s="15">
        <f t="shared" si="373"/>
        <v>997.4529198206418</v>
      </c>
      <c r="AK870" s="15">
        <f t="shared" si="374"/>
        <v>5625</v>
      </c>
      <c r="AL870" s="11">
        <f t="shared" si="375"/>
        <v>3759.0191325345368</v>
      </c>
      <c r="AM870" s="16">
        <f t="shared" si="376"/>
        <v>2443.362436147449</v>
      </c>
      <c r="AN870" s="11">
        <f t="shared" si="377"/>
        <v>27211.213653269842</v>
      </c>
      <c r="AO870" s="16">
        <f t="shared" si="385"/>
        <v>6180</v>
      </c>
      <c r="AP870" s="10">
        <v>-31961.190431011815</v>
      </c>
      <c r="AQ870" s="11">
        <f t="shared" si="378"/>
        <v>-124257.35914910586</v>
      </c>
      <c r="AR870" s="16">
        <f t="shared" si="379"/>
        <v>-80296.971498335144</v>
      </c>
      <c r="AS870" s="11">
        <f t="shared" si="380"/>
        <v>-19762.334850096948</v>
      </c>
      <c r="AT870" s="15">
        <f t="shared" si="381"/>
        <v>-54782.932656419245</v>
      </c>
      <c r="AU870" s="17">
        <f t="shared" si="382"/>
        <v>171.40454381593869</v>
      </c>
      <c r="AV870" s="15">
        <f t="shared" si="383"/>
        <v>22821.742225407434</v>
      </c>
      <c r="AW870" s="13">
        <v>70000</v>
      </c>
      <c r="AX870" s="15">
        <f t="shared" si="384"/>
        <v>-54782.932656419245</v>
      </c>
    </row>
    <row r="871" spans="1:50" ht="30" x14ac:dyDescent="0.25">
      <c r="A871" s="2" t="s">
        <v>70</v>
      </c>
      <c r="B871" s="9">
        <f t="shared" si="363"/>
        <v>-34536.154693994205</v>
      </c>
      <c r="C871" s="9">
        <f t="shared" si="364"/>
        <v>-53745.121674558271</v>
      </c>
      <c r="D871" s="10">
        <v>16832.752285189639</v>
      </c>
      <c r="E871" s="10">
        <v>12238.990204543152</v>
      </c>
      <c r="F871">
        <v>60.05</v>
      </c>
      <c r="G871">
        <v>46.07</v>
      </c>
      <c r="H871">
        <v>44.01</v>
      </c>
      <c r="I871" s="11">
        <f t="shared" si="365"/>
        <v>25628.272432441074</v>
      </c>
      <c r="J871" s="12">
        <f t="shared" si="366"/>
        <v>16658.377081086699</v>
      </c>
      <c r="L871" s="10">
        <f t="shared" si="359"/>
        <v>16832.752285189639</v>
      </c>
      <c r="M871" s="13"/>
      <c r="N871" s="13">
        <f t="shared" si="367"/>
        <v>9325.3447659950616</v>
      </c>
      <c r="O871">
        <v>0.2</v>
      </c>
      <c r="P871" s="10">
        <f t="shared" si="360"/>
        <v>12238.990204543152</v>
      </c>
      <c r="Q871" s="13">
        <f t="shared" si="368"/>
        <v>12128.839292702263</v>
      </c>
      <c r="R871">
        <v>0.56999999999999995</v>
      </c>
      <c r="S871" s="14">
        <v>2.04</v>
      </c>
      <c r="T871" s="14">
        <v>0.41</v>
      </c>
      <c r="U871" s="15">
        <v>6200</v>
      </c>
      <c r="V871" s="15">
        <v>1300</v>
      </c>
      <c r="W871" s="16">
        <f t="shared" si="369"/>
        <v>24108.154994080178</v>
      </c>
      <c r="X871" s="16">
        <f t="shared" si="370"/>
        <v>4899.1880135161136</v>
      </c>
      <c r="Z871" s="10">
        <v>36481</v>
      </c>
      <c r="AA871" s="10">
        <f t="shared" si="361"/>
        <v>16832.752285189639</v>
      </c>
      <c r="AB871" s="10">
        <f t="shared" si="362"/>
        <v>12238.990204543152</v>
      </c>
      <c r="AC871" s="10">
        <v>629.25739938146955</v>
      </c>
      <c r="AD871">
        <v>90.08</v>
      </c>
      <c r="AE871">
        <v>60.05</v>
      </c>
      <c r="AF871">
        <v>46.07</v>
      </c>
      <c r="AG871" s="15"/>
      <c r="AH871" s="15">
        <f t="shared" si="371"/>
        <v>9325.3447659950616</v>
      </c>
      <c r="AI871" s="15">
        <f t="shared" si="372"/>
        <v>12128.839292702263</v>
      </c>
      <c r="AJ871" s="15">
        <f t="shared" si="373"/>
        <v>631.14517157961393</v>
      </c>
      <c r="AK871" s="15">
        <f t="shared" si="374"/>
        <v>3283.29</v>
      </c>
      <c r="AL871" s="11">
        <f t="shared" si="375"/>
        <v>3150.4724226608023</v>
      </c>
      <c r="AM871" s="16">
        <f t="shared" si="376"/>
        <v>2047.8070747295217</v>
      </c>
      <c r="AN871" s="11">
        <f t="shared" si="377"/>
        <v>29762.673944578597</v>
      </c>
      <c r="AO871" s="16">
        <f t="shared" si="385"/>
        <v>6180</v>
      </c>
      <c r="AP871" s="10">
        <v>-26489.37760130332</v>
      </c>
      <c r="AQ871" s="11">
        <f t="shared" si="378"/>
        <v>-124632.16377830201</v>
      </c>
      <c r="AR871" s="16">
        <f t="shared" si="379"/>
        <v>-75302.686769161082</v>
      </c>
      <c r="AS871" s="11">
        <f t="shared" si="380"/>
        <v>-14768.050120922899</v>
      </c>
      <c r="AT871" s="15">
        <f t="shared" si="381"/>
        <v>-51375.56175711954</v>
      </c>
      <c r="AU871" s="17">
        <f t="shared" si="382"/>
        <v>193.94778741268644</v>
      </c>
      <c r="AV871" s="15">
        <f t="shared" si="383"/>
        <v>24886.18415581622</v>
      </c>
      <c r="AW871" s="13">
        <v>70000</v>
      </c>
      <c r="AX871" s="15">
        <f t="shared" si="384"/>
        <v>-51375.56175711954</v>
      </c>
    </row>
    <row r="872" spans="1:50" ht="30" x14ac:dyDescent="0.25">
      <c r="A872" s="2" t="s">
        <v>70</v>
      </c>
      <c r="B872" s="9">
        <f t="shared" si="363"/>
        <v>-34967.922978741342</v>
      </c>
      <c r="C872" s="9">
        <f t="shared" si="364"/>
        <v>-53556.90514209331</v>
      </c>
      <c r="D872" s="10">
        <v>14548.974456468783</v>
      </c>
      <c r="E872" s="10">
        <v>12013.599937502182</v>
      </c>
      <c r="F872">
        <v>60.05</v>
      </c>
      <c r="G872">
        <v>46.07</v>
      </c>
      <c r="H872">
        <v>44.01</v>
      </c>
      <c r="I872" s="11">
        <f t="shared" si="365"/>
        <v>23739.20415259969</v>
      </c>
      <c r="J872" s="12">
        <f t="shared" si="366"/>
        <v>15430.482699189799</v>
      </c>
      <c r="L872" s="10">
        <f t="shared" si="359"/>
        <v>14548.974456468783</v>
      </c>
      <c r="M872" s="13"/>
      <c r="N872" s="13">
        <f t="shared" si="367"/>
        <v>8060.131848883706</v>
      </c>
      <c r="O872">
        <v>0.2</v>
      </c>
      <c r="P872" s="10">
        <f t="shared" si="360"/>
        <v>12013.599937502182</v>
      </c>
      <c r="Q872" s="13">
        <f t="shared" si="368"/>
        <v>11905.477538064662</v>
      </c>
      <c r="R872">
        <v>0.56999999999999995</v>
      </c>
      <c r="S872" s="14">
        <v>2.04</v>
      </c>
      <c r="T872" s="14">
        <v>0.41</v>
      </c>
      <c r="U872" s="15">
        <v>6200</v>
      </c>
      <c r="V872" s="15">
        <v>1300</v>
      </c>
      <c r="W872" s="16">
        <f t="shared" si="369"/>
        <v>23332.223075606144</v>
      </c>
      <c r="X872" s="16">
        <f t="shared" si="370"/>
        <v>4743.2409122541758</v>
      </c>
      <c r="Z872" s="10">
        <v>47524.000000000007</v>
      </c>
      <c r="AA872" s="10">
        <f t="shared" si="361"/>
        <v>14548.974456468783</v>
      </c>
      <c r="AB872" s="10">
        <f t="shared" si="362"/>
        <v>12013.599937502182</v>
      </c>
      <c r="AC872" s="10">
        <v>805.44005469361912</v>
      </c>
      <c r="AD872">
        <v>90.08</v>
      </c>
      <c r="AE872">
        <v>60.05</v>
      </c>
      <c r="AF872">
        <v>46.07</v>
      </c>
      <c r="AG872" s="15"/>
      <c r="AH872" s="15">
        <f t="shared" si="371"/>
        <v>8060.131848883706</v>
      </c>
      <c r="AI872" s="15">
        <f t="shared" si="372"/>
        <v>11905.477538064662</v>
      </c>
      <c r="AJ872" s="15">
        <f t="shared" si="373"/>
        <v>807.85637485769985</v>
      </c>
      <c r="AK872" s="15">
        <f t="shared" si="374"/>
        <v>4277.1600000000008</v>
      </c>
      <c r="AL872" s="11">
        <f t="shared" si="375"/>
        <v>3389.4746693586467</v>
      </c>
      <c r="AM872" s="16">
        <f t="shared" si="376"/>
        <v>2203.1585350831206</v>
      </c>
      <c r="AN872" s="11">
        <f t="shared" si="377"/>
        <v>27925.051698100953</v>
      </c>
      <c r="AO872" s="16">
        <f t="shared" si="385"/>
        <v>6180</v>
      </c>
      <c r="AP872" s="10">
        <v>-26489.37760130332</v>
      </c>
      <c r="AQ872" s="11">
        <f t="shared" si="378"/>
        <v>-119520.15547929023</v>
      </c>
      <c r="AR872" s="16">
        <f t="shared" si="379"/>
        <v>-73730.628753537283</v>
      </c>
      <c r="AS872" s="11">
        <f t="shared" si="380"/>
        <v>-13195.992105299079</v>
      </c>
      <c r="AT872" s="15">
        <f t="shared" si="381"/>
        <v>-50303.018835576237</v>
      </c>
      <c r="AU872" s="17">
        <f t="shared" si="382"/>
        <v>189.8988326290507</v>
      </c>
      <c r="AV872" s="15">
        <f t="shared" si="383"/>
        <v>23813.64123427292</v>
      </c>
      <c r="AW872" s="13">
        <v>70000</v>
      </c>
      <c r="AX872" s="15">
        <f t="shared" si="384"/>
        <v>-50303.018835576237</v>
      </c>
    </row>
    <row r="873" spans="1:50" ht="30" x14ac:dyDescent="0.25">
      <c r="A873" s="2" t="s">
        <v>70</v>
      </c>
      <c r="B873" s="9">
        <f t="shared" si="363"/>
        <v>47589.090529747431</v>
      </c>
      <c r="C873" s="9">
        <f t="shared" si="364"/>
        <v>26558.00553919945</v>
      </c>
      <c r="D873" s="10">
        <v>34689.836203233921</v>
      </c>
      <c r="E873" s="10">
        <v>10715.27485709467</v>
      </c>
      <c r="F873">
        <v>60.05</v>
      </c>
      <c r="G873">
        <v>46.07</v>
      </c>
      <c r="H873">
        <v>44.01</v>
      </c>
      <c r="I873" s="11">
        <f t="shared" si="365"/>
        <v>37259.95435334077</v>
      </c>
      <c r="J873" s="12">
        <f t="shared" si="366"/>
        <v>24218.970329671502</v>
      </c>
      <c r="L873" s="10">
        <f t="shared" si="359"/>
        <v>34689.836203233921</v>
      </c>
      <c r="M873" s="13"/>
      <c r="N873" s="13">
        <f t="shared" si="367"/>
        <v>19218.169256591595</v>
      </c>
      <c r="O873">
        <v>0.2</v>
      </c>
      <c r="P873" s="10">
        <f t="shared" si="360"/>
        <v>10715.27485709467</v>
      </c>
      <c r="Q873" s="13">
        <f t="shared" si="368"/>
        <v>10618.837383380818</v>
      </c>
      <c r="R873">
        <v>0.56999999999999995</v>
      </c>
      <c r="S873" s="14">
        <v>2.04</v>
      </c>
      <c r="T873" s="14">
        <v>0.41</v>
      </c>
      <c r="U873" s="15">
        <v>6200</v>
      </c>
      <c r="V873" s="15">
        <v>1300</v>
      </c>
      <c r="W873" s="16">
        <f t="shared" si="369"/>
        <v>26388.597166084586</v>
      </c>
      <c r="X873" s="16">
        <f t="shared" si="370"/>
        <v>5357.5121755366072</v>
      </c>
      <c r="Z873" s="10">
        <v>71824.000000000015</v>
      </c>
      <c r="AA873" s="10">
        <f t="shared" si="361"/>
        <v>34689.836203233921</v>
      </c>
      <c r="AB873" s="10">
        <f t="shared" si="362"/>
        <v>10715.27485709467</v>
      </c>
      <c r="AC873" s="10">
        <v>408.16738882416888</v>
      </c>
      <c r="AD873">
        <v>90.08</v>
      </c>
      <c r="AE873">
        <v>60.05</v>
      </c>
      <c r="AF873">
        <v>46.07</v>
      </c>
      <c r="AG873" s="15"/>
      <c r="AH873" s="15">
        <f t="shared" si="371"/>
        <v>19218.169256591595</v>
      </c>
      <c r="AI873" s="15">
        <f t="shared" si="372"/>
        <v>10618.837383380818</v>
      </c>
      <c r="AJ873" s="15">
        <f t="shared" si="373"/>
        <v>409.39189099064134</v>
      </c>
      <c r="AK873" s="15">
        <f t="shared" si="374"/>
        <v>6464.1600000000008</v>
      </c>
      <c r="AL873" s="11">
        <f t="shared" si="375"/>
        <v>5120.4151725081283</v>
      </c>
      <c r="AM873" s="16">
        <f t="shared" si="376"/>
        <v>3328.2698621302834</v>
      </c>
      <c r="AN873" s="11">
        <f t="shared" si="377"/>
        <v>40848.250386414315</v>
      </c>
      <c r="AO873" s="16">
        <f t="shared" si="385"/>
        <v>6180</v>
      </c>
      <c r="AP873" s="10">
        <v>31667.87210769872</v>
      </c>
      <c r="AQ873" s="11">
        <f t="shared" si="378"/>
        <v>-75574.119459098234</v>
      </c>
      <c r="AR873" s="16">
        <f t="shared" si="379"/>
        <v>-3018.4769660086558</v>
      </c>
      <c r="AS873" s="11">
        <f t="shared" si="380"/>
        <v>57516.15968222954</v>
      </c>
      <c r="AT873" s="15">
        <f t="shared" si="381"/>
        <v>-2059.3680841030655</v>
      </c>
      <c r="AU873" s="17">
        <f t="shared" si="382"/>
        <v>-6.5030200864124881</v>
      </c>
      <c r="AV873" s="15">
        <f t="shared" si="383"/>
        <v>33727.240191801786</v>
      </c>
      <c r="AW873" s="13">
        <v>70000</v>
      </c>
      <c r="AX873" s="15">
        <f t="shared" si="384"/>
        <v>-2059.3680841030655</v>
      </c>
    </row>
    <row r="874" spans="1:50" ht="30" x14ac:dyDescent="0.25">
      <c r="A874" s="2" t="s">
        <v>70</v>
      </c>
      <c r="B874" s="9">
        <f t="shared" si="363"/>
        <v>63755.133593259852</v>
      </c>
      <c r="C874" s="9">
        <f t="shared" si="364"/>
        <v>52492.735955219032</v>
      </c>
      <c r="D874" s="10">
        <v>19293.692896490025</v>
      </c>
      <c r="E874" s="10">
        <v>3125.6222873400534</v>
      </c>
      <c r="F874">
        <v>60.05</v>
      </c>
      <c r="G874">
        <v>46.07</v>
      </c>
      <c r="H874">
        <v>44.01</v>
      </c>
      <c r="I874" s="11">
        <f t="shared" si="365"/>
        <v>18726.001736389579</v>
      </c>
      <c r="J874" s="12">
        <f t="shared" si="366"/>
        <v>12171.901128653226</v>
      </c>
      <c r="L874" s="10">
        <f t="shared" si="359"/>
        <v>19293.692896490025</v>
      </c>
      <c r="M874" s="13"/>
      <c r="N874" s="13">
        <f t="shared" si="367"/>
        <v>10688.705864655474</v>
      </c>
      <c r="O874">
        <v>0.2</v>
      </c>
      <c r="P874" s="10">
        <f t="shared" si="360"/>
        <v>3125.6222873400534</v>
      </c>
      <c r="Q874" s="13">
        <f t="shared" si="368"/>
        <v>3097.4916867539928</v>
      </c>
      <c r="R874">
        <v>0.56999999999999995</v>
      </c>
      <c r="S874" s="14">
        <v>2.04</v>
      </c>
      <c r="T874" s="14">
        <v>0.41</v>
      </c>
      <c r="U874" s="15">
        <v>6200</v>
      </c>
      <c r="V874" s="15">
        <v>1300</v>
      </c>
      <c r="W874" s="16">
        <f t="shared" si="369"/>
        <v>14162.755326136976</v>
      </c>
      <c r="X874" s="16">
        <f t="shared" si="370"/>
        <v>2900.3576880961564</v>
      </c>
      <c r="Z874" s="10">
        <v>112895.99999999999</v>
      </c>
      <c r="AA874" s="10">
        <f t="shared" si="361"/>
        <v>19293.692896490025</v>
      </c>
      <c r="AB874" s="10">
        <f t="shared" si="362"/>
        <v>3125.6222873400534</v>
      </c>
      <c r="AC874" s="10">
        <v>1177.8772041453099</v>
      </c>
      <c r="AD874">
        <v>90.08</v>
      </c>
      <c r="AE874">
        <v>60.05</v>
      </c>
      <c r="AF874">
        <v>46.07</v>
      </c>
      <c r="AG874" s="15"/>
      <c r="AH874" s="15">
        <f t="shared" si="371"/>
        <v>10688.705864655474</v>
      </c>
      <c r="AI874" s="15">
        <f t="shared" si="372"/>
        <v>3097.4916867539928</v>
      </c>
      <c r="AJ874" s="15">
        <f t="shared" si="373"/>
        <v>1181.4108357577456</v>
      </c>
      <c r="AK874" s="15">
        <f t="shared" si="374"/>
        <v>10160.639999999998</v>
      </c>
      <c r="AL874" s="11">
        <f t="shared" si="375"/>
        <v>5224.8745186994074</v>
      </c>
      <c r="AM874" s="16">
        <f t="shared" si="376"/>
        <v>3396.1684371546148</v>
      </c>
      <c r="AN874" s="11">
        <f t="shared" si="377"/>
        <v>19841.034537491265</v>
      </c>
      <c r="AO874" s="16">
        <f t="shared" si="385"/>
        <v>6180</v>
      </c>
      <c r="AP874" s="10">
        <v>47278.341016834645</v>
      </c>
      <c r="AQ874" s="11">
        <f t="shared" si="378"/>
        <v>5110.1643298952895</v>
      </c>
      <c r="AR874" s="16">
        <f t="shared" si="379"/>
        <v>37420.477138469651</v>
      </c>
      <c r="AS874" s="11">
        <f t="shared" si="380"/>
        <v>97955.113786707851</v>
      </c>
      <c r="AT874" s="15">
        <f t="shared" si="381"/>
        <v>25530.271451026805</v>
      </c>
      <c r="AU874" s="17">
        <f t="shared" si="382"/>
        <v>53.999930839231666</v>
      </c>
      <c r="AV874" s="15">
        <f t="shared" si="383"/>
        <v>21748.06956580784</v>
      </c>
      <c r="AW874" s="13">
        <v>70000</v>
      </c>
      <c r="AX874" s="15">
        <f t="shared" si="384"/>
        <v>25530.271451026805</v>
      </c>
    </row>
    <row r="875" spans="1:50" ht="30" x14ac:dyDescent="0.25">
      <c r="A875" s="2" t="s">
        <v>70</v>
      </c>
      <c r="B875" s="9">
        <f t="shared" si="363"/>
        <v>7304.0848963234312</v>
      </c>
      <c r="C875" s="9">
        <f t="shared" si="364"/>
        <v>-26701.550852133019</v>
      </c>
      <c r="D875" s="10">
        <v>25077.267835036342</v>
      </c>
      <c r="E875" s="10">
        <v>26692.26012085038</v>
      </c>
      <c r="F875">
        <v>60.05</v>
      </c>
      <c r="G875">
        <v>46.07</v>
      </c>
      <c r="H875">
        <v>44.01</v>
      </c>
      <c r="I875" s="11">
        <f t="shared" si="365"/>
        <v>45477.587566345217</v>
      </c>
      <c r="J875" s="12">
        <f t="shared" si="366"/>
        <v>29560.431918124392</v>
      </c>
      <c r="L875" s="10">
        <f t="shared" si="359"/>
        <v>25077.267835036342</v>
      </c>
      <c r="M875" s="13"/>
      <c r="N875" s="13">
        <f t="shared" si="367"/>
        <v>13892.806380610135</v>
      </c>
      <c r="O875">
        <v>0.2</v>
      </c>
      <c r="P875" s="10">
        <f t="shared" si="360"/>
        <v>26692.26012085038</v>
      </c>
      <c r="Q875" s="13">
        <f t="shared" si="368"/>
        <v>26452.029779762728</v>
      </c>
      <c r="R875">
        <v>0.56999999999999995</v>
      </c>
      <c r="S875" s="14">
        <v>2.04</v>
      </c>
      <c r="T875" s="14">
        <v>0.41</v>
      </c>
      <c r="U875" s="15">
        <v>6200</v>
      </c>
      <c r="V875" s="15">
        <v>1300</v>
      </c>
      <c r="W875" s="16">
        <f t="shared" si="369"/>
        <v>42626.685231197036</v>
      </c>
      <c r="X875" s="16">
        <f t="shared" si="370"/>
        <v>8621.0494827405801</v>
      </c>
      <c r="Z875" s="10">
        <v>47089</v>
      </c>
      <c r="AA875" s="10">
        <f t="shared" si="361"/>
        <v>25077.267835036342</v>
      </c>
      <c r="AB875" s="10">
        <f t="shared" si="362"/>
        <v>26692.26012085038</v>
      </c>
      <c r="AC875" s="10">
        <v>834.533599889524</v>
      </c>
      <c r="AD875">
        <v>90.08</v>
      </c>
      <c r="AE875">
        <v>60.05</v>
      </c>
      <c r="AF875">
        <v>46.07</v>
      </c>
      <c r="AG875" s="15"/>
      <c r="AH875" s="15">
        <f t="shared" si="371"/>
        <v>13892.806380610135</v>
      </c>
      <c r="AI875" s="15">
        <f t="shared" si="372"/>
        <v>26452.029779762728</v>
      </c>
      <c r="AJ875" s="15">
        <f t="shared" si="373"/>
        <v>837.03720068919245</v>
      </c>
      <c r="AK875" s="15">
        <f t="shared" si="374"/>
        <v>4238.01</v>
      </c>
      <c r="AL875" s="11">
        <f t="shared" si="375"/>
        <v>4856.8132737092719</v>
      </c>
      <c r="AM875" s="16">
        <f t="shared" si="376"/>
        <v>3156.928627911027</v>
      </c>
      <c r="AN875" s="11">
        <f t="shared" si="377"/>
        <v>55664.958443362681</v>
      </c>
      <c r="AO875" s="16">
        <f t="shared" si="385"/>
        <v>6180</v>
      </c>
      <c r="AP875" s="10">
        <v>-5369.3498931492559</v>
      </c>
      <c r="AQ875" s="11">
        <f t="shared" si="378"/>
        <v>-163236.42479386827</v>
      </c>
      <c r="AR875" s="16">
        <f t="shared" si="379"/>
        <v>-64883.032252997989</v>
      </c>
      <c r="AS875" s="11">
        <f t="shared" si="380"/>
        <v>-4348.3956047597903</v>
      </c>
      <c r="AT875" s="15">
        <f t="shared" si="381"/>
        <v>-44266.710439184673</v>
      </c>
      <c r="AU875" s="17">
        <f t="shared" si="382"/>
        <v>824.43333588046653</v>
      </c>
      <c r="AV875" s="15">
        <f t="shared" si="383"/>
        <v>38897.360546035416</v>
      </c>
      <c r="AW875" s="13">
        <v>70000</v>
      </c>
      <c r="AX875" s="15">
        <f t="shared" si="384"/>
        <v>-44266.710439184673</v>
      </c>
    </row>
    <row r="876" spans="1:50" ht="30" x14ac:dyDescent="0.25">
      <c r="A876" s="2" t="s">
        <v>70</v>
      </c>
      <c r="B876" s="9">
        <f t="shared" si="363"/>
        <v>-58649.573305356695</v>
      </c>
      <c r="C876" s="9">
        <f t="shared" si="364"/>
        <v>-68649.310823410997</v>
      </c>
      <c r="D876" s="10">
        <v>9702.3835645762829</v>
      </c>
      <c r="E876" s="10">
        <v>3635.6139023220167</v>
      </c>
      <c r="F876">
        <v>60.05</v>
      </c>
      <c r="G876">
        <v>46.07</v>
      </c>
      <c r="H876">
        <v>44.01</v>
      </c>
      <c r="I876" s="11">
        <f t="shared" si="365"/>
        <v>12183.821709624826</v>
      </c>
      <c r="J876" s="12">
        <f t="shared" si="366"/>
        <v>7919.4841112561371</v>
      </c>
      <c r="L876" s="10">
        <f t="shared" si="359"/>
        <v>9702.3835645762829</v>
      </c>
      <c r="M876" s="13"/>
      <c r="N876" s="13">
        <f t="shared" si="367"/>
        <v>5375.1204947752612</v>
      </c>
      <c r="O876">
        <v>0.2</v>
      </c>
      <c r="P876" s="10">
        <f t="shared" si="360"/>
        <v>3635.6139023220167</v>
      </c>
      <c r="Q876" s="13">
        <f t="shared" si="368"/>
        <v>3602.8933772011183</v>
      </c>
      <c r="R876">
        <v>0.56999999999999995</v>
      </c>
      <c r="S876" s="14">
        <v>2.04</v>
      </c>
      <c r="T876" s="14">
        <v>0.41</v>
      </c>
      <c r="U876" s="15">
        <v>6200</v>
      </c>
      <c r="V876" s="15">
        <v>1300</v>
      </c>
      <c r="W876" s="16">
        <f t="shared" si="369"/>
        <v>12582.493580877766</v>
      </c>
      <c r="X876" s="16">
        <f t="shared" si="370"/>
        <v>2582.7560628234728</v>
      </c>
      <c r="Z876" s="10">
        <v>57600</v>
      </c>
      <c r="AA876" s="10">
        <f t="shared" si="361"/>
        <v>9702.3835645762829</v>
      </c>
      <c r="AB876" s="10">
        <f t="shared" si="362"/>
        <v>3635.6139023220167</v>
      </c>
      <c r="AC876" s="10">
        <v>1349.3861675571495</v>
      </c>
      <c r="AD876">
        <v>90.08</v>
      </c>
      <c r="AE876">
        <v>60.05</v>
      </c>
      <c r="AF876">
        <v>46.07</v>
      </c>
      <c r="AG876" s="15"/>
      <c r="AH876" s="15">
        <f t="shared" si="371"/>
        <v>5375.1204947752612</v>
      </c>
      <c r="AI876" s="15">
        <f t="shared" si="372"/>
        <v>3602.8933772011183</v>
      </c>
      <c r="AJ876" s="15">
        <f t="shared" si="373"/>
        <v>1353.4343260598209</v>
      </c>
      <c r="AK876" s="15">
        <f t="shared" si="374"/>
        <v>5184</v>
      </c>
      <c r="AL876" s="11">
        <f t="shared" si="375"/>
        <v>2937.3550882613204</v>
      </c>
      <c r="AM876" s="16">
        <f t="shared" si="376"/>
        <v>1909.2808073698584</v>
      </c>
      <c r="AN876" s="11">
        <f t="shared" si="377"/>
        <v>13522.888338035573</v>
      </c>
      <c r="AO876" s="16">
        <f t="shared" si="385"/>
        <v>6180</v>
      </c>
      <c r="AP876" s="10">
        <v>-37992.699981411562</v>
      </c>
      <c r="AQ876" s="11">
        <f t="shared" si="378"/>
        <v>-97671.485806095967</v>
      </c>
      <c r="AR876" s="16">
        <f t="shared" si="379"/>
        <v>-79151.550997490602</v>
      </c>
      <c r="AS876" s="11">
        <f t="shared" si="380"/>
        <v>-18616.914349252424</v>
      </c>
      <c r="AT876" s="15">
        <f t="shared" si="381"/>
        <v>-54001.464900037565</v>
      </c>
      <c r="AU876" s="17">
        <f t="shared" si="382"/>
        <v>142.13642338254061</v>
      </c>
      <c r="AV876" s="15">
        <f t="shared" si="383"/>
        <v>16008.764918625995</v>
      </c>
      <c r="AW876" s="13">
        <v>70000</v>
      </c>
      <c r="AX876" s="15">
        <f t="shared" si="384"/>
        <v>-54001.464900037558</v>
      </c>
    </row>
    <row r="877" spans="1:50" ht="30" x14ac:dyDescent="0.25">
      <c r="A877" s="2" t="s">
        <v>70</v>
      </c>
      <c r="B877" s="9">
        <f t="shared" si="363"/>
        <v>86468.576601629582</v>
      </c>
      <c r="C877" s="9">
        <f t="shared" si="364"/>
        <v>72616.440424152184</v>
      </c>
      <c r="D877" s="10">
        <v>14548.974456468783</v>
      </c>
      <c r="E877" s="10">
        <v>6868.9817383915279</v>
      </c>
      <c r="F877">
        <v>60.05</v>
      </c>
      <c r="G877">
        <v>46.07</v>
      </c>
      <c r="H877">
        <v>44.01</v>
      </c>
      <c r="I877" s="11">
        <f t="shared" si="365"/>
        <v>18824.625317286904</v>
      </c>
      <c r="J877" s="12">
        <f t="shared" si="366"/>
        <v>12236.006456236488</v>
      </c>
      <c r="L877" s="10">
        <f t="shared" si="359"/>
        <v>14548.974456468783</v>
      </c>
      <c r="M877" s="13"/>
      <c r="N877" s="13">
        <f t="shared" si="367"/>
        <v>8060.131848883706</v>
      </c>
      <c r="O877">
        <v>0.2</v>
      </c>
      <c r="P877" s="10">
        <f t="shared" si="360"/>
        <v>6868.9817383915279</v>
      </c>
      <c r="Q877" s="13">
        <f t="shared" si="368"/>
        <v>6807.1609027460045</v>
      </c>
      <c r="R877">
        <v>0.56999999999999995</v>
      </c>
      <c r="S877" s="14">
        <v>2.04</v>
      </c>
      <c r="T877" s="14">
        <v>0.41</v>
      </c>
      <c r="U877" s="15">
        <v>6200</v>
      </c>
      <c r="V877" s="15">
        <v>1300</v>
      </c>
      <c r="W877" s="16">
        <f t="shared" si="369"/>
        <v>17403.900492057604</v>
      </c>
      <c r="X877" s="16">
        <f t="shared" si="370"/>
        <v>3551.7643145802053</v>
      </c>
      <c r="Z877" s="10">
        <v>16641</v>
      </c>
      <c r="AA877" s="10">
        <f t="shared" si="361"/>
        <v>14548.974456468783</v>
      </c>
      <c r="AB877" s="10">
        <f t="shared" si="362"/>
        <v>6868.9817383915279</v>
      </c>
      <c r="AC877" s="10">
        <v>1051.490040386808</v>
      </c>
      <c r="AD877">
        <v>90.08</v>
      </c>
      <c r="AE877">
        <v>60.05</v>
      </c>
      <c r="AF877">
        <v>46.07</v>
      </c>
      <c r="AG877" s="15"/>
      <c r="AH877" s="15">
        <f t="shared" si="371"/>
        <v>8060.131848883706</v>
      </c>
      <c r="AI877" s="15">
        <f t="shared" si="372"/>
        <v>6807.1609027460045</v>
      </c>
      <c r="AJ877" s="15">
        <f t="shared" si="373"/>
        <v>1054.6445105079683</v>
      </c>
      <c r="AK877" s="15">
        <f t="shared" si="374"/>
        <v>1497.69</v>
      </c>
      <c r="AL877" s="11">
        <f t="shared" si="375"/>
        <v>2025.9467929901925</v>
      </c>
      <c r="AM877" s="16">
        <f t="shared" si="376"/>
        <v>1316.8654154436251</v>
      </c>
      <c r="AN877" s="11">
        <f t="shared" si="377"/>
        <v>21220.72249679565</v>
      </c>
      <c r="AO877" s="16">
        <f t="shared" si="385"/>
        <v>6180</v>
      </c>
      <c r="AP877" s="10">
        <v>58504.460942596983</v>
      </c>
      <c r="AQ877" s="11">
        <f t="shared" si="378"/>
        <v>24086.57997823292</v>
      </c>
      <c r="AR877" s="16">
        <f t="shared" si="379"/>
        <v>56828.669653335499</v>
      </c>
      <c r="AS877" s="11">
        <f t="shared" si="380"/>
        <v>117363.30630157368</v>
      </c>
      <c r="AT877" s="15">
        <f t="shared" si="381"/>
        <v>38771.589070916874</v>
      </c>
      <c r="AU877" s="17">
        <f t="shared" si="382"/>
        <v>66.271167097768028</v>
      </c>
      <c r="AV877" s="15">
        <f t="shared" si="383"/>
        <v>19732.871871680112</v>
      </c>
      <c r="AW877" s="13">
        <v>70000</v>
      </c>
      <c r="AX877" s="15">
        <f t="shared" si="384"/>
        <v>38771.589070916874</v>
      </c>
    </row>
    <row r="878" spans="1:50" ht="30" x14ac:dyDescent="0.25">
      <c r="A878" s="2" t="s">
        <v>70</v>
      </c>
      <c r="B878" s="9">
        <f t="shared" si="363"/>
        <v>16443.920313751885</v>
      </c>
      <c r="C878" s="9">
        <f t="shared" si="364"/>
        <v>6298.4136571175604</v>
      </c>
      <c r="D878" s="10">
        <v>13356.196313227185</v>
      </c>
      <c r="E878" s="10">
        <v>3077.2313839084591</v>
      </c>
      <c r="F878">
        <v>60.05</v>
      </c>
      <c r="G878">
        <v>46.07</v>
      </c>
      <c r="H878">
        <v>44.01</v>
      </c>
      <c r="I878" s="11">
        <f t="shared" si="365"/>
        <v>14328.247140214004</v>
      </c>
      <c r="J878" s="12">
        <f t="shared" si="366"/>
        <v>9313.3606411391029</v>
      </c>
      <c r="L878" s="10">
        <f t="shared" si="359"/>
        <v>13356.196313227185</v>
      </c>
      <c r="M878" s="13"/>
      <c r="N878" s="13">
        <f t="shared" si="367"/>
        <v>7399.3327575278608</v>
      </c>
      <c r="O878">
        <v>0.2</v>
      </c>
      <c r="P878" s="10">
        <f t="shared" si="360"/>
        <v>3077.2313839084591</v>
      </c>
      <c r="Q878" s="13">
        <f t="shared" si="368"/>
        <v>3049.5363014532827</v>
      </c>
      <c r="R878">
        <v>0.56999999999999995</v>
      </c>
      <c r="S878" s="14">
        <v>2.04</v>
      </c>
      <c r="T878" s="14">
        <v>0.41</v>
      </c>
      <c r="U878" s="15">
        <v>6200</v>
      </c>
      <c r="V878" s="15">
        <v>1300</v>
      </c>
      <c r="W878" s="16">
        <f t="shared" si="369"/>
        <v>12764.928576401244</v>
      </c>
      <c r="X878" s="16">
        <f t="shared" si="370"/>
        <v>2619.4219197669163</v>
      </c>
      <c r="Z878" s="10">
        <v>26895.999999999996</v>
      </c>
      <c r="AA878" s="10">
        <f t="shared" si="361"/>
        <v>13356.196313227185</v>
      </c>
      <c r="AB878" s="10">
        <f t="shared" si="362"/>
        <v>3077.2313839084591</v>
      </c>
      <c r="AC878" s="10">
        <v>810.20271807621589</v>
      </c>
      <c r="AD878">
        <v>90.08</v>
      </c>
      <c r="AE878">
        <v>60.05</v>
      </c>
      <c r="AF878">
        <v>46.07</v>
      </c>
      <c r="AG878" s="15"/>
      <c r="AH878" s="15">
        <f t="shared" si="371"/>
        <v>7399.3327575278608</v>
      </c>
      <c r="AI878" s="15">
        <f t="shared" si="372"/>
        <v>3049.5363014532827</v>
      </c>
      <c r="AJ878" s="15">
        <f t="shared" si="373"/>
        <v>812.63332623044448</v>
      </c>
      <c r="AK878" s="15">
        <f t="shared" si="374"/>
        <v>2420.6399999999994</v>
      </c>
      <c r="AL878" s="11">
        <f t="shared" si="375"/>
        <v>2060.9749644264384</v>
      </c>
      <c r="AM878" s="16">
        <f t="shared" si="376"/>
        <v>1339.6337268771849</v>
      </c>
      <c r="AN878" s="11">
        <f t="shared" si="377"/>
        <v>14964.040873156684</v>
      </c>
      <c r="AO878" s="16">
        <f t="shared" si="385"/>
        <v>6180</v>
      </c>
      <c r="AP878" s="10">
        <v>12988.923459014874</v>
      </c>
      <c r="AQ878" s="11">
        <f t="shared" si="378"/>
        <v>-26917.157870565745</v>
      </c>
      <c r="AR878" s="16">
        <f t="shared" si="379"/>
        <v>-5634.3689037884596</v>
      </c>
      <c r="AS878" s="11">
        <f t="shared" si="380"/>
        <v>54900.267744449731</v>
      </c>
      <c r="AT878" s="15">
        <f t="shared" si="381"/>
        <v>-3844.0709090014152</v>
      </c>
      <c r="AU878" s="17">
        <f t="shared" si="382"/>
        <v>-29.594992388175669</v>
      </c>
      <c r="AV878" s="15">
        <f t="shared" si="383"/>
        <v>16832.994368016287</v>
      </c>
      <c r="AW878" s="13">
        <v>70000</v>
      </c>
      <c r="AX878" s="15">
        <f t="shared" si="384"/>
        <v>-3844.0709090014134</v>
      </c>
    </row>
    <row r="879" spans="1:50" ht="30" x14ac:dyDescent="0.25">
      <c r="A879" s="2" t="s">
        <v>70</v>
      </c>
      <c r="B879" s="9">
        <f t="shared" si="363"/>
        <v>-50644.866389368195</v>
      </c>
      <c r="C879" s="9">
        <f t="shared" si="364"/>
        <v>-56493.47773056927</v>
      </c>
      <c r="D879" s="10">
        <v>3905.2674637836144</v>
      </c>
      <c r="E879" s="10">
        <v>264.2493192927567</v>
      </c>
      <c r="F879">
        <v>60.05</v>
      </c>
      <c r="G879">
        <v>46.07</v>
      </c>
      <c r="H879">
        <v>44.01</v>
      </c>
      <c r="I879" s="11">
        <f t="shared" si="365"/>
        <v>4714.5621035211461</v>
      </c>
      <c r="J879" s="12">
        <f t="shared" si="366"/>
        <v>3064.4653672887453</v>
      </c>
      <c r="L879" s="10">
        <f t="shared" si="359"/>
        <v>3905.2674637836144</v>
      </c>
      <c r="M879" s="13"/>
      <c r="N879" s="13">
        <f t="shared" si="367"/>
        <v>2163.5181749361227</v>
      </c>
      <c r="O879">
        <v>0.2</v>
      </c>
      <c r="P879" s="10">
        <f t="shared" si="360"/>
        <v>264.2493192927567</v>
      </c>
      <c r="Q879" s="13">
        <f t="shared" si="368"/>
        <v>261.87107541912189</v>
      </c>
      <c r="R879">
        <v>0.56999999999999995</v>
      </c>
      <c r="S879" s="14">
        <v>2.04</v>
      </c>
      <c r="T879" s="14">
        <v>0.41</v>
      </c>
      <c r="U879" s="15">
        <v>6200</v>
      </c>
      <c r="V879" s="15">
        <v>1300</v>
      </c>
      <c r="W879" s="16">
        <f t="shared" si="369"/>
        <v>7387.2191018712929</v>
      </c>
      <c r="X879" s="16">
        <f t="shared" si="370"/>
        <v>1538.6077606702108</v>
      </c>
      <c r="Z879" s="10">
        <v>51529</v>
      </c>
      <c r="AA879" s="10">
        <f t="shared" si="361"/>
        <v>3905.2674637836144</v>
      </c>
      <c r="AB879" s="10">
        <f t="shared" si="362"/>
        <v>264.2493192927567</v>
      </c>
      <c r="AC879" s="10">
        <v>2593.9733267426095</v>
      </c>
      <c r="AD879">
        <v>90.08</v>
      </c>
      <c r="AE879">
        <v>60.05</v>
      </c>
      <c r="AF879">
        <v>46.07</v>
      </c>
      <c r="AG879" s="15"/>
      <c r="AH879" s="15">
        <f t="shared" si="371"/>
        <v>2163.5181749361227</v>
      </c>
      <c r="AI879" s="15">
        <f t="shared" si="372"/>
        <v>261.87107541912189</v>
      </c>
      <c r="AJ879" s="15">
        <f t="shared" si="373"/>
        <v>2601.755246722837</v>
      </c>
      <c r="AK879" s="15">
        <f t="shared" si="374"/>
        <v>4637.6099999999997</v>
      </c>
      <c r="AL879" s="11">
        <f t="shared" si="375"/>
        <v>2226.0161592673403</v>
      </c>
      <c r="AM879" s="16">
        <f t="shared" si="376"/>
        <v>1446.9105035237712</v>
      </c>
      <c r="AN879" s="11">
        <f t="shared" si="377"/>
        <v>5873.8872114458263</v>
      </c>
      <c r="AO879" s="16">
        <f t="shared" si="385"/>
        <v>6180</v>
      </c>
      <c r="AP879" s="10">
        <v>-30991.992365455801</v>
      </c>
      <c r="AQ879" s="11">
        <f t="shared" si="378"/>
        <v>-64208.426347990469</v>
      </c>
      <c r="AR879" s="16">
        <f t="shared" si="379"/>
        <v>-61096.55085852823</v>
      </c>
      <c r="AS879" s="11">
        <f t="shared" si="380"/>
        <v>-561.9142102900372</v>
      </c>
      <c r="AT879" s="15">
        <f t="shared" si="381"/>
        <v>-41683.36823626831</v>
      </c>
      <c r="AU879" s="17">
        <f t="shared" si="382"/>
        <v>134.49722026496528</v>
      </c>
      <c r="AV879" s="15">
        <f t="shared" si="383"/>
        <v>10691.375870812517</v>
      </c>
      <c r="AW879" s="13">
        <v>70000</v>
      </c>
      <c r="AX879" s="15">
        <f t="shared" si="384"/>
        <v>-41683.368236268318</v>
      </c>
    </row>
    <row r="880" spans="1:50" ht="30" x14ac:dyDescent="0.25">
      <c r="A880" s="2" t="s">
        <v>70</v>
      </c>
      <c r="B880" s="9">
        <f t="shared" si="363"/>
        <v>62174.627296083825</v>
      </c>
      <c r="C880" s="9">
        <f t="shared" si="364"/>
        <v>45517.037813471106</v>
      </c>
      <c r="D880" s="10">
        <v>29677.348753563598</v>
      </c>
      <c r="E880" s="10">
        <v>6948.4922893101993</v>
      </c>
      <c r="F880">
        <v>60.05</v>
      </c>
      <c r="G880">
        <v>46.07</v>
      </c>
      <c r="H880">
        <v>44.01</v>
      </c>
      <c r="I880" s="11">
        <f t="shared" si="365"/>
        <v>29988.003616254093</v>
      </c>
      <c r="J880" s="12">
        <f t="shared" si="366"/>
        <v>19492.20235056516</v>
      </c>
      <c r="L880" s="10">
        <f t="shared" si="359"/>
        <v>29677.348753563598</v>
      </c>
      <c r="M880" s="13"/>
      <c r="N880" s="13">
        <f t="shared" si="367"/>
        <v>16441.251209474234</v>
      </c>
      <c r="O880">
        <v>0.2</v>
      </c>
      <c r="P880" s="10">
        <f t="shared" si="360"/>
        <v>6948.4922893101993</v>
      </c>
      <c r="Q880" s="13">
        <f t="shared" si="368"/>
        <v>6885.9558587064075</v>
      </c>
      <c r="R880">
        <v>0.56999999999999995</v>
      </c>
      <c r="S880" s="14">
        <v>2.04</v>
      </c>
      <c r="T880" s="14">
        <v>0.41</v>
      </c>
      <c r="U880" s="15">
        <v>6200</v>
      </c>
      <c r="V880" s="15">
        <v>1300</v>
      </c>
      <c r="W880" s="16">
        <f t="shared" si="369"/>
        <v>20915.019965969299</v>
      </c>
      <c r="X880" s="16">
        <f t="shared" si="370"/>
        <v>4257.4304833565748</v>
      </c>
      <c r="Z880" s="10">
        <v>38025</v>
      </c>
      <c r="AA880" s="10">
        <f t="shared" si="361"/>
        <v>29677.348753563598</v>
      </c>
      <c r="AB880" s="10">
        <f t="shared" si="362"/>
        <v>6948.4922893101993</v>
      </c>
      <c r="AC880" s="10">
        <v>1936.8116218956102</v>
      </c>
      <c r="AD880">
        <v>90.08</v>
      </c>
      <c r="AE880">
        <v>60.05</v>
      </c>
      <c r="AF880">
        <v>46.07</v>
      </c>
      <c r="AG880" s="15"/>
      <c r="AH880" s="15">
        <f t="shared" si="371"/>
        <v>16441.251209474234</v>
      </c>
      <c r="AI880" s="15">
        <f t="shared" si="372"/>
        <v>6885.9558587064075</v>
      </c>
      <c r="AJ880" s="15">
        <f t="shared" si="373"/>
        <v>1942.6220567612968</v>
      </c>
      <c r="AK880" s="15">
        <f t="shared" si="374"/>
        <v>3422.25</v>
      </c>
      <c r="AL880" s="11">
        <f t="shared" si="375"/>
        <v>3499.0802382371985</v>
      </c>
      <c r="AM880" s="16">
        <f t="shared" si="376"/>
        <v>2274.4021548541791</v>
      </c>
      <c r="AN880" s="11">
        <f t="shared" si="377"/>
        <v>33536.355088753378</v>
      </c>
      <c r="AO880" s="16">
        <f t="shared" si="385"/>
        <v>6180</v>
      </c>
      <c r="AP880" s="10">
        <v>42797.50434445477</v>
      </c>
      <c r="AQ880" s="11">
        <f t="shared" si="378"/>
        <v>-35508.67187413387</v>
      </c>
      <c r="AR880" s="16">
        <f t="shared" si="379"/>
        <v>21767.404979549367</v>
      </c>
      <c r="AS880" s="11">
        <f t="shared" si="380"/>
        <v>82302.041627787563</v>
      </c>
      <c r="AT880" s="15">
        <f t="shared" si="381"/>
        <v>14850.899839035432</v>
      </c>
      <c r="AU880" s="17">
        <f t="shared" si="382"/>
        <v>34.700387479392006</v>
      </c>
      <c r="AV880" s="15">
        <f t="shared" si="383"/>
        <v>27946.604505419338</v>
      </c>
      <c r="AW880" s="13">
        <v>70000</v>
      </c>
      <c r="AX880" s="15">
        <f t="shared" si="384"/>
        <v>14850.899839035432</v>
      </c>
    </row>
    <row r="881" spans="1:50" ht="30" x14ac:dyDescent="0.25">
      <c r="A881" s="2" t="s">
        <v>70</v>
      </c>
      <c r="B881" s="9">
        <f t="shared" si="363"/>
        <v>-7523.6876961989547</v>
      </c>
      <c r="C881" s="9">
        <f t="shared" si="364"/>
        <v>-25096.635090669486</v>
      </c>
      <c r="D881" s="10">
        <v>15542.211587624934</v>
      </c>
      <c r="E881" s="10">
        <v>10715.27485709467</v>
      </c>
      <c r="F881">
        <v>60.05</v>
      </c>
      <c r="G881">
        <v>46.07</v>
      </c>
      <c r="H881">
        <v>44.01</v>
      </c>
      <c r="I881" s="11">
        <f t="shared" si="365"/>
        <v>23226.865938137576</v>
      </c>
      <c r="J881" s="12">
        <f t="shared" si="366"/>
        <v>15097.462859789424</v>
      </c>
      <c r="L881" s="10">
        <f t="shared" si="359"/>
        <v>15542.211587624934</v>
      </c>
      <c r="M881" s="13"/>
      <c r="N881" s="13">
        <f t="shared" si="367"/>
        <v>8610.3852195442141</v>
      </c>
      <c r="O881">
        <v>0.2</v>
      </c>
      <c r="P881" s="10">
        <f t="shared" si="360"/>
        <v>10715.27485709467</v>
      </c>
      <c r="Q881" s="13">
        <f t="shared" si="368"/>
        <v>10618.837383380818</v>
      </c>
      <c r="R881">
        <v>0.56999999999999995</v>
      </c>
      <c r="S881" s="14">
        <v>2.04</v>
      </c>
      <c r="T881" s="14">
        <v>0.41</v>
      </c>
      <c r="U881" s="15">
        <v>6200</v>
      </c>
      <c r="V881" s="15">
        <v>1300</v>
      </c>
      <c r="W881" s="16">
        <f t="shared" si="369"/>
        <v>22060.621278969251</v>
      </c>
      <c r="X881" s="16">
        <f t="shared" si="370"/>
        <v>4487.6738844987221</v>
      </c>
      <c r="Z881" s="10">
        <v>66048.999999999985</v>
      </c>
      <c r="AA881" s="10">
        <f t="shared" si="361"/>
        <v>15542.211587624934</v>
      </c>
      <c r="AB881" s="10">
        <f t="shared" si="362"/>
        <v>10715.27485709467</v>
      </c>
      <c r="AC881" s="10">
        <v>14858.993271841669</v>
      </c>
      <c r="AD881">
        <v>90.08</v>
      </c>
      <c r="AE881">
        <v>60.05</v>
      </c>
      <c r="AF881">
        <v>46.07</v>
      </c>
      <c r="AG881" s="15"/>
      <c r="AH881" s="15">
        <f t="shared" si="371"/>
        <v>8610.3852195442141</v>
      </c>
      <c r="AI881" s="15">
        <f t="shared" si="372"/>
        <v>10618.837383380818</v>
      </c>
      <c r="AJ881" s="15">
        <f t="shared" si="373"/>
        <v>14903.570251657193</v>
      </c>
      <c r="AK881" s="15">
        <f t="shared" si="374"/>
        <v>5944.409999999998</v>
      </c>
      <c r="AL881" s="11">
        <f t="shared" si="375"/>
        <v>3971.5020542729217</v>
      </c>
      <c r="AM881" s="16">
        <f t="shared" si="376"/>
        <v>2581.4763352773994</v>
      </c>
      <c r="AN881" s="11">
        <f t="shared" si="377"/>
        <v>40967.960035380798</v>
      </c>
      <c r="AO881" s="16">
        <f t="shared" si="385"/>
        <v>6180</v>
      </c>
      <c r="AP881" s="10">
        <v>-6625.3798487059075</v>
      </c>
      <c r="AQ881" s="11">
        <f t="shared" si="378"/>
        <v>-109624.42761755285</v>
      </c>
      <c r="AR881" s="16">
        <f t="shared" si="379"/>
        <v>-44681.771834957632</v>
      </c>
      <c r="AS881" s="11">
        <f t="shared" si="380"/>
        <v>15852.864813280561</v>
      </c>
      <c r="AT881" s="15">
        <f t="shared" si="381"/>
        <v>-30484.319043772732</v>
      </c>
      <c r="AU881" s="17">
        <f t="shared" si="382"/>
        <v>460.11428385841208</v>
      </c>
      <c r="AV881" s="15">
        <f t="shared" si="383"/>
        <v>23858.939195066825</v>
      </c>
      <c r="AW881" s="13">
        <v>70000</v>
      </c>
      <c r="AX881" s="15">
        <f t="shared" si="384"/>
        <v>-30484.319043772732</v>
      </c>
    </row>
    <row r="882" spans="1:50" ht="30" x14ac:dyDescent="0.25">
      <c r="A882" s="2" t="s">
        <v>70</v>
      </c>
      <c r="B882" s="9">
        <f t="shared" si="363"/>
        <v>38171.865996777677</v>
      </c>
      <c r="C882" s="9">
        <f t="shared" si="364"/>
        <v>30566.014625742937</v>
      </c>
      <c r="D882" s="10">
        <v>14065.373921405824</v>
      </c>
      <c r="E882" s="10">
        <v>179.84330107895261</v>
      </c>
      <c r="F882">
        <v>60.05</v>
      </c>
      <c r="G882">
        <v>46.07</v>
      </c>
      <c r="H882">
        <v>44.01</v>
      </c>
      <c r="I882" s="11">
        <f t="shared" si="365"/>
        <v>12080.16315626639</v>
      </c>
      <c r="J882" s="12">
        <f t="shared" si="366"/>
        <v>7852.1060515731533</v>
      </c>
      <c r="L882" s="10">
        <f t="shared" si="359"/>
        <v>14065.373921405824</v>
      </c>
      <c r="M882" s="13"/>
      <c r="N882" s="13">
        <f t="shared" si="367"/>
        <v>7792.2171524588275</v>
      </c>
      <c r="O882">
        <v>0.2</v>
      </c>
      <c r="P882" s="10">
        <f t="shared" si="360"/>
        <v>179.84330107895261</v>
      </c>
      <c r="Q882" s="13">
        <f t="shared" si="368"/>
        <v>178.22471136924204</v>
      </c>
      <c r="R882">
        <v>0.56999999999999995</v>
      </c>
      <c r="S882" s="14">
        <v>2.04</v>
      </c>
      <c r="T882" s="14">
        <v>0.41</v>
      </c>
      <c r="U882" s="15">
        <v>6200</v>
      </c>
      <c r="V882" s="15">
        <v>1300</v>
      </c>
      <c r="W882" s="16">
        <f t="shared" si="369"/>
        <v>9586.4642925833559</v>
      </c>
      <c r="X882" s="16">
        <f t="shared" si="370"/>
        <v>1980.6129215486158</v>
      </c>
      <c r="Z882" s="10">
        <v>54755.999999999993</v>
      </c>
      <c r="AA882" s="10">
        <f t="shared" si="361"/>
        <v>14065.373921405824</v>
      </c>
      <c r="AB882" s="10">
        <f t="shared" si="362"/>
        <v>179.84330107895261</v>
      </c>
      <c r="AC882" s="10">
        <v>2593.9733267426095</v>
      </c>
      <c r="AD882">
        <v>90.08</v>
      </c>
      <c r="AE882">
        <v>60.05</v>
      </c>
      <c r="AF882">
        <v>46.07</v>
      </c>
      <c r="AG882" s="15"/>
      <c r="AH882" s="15">
        <f t="shared" si="371"/>
        <v>7792.2171524588275</v>
      </c>
      <c r="AI882" s="15">
        <f t="shared" si="372"/>
        <v>178.22471136924204</v>
      </c>
      <c r="AJ882" s="15">
        <f t="shared" si="373"/>
        <v>2601.755246722837</v>
      </c>
      <c r="AK882" s="15">
        <f t="shared" si="374"/>
        <v>4928.0399999999991</v>
      </c>
      <c r="AL882" s="11">
        <f t="shared" si="375"/>
        <v>2835.5732573669848</v>
      </c>
      <c r="AM882" s="16">
        <f t="shared" si="376"/>
        <v>1843.1226172885401</v>
      </c>
      <c r="AN882" s="11">
        <f t="shared" si="377"/>
        <v>13364.22699947215</v>
      </c>
      <c r="AO882" s="16">
        <f t="shared" si="385"/>
        <v>6180</v>
      </c>
      <c r="AP882" s="10">
        <v>30020.60324885722</v>
      </c>
      <c r="AQ882" s="11">
        <f t="shared" si="378"/>
        <v>2551.3075058759778</v>
      </c>
      <c r="AR882" s="16">
        <f t="shared" si="379"/>
        <v>20733.295652621167</v>
      </c>
      <c r="AS882" s="11">
        <f t="shared" si="380"/>
        <v>81267.932300859364</v>
      </c>
      <c r="AT882" s="15">
        <f t="shared" si="381"/>
        <v>14145.374579995527</v>
      </c>
      <c r="AU882" s="17">
        <f t="shared" si="382"/>
        <v>47.118888527111771</v>
      </c>
      <c r="AV882" s="15">
        <f t="shared" si="383"/>
        <v>15875.228668861693</v>
      </c>
      <c r="AW882" s="13">
        <v>70000</v>
      </c>
      <c r="AX882" s="15">
        <f t="shared" si="384"/>
        <v>14145.374579995527</v>
      </c>
    </row>
    <row r="883" spans="1:50" ht="30" x14ac:dyDescent="0.25">
      <c r="A883" s="2" t="s">
        <v>70</v>
      </c>
      <c r="B883" s="9">
        <f t="shared" si="363"/>
        <v>54235.306661519906</v>
      </c>
      <c r="C883" s="9">
        <f t="shared" si="364"/>
        <v>46107.717569427608</v>
      </c>
      <c r="D883" s="10">
        <v>10506.631591342346</v>
      </c>
      <c r="E883" s="10">
        <v>1444.5469348661688</v>
      </c>
      <c r="F883">
        <v>60.05</v>
      </c>
      <c r="G883">
        <v>46.07</v>
      </c>
      <c r="H883">
        <v>44.01</v>
      </c>
      <c r="I883" s="11">
        <f t="shared" si="365"/>
        <v>10680.152088399725</v>
      </c>
      <c r="J883" s="12">
        <f t="shared" si="366"/>
        <v>6942.0988574598214</v>
      </c>
      <c r="L883" s="10">
        <f t="shared" si="359"/>
        <v>10506.631591342346</v>
      </c>
      <c r="M883" s="13"/>
      <c r="N883" s="13">
        <f t="shared" si="367"/>
        <v>5820.6739016036599</v>
      </c>
      <c r="O883">
        <v>0.2</v>
      </c>
      <c r="P883" s="10">
        <f t="shared" si="360"/>
        <v>1444.5469348661688</v>
      </c>
      <c r="Q883" s="13">
        <f t="shared" si="368"/>
        <v>1431.5460124523734</v>
      </c>
      <c r="R883">
        <v>0.56999999999999995</v>
      </c>
      <c r="S883" s="14">
        <v>2.04</v>
      </c>
      <c r="T883" s="14">
        <v>0.41</v>
      </c>
      <c r="U883" s="15">
        <v>6200</v>
      </c>
      <c r="V883" s="15">
        <v>1300</v>
      </c>
      <c r="W883" s="16">
        <f t="shared" si="369"/>
        <v>10239.436655133914</v>
      </c>
      <c r="X883" s="16">
        <f t="shared" si="370"/>
        <v>2111.8475630416197</v>
      </c>
      <c r="Z883" s="10">
        <v>53823.999999999993</v>
      </c>
      <c r="AA883" s="10">
        <f t="shared" si="361"/>
        <v>10506.631591342346</v>
      </c>
      <c r="AB883" s="10">
        <f t="shared" si="362"/>
        <v>1444.5469348661688</v>
      </c>
      <c r="AC883" s="10">
        <v>548.22993744950054</v>
      </c>
      <c r="AD883">
        <v>90.08</v>
      </c>
      <c r="AE883">
        <v>60.05</v>
      </c>
      <c r="AF883">
        <v>46.07</v>
      </c>
      <c r="AG883" s="15"/>
      <c r="AH883" s="15">
        <f t="shared" si="371"/>
        <v>5820.6739016036599</v>
      </c>
      <c r="AI883" s="15">
        <f t="shared" si="372"/>
        <v>1431.5460124523734</v>
      </c>
      <c r="AJ883" s="15">
        <f t="shared" si="373"/>
        <v>549.87462726184901</v>
      </c>
      <c r="AK883" s="15">
        <f t="shared" si="374"/>
        <v>4844.1599999999989</v>
      </c>
      <c r="AL883" s="11">
        <f t="shared" si="375"/>
        <v>2709.1005703655728</v>
      </c>
      <c r="AM883" s="16">
        <f t="shared" si="376"/>
        <v>1760.9153707376224</v>
      </c>
      <c r="AN883" s="11">
        <f t="shared" si="377"/>
        <v>10363.543287520239</v>
      </c>
      <c r="AO883" s="16">
        <f t="shared" si="385"/>
        <v>6180</v>
      </c>
      <c r="AP883" s="10">
        <v>40163.099038869048</v>
      </c>
      <c r="AQ883" s="11">
        <f t="shared" si="378"/>
        <v>24053.068643995211</v>
      </c>
      <c r="AR883" s="16">
        <f t="shared" si="379"/>
        <v>37053.771148926171</v>
      </c>
      <c r="AS883" s="11">
        <f t="shared" si="380"/>
        <v>97588.407797164371</v>
      </c>
      <c r="AT883" s="15">
        <f t="shared" si="381"/>
        <v>25280.0848106716</v>
      </c>
      <c r="AU883" s="17">
        <f t="shared" si="382"/>
        <v>62.943561168439807</v>
      </c>
      <c r="AV883" s="15">
        <f t="shared" si="383"/>
        <v>14883.014228197444</v>
      </c>
      <c r="AW883" s="13">
        <v>70000</v>
      </c>
      <c r="AX883" s="15">
        <f t="shared" si="384"/>
        <v>25280.084810671604</v>
      </c>
    </row>
    <row r="884" spans="1:50" ht="30" x14ac:dyDescent="0.25">
      <c r="A884" s="2" t="s">
        <v>70</v>
      </c>
      <c r="B884" s="9">
        <f t="shared" si="363"/>
        <v>-43133.155114979374</v>
      </c>
      <c r="C884" s="9">
        <f t="shared" si="364"/>
        <v>-65827.860279227258</v>
      </c>
      <c r="D884" s="10">
        <v>13124.121036021683</v>
      </c>
      <c r="E884" s="10">
        <v>16752.251708339463</v>
      </c>
      <c r="F884">
        <v>60.05</v>
      </c>
      <c r="G884">
        <v>46.07</v>
      </c>
      <c r="H884">
        <v>44.01</v>
      </c>
      <c r="I884" s="11">
        <f t="shared" si="365"/>
        <v>27221.709404374698</v>
      </c>
      <c r="J884" s="12">
        <f t="shared" si="366"/>
        <v>17694.111112843555</v>
      </c>
      <c r="L884" s="10">
        <f t="shared" si="359"/>
        <v>13124.121036021683</v>
      </c>
      <c r="M884" s="13"/>
      <c r="N884" s="13">
        <f t="shared" si="367"/>
        <v>7270.7630539560132</v>
      </c>
      <c r="O884">
        <v>0.2</v>
      </c>
      <c r="P884" s="10">
        <f t="shared" si="360"/>
        <v>16752.251708339463</v>
      </c>
      <c r="Q884" s="13">
        <f t="shared" si="368"/>
        <v>16601.481442964407</v>
      </c>
      <c r="R884">
        <v>0.56999999999999995</v>
      </c>
      <c r="S884" s="14">
        <v>2.04</v>
      </c>
      <c r="T884" s="14">
        <v>0.41</v>
      </c>
      <c r="U884" s="15">
        <v>6200</v>
      </c>
      <c r="V884" s="15">
        <v>1300</v>
      </c>
      <c r="W884" s="16">
        <f t="shared" si="369"/>
        <v>28470.673947893065</v>
      </c>
      <c r="X884" s="16">
        <f t="shared" si="370"/>
        <v>5775.968783645174</v>
      </c>
      <c r="Z884" s="10">
        <v>64008.999999999993</v>
      </c>
      <c r="AA884" s="10">
        <f t="shared" si="361"/>
        <v>13124.121036021683</v>
      </c>
      <c r="AB884" s="10">
        <f t="shared" si="362"/>
        <v>16752.251708339463</v>
      </c>
      <c r="AC884" s="10">
        <v>474.45708074171637</v>
      </c>
      <c r="AD884">
        <v>90.08</v>
      </c>
      <c r="AE884">
        <v>60.05</v>
      </c>
      <c r="AF884">
        <v>46.07</v>
      </c>
      <c r="AG884" s="15"/>
      <c r="AH884" s="15">
        <f t="shared" si="371"/>
        <v>7270.7630539560132</v>
      </c>
      <c r="AI884" s="15">
        <f t="shared" si="372"/>
        <v>16601.481442964407</v>
      </c>
      <c r="AJ884" s="15">
        <f t="shared" si="373"/>
        <v>475.88045198394144</v>
      </c>
      <c r="AK884" s="15">
        <f t="shared" si="374"/>
        <v>5760.8099999999995</v>
      </c>
      <c r="AL884" s="11">
        <f t="shared" si="375"/>
        <v>4175.8762464161773</v>
      </c>
      <c r="AM884" s="16">
        <f t="shared" si="376"/>
        <v>2714.3195601705152</v>
      </c>
      <c r="AN884" s="11">
        <f t="shared" si="377"/>
        <v>32929.550024602904</v>
      </c>
      <c r="AO884" s="16">
        <f t="shared" si="385"/>
        <v>6180</v>
      </c>
      <c r="AP884" s="10">
        <v>-34335.449166023616</v>
      </c>
      <c r="AQ884" s="11">
        <f t="shared" si="378"/>
        <v>-144612.68097218344</v>
      </c>
      <c r="AR884" s="16">
        <f t="shared" si="379"/>
        <v>-89297.940175715994</v>
      </c>
      <c r="AS884" s="11">
        <f t="shared" si="380"/>
        <v>-28763.303527477812</v>
      </c>
      <c r="AT884" s="15">
        <f t="shared" si="381"/>
        <v>-60923.879839037691</v>
      </c>
      <c r="AU884" s="17">
        <f t="shared" si="382"/>
        <v>177.43725892284075</v>
      </c>
      <c r="AV884" s="15">
        <f t="shared" si="383"/>
        <v>26588.430673014071</v>
      </c>
      <c r="AW884" s="13">
        <v>70000</v>
      </c>
      <c r="AX884" s="15">
        <f t="shared" si="384"/>
        <v>-60923.879839037691</v>
      </c>
    </row>
    <row r="885" spans="1:50" ht="30" x14ac:dyDescent="0.25">
      <c r="A885" s="2" t="s">
        <v>70</v>
      </c>
      <c r="B885" s="9">
        <f t="shared" si="363"/>
        <v>-15017.326871198144</v>
      </c>
      <c r="C885" s="9">
        <f t="shared" si="364"/>
        <v>-29446.428365302123</v>
      </c>
      <c r="D885" s="10">
        <v>13124.121036021683</v>
      </c>
      <c r="E885" s="10">
        <v>7775.1021039688894</v>
      </c>
      <c r="F885">
        <v>60.05</v>
      </c>
      <c r="G885">
        <v>46.07</v>
      </c>
      <c r="H885">
        <v>44.01</v>
      </c>
      <c r="I885" s="11">
        <f t="shared" si="365"/>
        <v>18645.969137642573</v>
      </c>
      <c r="J885" s="12">
        <f t="shared" si="366"/>
        <v>12119.879939467673</v>
      </c>
      <c r="L885" s="10">
        <f t="shared" si="359"/>
        <v>13124.121036021683</v>
      </c>
      <c r="M885" s="13"/>
      <c r="N885" s="13">
        <f t="shared" si="367"/>
        <v>7270.7630539560132</v>
      </c>
      <c r="O885">
        <v>0.2</v>
      </c>
      <c r="P885" s="10">
        <f t="shared" si="360"/>
        <v>7775.1021039688894</v>
      </c>
      <c r="Q885" s="13">
        <f t="shared" si="368"/>
        <v>7705.1261850331693</v>
      </c>
      <c r="R885">
        <v>0.56999999999999995</v>
      </c>
      <c r="S885" s="14">
        <v>2.04</v>
      </c>
      <c r="T885" s="14">
        <v>0.41</v>
      </c>
      <c r="U885" s="15">
        <v>6200</v>
      </c>
      <c r="V885" s="15">
        <v>1300</v>
      </c>
      <c r="W885" s="16">
        <f t="shared" si="369"/>
        <v>18125.992053970622</v>
      </c>
      <c r="X885" s="16">
        <f t="shared" si="370"/>
        <v>3696.8905598666443</v>
      </c>
      <c r="Z885" s="10">
        <v>61009.000000000015</v>
      </c>
      <c r="AA885" s="10">
        <f t="shared" si="361"/>
        <v>13124.121036021683</v>
      </c>
      <c r="AB885" s="10">
        <f t="shared" si="362"/>
        <v>7775.1021039688894</v>
      </c>
      <c r="AC885" s="10">
        <v>1573.2197252384619</v>
      </c>
      <c r="AD885">
        <v>90.08</v>
      </c>
      <c r="AE885">
        <v>60.05</v>
      </c>
      <c r="AF885">
        <v>46.07</v>
      </c>
      <c r="AG885" s="15"/>
      <c r="AH885" s="15">
        <f t="shared" si="371"/>
        <v>7270.7630539560132</v>
      </c>
      <c r="AI885" s="15">
        <f t="shared" si="372"/>
        <v>7705.1261850331693</v>
      </c>
      <c r="AJ885" s="15">
        <f t="shared" si="373"/>
        <v>1577.9393844141771</v>
      </c>
      <c r="AK885" s="15">
        <f t="shared" si="374"/>
        <v>5490.8100000000013</v>
      </c>
      <c r="AL885" s="11">
        <f t="shared" si="375"/>
        <v>3491.388351064179</v>
      </c>
      <c r="AM885" s="16">
        <f t="shared" si="376"/>
        <v>2269.4024281917164</v>
      </c>
      <c r="AN885" s="11">
        <f t="shared" si="377"/>
        <v>21900.183553595005</v>
      </c>
      <c r="AO885" s="16">
        <f t="shared" si="385"/>
        <v>6180</v>
      </c>
      <c r="AP885" s="10">
        <v>-10311.717612108247</v>
      </c>
      <c r="AQ885" s="11">
        <f t="shared" si="378"/>
        <v>-79661.322633070813</v>
      </c>
      <c r="AR885" s="16">
        <f t="shared" si="379"/>
        <v>-45263.198864636441</v>
      </c>
      <c r="AS885" s="11">
        <f t="shared" si="380"/>
        <v>15271.437783601757</v>
      </c>
      <c r="AT885" s="15">
        <f t="shared" si="381"/>
        <v>-30880.999979767636</v>
      </c>
      <c r="AU885" s="17">
        <f t="shared" si="382"/>
        <v>299.47484154828368</v>
      </c>
      <c r="AV885" s="15">
        <f t="shared" si="383"/>
        <v>20569.282367659391</v>
      </c>
      <c r="AW885" s="13">
        <v>70000</v>
      </c>
      <c r="AX885" s="15">
        <f t="shared" si="384"/>
        <v>-30880.999979767636</v>
      </c>
    </row>
    <row r="886" spans="1:50" ht="30" x14ac:dyDescent="0.25">
      <c r="A886" s="2" t="s">
        <v>70</v>
      </c>
      <c r="B886" s="9">
        <f t="shared" si="363"/>
        <v>1430.7840528305096</v>
      </c>
      <c r="C886" s="9">
        <f t="shared" si="364"/>
        <v>-21287.944952468315</v>
      </c>
      <c r="D886" s="10">
        <v>12553.35537088095</v>
      </c>
      <c r="E886" s="10">
        <v>16890.300088479275</v>
      </c>
      <c r="F886">
        <v>60.05</v>
      </c>
      <c r="G886">
        <v>46.07</v>
      </c>
      <c r="H886">
        <v>44.01</v>
      </c>
      <c r="I886" s="11">
        <f t="shared" si="365"/>
        <v>26935.276985916622</v>
      </c>
      <c r="J886" s="12">
        <f t="shared" si="366"/>
        <v>17507.930040845804</v>
      </c>
      <c r="L886" s="10">
        <f t="shared" si="359"/>
        <v>12553.35537088095</v>
      </c>
      <c r="M886" s="13"/>
      <c r="N886" s="13">
        <f t="shared" si="367"/>
        <v>6954.5588754680475</v>
      </c>
      <c r="O886">
        <v>0.2</v>
      </c>
      <c r="P886" s="10">
        <f t="shared" si="360"/>
        <v>16890.300088479275</v>
      </c>
      <c r="Q886" s="13">
        <f t="shared" si="368"/>
        <v>16738.287387682962</v>
      </c>
      <c r="R886">
        <v>0.56999999999999995</v>
      </c>
      <c r="S886" s="14">
        <v>2.04</v>
      </c>
      <c r="T886" s="14">
        <v>0.41</v>
      </c>
      <c r="U886" s="15">
        <v>6200</v>
      </c>
      <c r="V886" s="15">
        <v>1300</v>
      </c>
      <c r="W886" s="16">
        <f t="shared" si="369"/>
        <v>28500.740595588708</v>
      </c>
      <c r="X886" s="16">
        <f t="shared" si="370"/>
        <v>5782.011590289887</v>
      </c>
      <c r="Z886" s="10">
        <v>60516</v>
      </c>
      <c r="AA886" s="10">
        <f t="shared" si="361"/>
        <v>12553.35537088095</v>
      </c>
      <c r="AB886" s="10">
        <f t="shared" si="362"/>
        <v>16890.300088479275</v>
      </c>
      <c r="AC886" s="10">
        <v>786.72493895468062</v>
      </c>
      <c r="AD886">
        <v>90.08</v>
      </c>
      <c r="AE886">
        <v>60.05</v>
      </c>
      <c r="AF886">
        <v>46.07</v>
      </c>
      <c r="AG886" s="15"/>
      <c r="AH886" s="15">
        <f t="shared" si="371"/>
        <v>6954.5588754680475</v>
      </c>
      <c r="AI886" s="15">
        <f t="shared" si="372"/>
        <v>16738.287387682962</v>
      </c>
      <c r="AJ886" s="15">
        <f t="shared" si="373"/>
        <v>789.08511377154457</v>
      </c>
      <c r="AK886" s="15">
        <f t="shared" si="374"/>
        <v>5446.44</v>
      </c>
      <c r="AL886" s="11">
        <f t="shared" si="375"/>
        <v>4040.0212718978046</v>
      </c>
      <c r="AM886" s="16">
        <f t="shared" si="376"/>
        <v>2626.0138267335728</v>
      </c>
      <c r="AN886" s="11">
        <f t="shared" si="377"/>
        <v>33001.129399247511</v>
      </c>
      <c r="AO886" s="16">
        <f t="shared" si="385"/>
        <v>6180</v>
      </c>
      <c r="AP886" s="10">
        <v>-4099.4990444700188</v>
      </c>
      <c r="AQ886" s="11">
        <f t="shared" si="378"/>
        <v>-99780.907684487465</v>
      </c>
      <c r="AR886" s="16">
        <f t="shared" si="379"/>
        <v>-44577.886583604006</v>
      </c>
      <c r="AS886" s="11">
        <f t="shared" si="380"/>
        <v>15956.750064634187</v>
      </c>
      <c r="AT886" s="15">
        <f t="shared" si="381"/>
        <v>-30413.442912049395</v>
      </c>
      <c r="AU886" s="17">
        <f t="shared" si="382"/>
        <v>741.88193684482803</v>
      </c>
      <c r="AV886" s="15">
        <f t="shared" si="383"/>
        <v>26313.943867579375</v>
      </c>
      <c r="AW886" s="13">
        <v>70000</v>
      </c>
      <c r="AX886" s="15">
        <f t="shared" si="384"/>
        <v>-30413.442912049395</v>
      </c>
    </row>
    <row r="887" spans="1:50" ht="30" x14ac:dyDescent="0.25">
      <c r="A887" s="2" t="s">
        <v>70</v>
      </c>
      <c r="B887" s="9">
        <f t="shared" si="363"/>
        <v>45727.755398197791</v>
      </c>
      <c r="C887" s="9">
        <f t="shared" si="364"/>
        <v>29542.545377989554</v>
      </c>
      <c r="D887" s="10">
        <v>19721.177323604788</v>
      </c>
      <c r="E887" s="10">
        <v>8388.3641948301211</v>
      </c>
      <c r="F887">
        <v>60.05</v>
      </c>
      <c r="G887">
        <v>46.07</v>
      </c>
      <c r="H887">
        <v>44.01</v>
      </c>
      <c r="I887" s="11">
        <f t="shared" si="365"/>
        <v>24066.721174871069</v>
      </c>
      <c r="J887" s="12">
        <f t="shared" si="366"/>
        <v>15643.368763666194</v>
      </c>
      <c r="L887" s="10">
        <f t="shared" si="359"/>
        <v>19721.177323604788</v>
      </c>
      <c r="M887" s="13"/>
      <c r="N887" s="13">
        <f t="shared" si="367"/>
        <v>10925.532237277053</v>
      </c>
      <c r="O887">
        <v>0.2</v>
      </c>
      <c r="P887" s="10">
        <f t="shared" si="360"/>
        <v>8388.3641948301211</v>
      </c>
      <c r="Q887" s="13">
        <f t="shared" si="368"/>
        <v>8312.8689170766502</v>
      </c>
      <c r="R887">
        <v>0.56999999999999995</v>
      </c>
      <c r="S887" s="14">
        <v>2.04</v>
      </c>
      <c r="T887" s="14">
        <v>0.41</v>
      </c>
      <c r="U887" s="15">
        <v>6200</v>
      </c>
      <c r="V887" s="15">
        <v>1300</v>
      </c>
      <c r="W887" s="16">
        <f t="shared" si="369"/>
        <v>20323.821129585765</v>
      </c>
      <c r="X887" s="16">
        <f t="shared" si="370"/>
        <v>4138.6111093775307</v>
      </c>
      <c r="Z887" s="10">
        <v>16129</v>
      </c>
      <c r="AA887" s="10">
        <f t="shared" si="361"/>
        <v>19721.177323604788</v>
      </c>
      <c r="AB887" s="10">
        <f t="shared" si="362"/>
        <v>8388.3641948301211</v>
      </c>
      <c r="AC887" s="10">
        <v>337.44895421416948</v>
      </c>
      <c r="AD887">
        <v>90.08</v>
      </c>
      <c r="AE887">
        <v>60.05</v>
      </c>
      <c r="AF887">
        <v>46.07</v>
      </c>
      <c r="AG887" s="15"/>
      <c r="AH887" s="15">
        <f t="shared" si="371"/>
        <v>10925.532237277053</v>
      </c>
      <c r="AI887" s="15">
        <f t="shared" si="372"/>
        <v>8312.8689170766502</v>
      </c>
      <c r="AJ887" s="15">
        <f t="shared" si="373"/>
        <v>338.46130107681194</v>
      </c>
      <c r="AK887" s="15">
        <f t="shared" si="374"/>
        <v>1451.61</v>
      </c>
      <c r="AL887" s="11">
        <f t="shared" si="375"/>
        <v>2366.2296975076811</v>
      </c>
      <c r="AM887" s="16">
        <f t="shared" si="376"/>
        <v>1538.0493033799928</v>
      </c>
      <c r="AN887" s="11">
        <f t="shared" si="377"/>
        <v>26430.523033990965</v>
      </c>
      <c r="AO887" s="16">
        <f t="shared" si="385"/>
        <v>6180</v>
      </c>
      <c r="AP887" s="10">
        <v>30020.60324885722</v>
      </c>
      <c r="AQ887" s="11">
        <f t="shared" si="378"/>
        <v>-33481.473977123991</v>
      </c>
      <c r="AR887" s="16">
        <f t="shared" si="379"/>
        <v>9760.565504945831</v>
      </c>
      <c r="AS887" s="11">
        <f t="shared" si="380"/>
        <v>70295.202153184015</v>
      </c>
      <c r="AT887" s="15">
        <f t="shared" si="381"/>
        <v>6659.1851818110317</v>
      </c>
      <c r="AU887" s="17">
        <f t="shared" si="382"/>
        <v>22.182049862920472</v>
      </c>
      <c r="AV887" s="15">
        <f t="shared" si="383"/>
        <v>23361.418067046186</v>
      </c>
      <c r="AW887" s="13">
        <v>70000</v>
      </c>
      <c r="AX887" s="15">
        <f t="shared" si="384"/>
        <v>6659.1851818110335</v>
      </c>
    </row>
    <row r="888" spans="1:50" ht="30" x14ac:dyDescent="0.25">
      <c r="A888" s="2" t="s">
        <v>70</v>
      </c>
      <c r="B888" s="9">
        <f t="shared" si="363"/>
        <v>-15343.914447668532</v>
      </c>
      <c r="C888" s="9">
        <f t="shared" si="364"/>
        <v>-35708.409558171479</v>
      </c>
      <c r="D888" s="10">
        <v>9702.3835645762829</v>
      </c>
      <c r="E888" s="10">
        <v>14892.623460684654</v>
      </c>
      <c r="F888">
        <v>60.05</v>
      </c>
      <c r="G888">
        <v>46.07</v>
      </c>
      <c r="H888">
        <v>44.01</v>
      </c>
      <c r="I888" s="11">
        <f t="shared" si="365"/>
        <v>22937.478984717938</v>
      </c>
      <c r="J888" s="12">
        <f t="shared" si="366"/>
        <v>14909.36134006666</v>
      </c>
      <c r="L888" s="10">
        <f t="shared" si="359"/>
        <v>9702.3835645762829</v>
      </c>
      <c r="M888" s="13"/>
      <c r="N888" s="13">
        <f t="shared" si="367"/>
        <v>5375.1204947752612</v>
      </c>
      <c r="O888">
        <v>0.2</v>
      </c>
      <c r="P888" s="10">
        <f t="shared" si="360"/>
        <v>14892.623460684654</v>
      </c>
      <c r="Q888" s="13">
        <f t="shared" si="368"/>
        <v>14758.589849538492</v>
      </c>
      <c r="R888">
        <v>0.56999999999999995</v>
      </c>
      <c r="S888" s="14">
        <v>2.04</v>
      </c>
      <c r="T888" s="14">
        <v>0.41</v>
      </c>
      <c r="U888" s="15">
        <v>6200</v>
      </c>
      <c r="V888" s="15">
        <v>1300</v>
      </c>
      <c r="W888" s="16">
        <f t="shared" si="369"/>
        <v>25554.337438911665</v>
      </c>
      <c r="X888" s="16">
        <f t="shared" si="370"/>
        <v>5189.8423284087166</v>
      </c>
      <c r="Z888" s="10">
        <v>37249</v>
      </c>
      <c r="AA888" s="10">
        <f t="shared" si="361"/>
        <v>9702.3835645762829</v>
      </c>
      <c r="AB888" s="10">
        <f t="shared" si="362"/>
        <v>14892.623460684654</v>
      </c>
      <c r="AC888" s="10">
        <v>2269.3696643549697</v>
      </c>
      <c r="AD888">
        <v>90.08</v>
      </c>
      <c r="AE888">
        <v>60.05</v>
      </c>
      <c r="AF888">
        <v>46.07</v>
      </c>
      <c r="AG888" s="15"/>
      <c r="AH888" s="15">
        <f t="shared" si="371"/>
        <v>5375.1204947752612</v>
      </c>
      <c r="AI888" s="15">
        <f t="shared" si="372"/>
        <v>14758.589849538492</v>
      </c>
      <c r="AJ888" s="15">
        <f t="shared" si="373"/>
        <v>2276.1777733480344</v>
      </c>
      <c r="AK888" s="15">
        <f t="shared" si="374"/>
        <v>3352.41</v>
      </c>
      <c r="AL888" s="11">
        <f t="shared" si="375"/>
        <v>2992.6281844021646</v>
      </c>
      <c r="AM888" s="16">
        <f t="shared" si="376"/>
        <v>1945.2083198614071</v>
      </c>
      <c r="AN888" s="11">
        <f t="shared" si="377"/>
        <v>29651.091748181316</v>
      </c>
      <c r="AO888" s="16">
        <f t="shared" si="385"/>
        <v>6180</v>
      </c>
      <c r="AP888" s="10">
        <v>-15040.399545781966</v>
      </c>
      <c r="AQ888" s="11">
        <f t="shared" si="378"/>
        <v>-103512.17439420169</v>
      </c>
      <c r="AR888" s="16">
        <f t="shared" si="379"/>
        <v>-55807.613226646856</v>
      </c>
      <c r="AS888" s="11">
        <f t="shared" si="380"/>
        <v>4727.023421591336</v>
      </c>
      <c r="AT888" s="15">
        <f t="shared" si="381"/>
        <v>-38074.969205710033</v>
      </c>
      <c r="AU888" s="17">
        <f t="shared" si="382"/>
        <v>253.15131482918645</v>
      </c>
      <c r="AV888" s="15">
        <f t="shared" si="383"/>
        <v>23034.569659928067</v>
      </c>
      <c r="AW888" s="13">
        <v>70000</v>
      </c>
      <c r="AX888" s="15">
        <f t="shared" si="384"/>
        <v>-38074.969205710033</v>
      </c>
    </row>
    <row r="889" spans="1:50" ht="30" x14ac:dyDescent="0.25">
      <c r="A889" s="2" t="s">
        <v>70</v>
      </c>
      <c r="B889" s="9">
        <f t="shared" si="363"/>
        <v>74648.470425275649</v>
      </c>
      <c r="C889" s="9">
        <f t="shared" si="364"/>
        <v>46959.534549573757</v>
      </c>
      <c r="D889" s="10">
        <v>10609.551378328397</v>
      </c>
      <c r="E889" s="10">
        <v>22669.64781686592</v>
      </c>
      <c r="F889">
        <v>60.05</v>
      </c>
      <c r="G889">
        <v>46.07</v>
      </c>
      <c r="H889">
        <v>44.01</v>
      </c>
      <c r="I889" s="11">
        <f t="shared" si="365"/>
        <v>31031.610628195151</v>
      </c>
      <c r="J889" s="12">
        <f t="shared" si="366"/>
        <v>20170.546908326847</v>
      </c>
      <c r="L889" s="10">
        <f t="shared" si="359"/>
        <v>10609.551378328397</v>
      </c>
      <c r="M889" s="13"/>
      <c r="N889" s="13">
        <f t="shared" si="367"/>
        <v>5877.691463593932</v>
      </c>
      <c r="O889">
        <v>0.2</v>
      </c>
      <c r="P889" s="10">
        <f t="shared" si="360"/>
        <v>22669.64781686592</v>
      </c>
      <c r="Q889" s="13">
        <f t="shared" si="368"/>
        <v>22465.620986514125</v>
      </c>
      <c r="R889">
        <v>0.56999999999999995</v>
      </c>
      <c r="S889" s="14">
        <v>2.04</v>
      </c>
      <c r="T889" s="14">
        <v>0.41</v>
      </c>
      <c r="U889" s="15">
        <v>6200</v>
      </c>
      <c r="V889" s="15">
        <v>1300</v>
      </c>
      <c r="W889" s="16">
        <f t="shared" si="369"/>
        <v>34721.122200264945</v>
      </c>
      <c r="X889" s="16">
        <f t="shared" si="370"/>
        <v>7032.186324563052</v>
      </c>
      <c r="Z889" s="10">
        <v>108899.99999999999</v>
      </c>
      <c r="AA889" s="10">
        <f t="shared" si="361"/>
        <v>10609.551378328397</v>
      </c>
      <c r="AB889" s="10">
        <f t="shared" si="362"/>
        <v>22669.64781686592</v>
      </c>
      <c r="AC889" s="10">
        <v>2050.4439916591045</v>
      </c>
      <c r="AD889">
        <v>90.08</v>
      </c>
      <c r="AE889">
        <v>60.05</v>
      </c>
      <c r="AF889">
        <v>46.07</v>
      </c>
      <c r="AG889" s="15"/>
      <c r="AH889" s="15">
        <f t="shared" si="371"/>
        <v>5877.691463593932</v>
      </c>
      <c r="AI889" s="15">
        <f t="shared" si="372"/>
        <v>22465.620986514125</v>
      </c>
      <c r="AJ889" s="15">
        <f t="shared" si="373"/>
        <v>2056.5953236340815</v>
      </c>
      <c r="AK889" s="15">
        <f t="shared" si="374"/>
        <v>9800.9999999999982</v>
      </c>
      <c r="AL889" s="11">
        <f t="shared" si="375"/>
        <v>5930.6209588657839</v>
      </c>
      <c r="AM889" s="16">
        <f t="shared" si="376"/>
        <v>3854.9036232627595</v>
      </c>
      <c r="AN889" s="11">
        <f t="shared" si="377"/>
        <v>40617.899359560368</v>
      </c>
      <c r="AO889" s="16">
        <f t="shared" si="385"/>
        <v>6180</v>
      </c>
      <c r="AP889" s="10">
        <v>43684.60791252007</v>
      </c>
      <c r="AQ889" s="11">
        <f t="shared" si="378"/>
        <v>-49681.674839498948</v>
      </c>
      <c r="AR889" s="16">
        <f t="shared" si="379"/>
        <v>19756.801316683857</v>
      </c>
      <c r="AS889" s="11">
        <f t="shared" si="380"/>
        <v>80291.43796492205</v>
      </c>
      <c r="AT889" s="15">
        <f t="shared" si="381"/>
        <v>13479.157380930461</v>
      </c>
      <c r="AU889" s="17">
        <f t="shared" si="382"/>
        <v>30.855621751082069</v>
      </c>
      <c r="AV889" s="15">
        <f t="shared" si="383"/>
        <v>30205.450531589606</v>
      </c>
      <c r="AW889" s="13">
        <v>70000</v>
      </c>
      <c r="AX889" s="15">
        <f t="shared" si="384"/>
        <v>13479.157380930465</v>
      </c>
    </row>
    <row r="890" spans="1:50" ht="30" x14ac:dyDescent="0.25">
      <c r="A890" s="2" t="s">
        <v>70</v>
      </c>
      <c r="B890" s="9">
        <f t="shared" si="363"/>
        <v>-39556.789296110968</v>
      </c>
      <c r="C890" s="9">
        <f t="shared" si="364"/>
        <v>-59474.558280960468</v>
      </c>
      <c r="D890" s="10">
        <v>35663.646198733812</v>
      </c>
      <c r="E890" s="10">
        <v>9315.1047260598625</v>
      </c>
      <c r="F890">
        <v>60.05</v>
      </c>
      <c r="G890">
        <v>46.07</v>
      </c>
      <c r="H890">
        <v>44.01</v>
      </c>
      <c r="I890" s="11">
        <f t="shared" si="365"/>
        <v>36636.087106311796</v>
      </c>
      <c r="J890" s="12">
        <f t="shared" si="366"/>
        <v>23813.456619102668</v>
      </c>
      <c r="L890" s="10">
        <f t="shared" si="359"/>
        <v>35663.646198733812</v>
      </c>
      <c r="M890" s="13"/>
      <c r="N890" s="13">
        <f t="shared" si="367"/>
        <v>19757.659994098532</v>
      </c>
      <c r="O890">
        <v>0.2</v>
      </c>
      <c r="P890" s="10">
        <f t="shared" si="360"/>
        <v>9315.1047260598625</v>
      </c>
      <c r="Q890" s="13">
        <f t="shared" si="368"/>
        <v>9231.2687835253237</v>
      </c>
      <c r="R890">
        <v>0.56999999999999995</v>
      </c>
      <c r="S890" s="14">
        <v>2.04</v>
      </c>
      <c r="T890" s="14">
        <v>0.41</v>
      </c>
      <c r="U890" s="15">
        <v>6200</v>
      </c>
      <c r="V890" s="15">
        <v>1300</v>
      </c>
      <c r="W890" s="16">
        <f t="shared" si="369"/>
        <v>24995.244619075449</v>
      </c>
      <c r="X890" s="16">
        <f t="shared" si="370"/>
        <v>5077.4756342259479</v>
      </c>
      <c r="Z890" s="10">
        <v>47961</v>
      </c>
      <c r="AA890" s="10">
        <f t="shared" si="361"/>
        <v>35663.646198733812</v>
      </c>
      <c r="AB890" s="10">
        <f t="shared" si="362"/>
        <v>9315.1047260598625</v>
      </c>
      <c r="AC890" s="10">
        <v>844.5129619272625</v>
      </c>
      <c r="AD890">
        <v>90.08</v>
      </c>
      <c r="AE890">
        <v>60.05</v>
      </c>
      <c r="AF890">
        <v>46.07</v>
      </c>
      <c r="AG890" s="15"/>
      <c r="AH890" s="15">
        <f t="shared" si="371"/>
        <v>19757.659994098532</v>
      </c>
      <c r="AI890" s="15">
        <f t="shared" si="372"/>
        <v>9231.2687835253237</v>
      </c>
      <c r="AJ890" s="15">
        <f t="shared" si="373"/>
        <v>847.04650081304419</v>
      </c>
      <c r="AK890" s="15">
        <f t="shared" si="374"/>
        <v>4316.49</v>
      </c>
      <c r="AL890" s="11">
        <f t="shared" si="375"/>
        <v>4283.1615250554887</v>
      </c>
      <c r="AM890" s="16">
        <f t="shared" si="376"/>
        <v>2784.0549912860679</v>
      </c>
      <c r="AN890" s="11">
        <f t="shared" si="377"/>
        <v>40121.818098861258</v>
      </c>
      <c r="AO890" s="16">
        <f t="shared" si="385"/>
        <v>6180</v>
      </c>
      <c r="AP890" s="10">
        <v>-27510.20070005353</v>
      </c>
      <c r="AQ890" s="11">
        <f t="shared" si="378"/>
        <v>-159106.81674571085</v>
      </c>
      <c r="AR890" s="16">
        <f t="shared" si="379"/>
        <v>-88365.490534289085</v>
      </c>
      <c r="AS890" s="11">
        <f t="shared" si="380"/>
        <v>-27830.853886050889</v>
      </c>
      <c r="AT890" s="15">
        <f t="shared" si="381"/>
        <v>-60287.712310442264</v>
      </c>
      <c r="AU890" s="17">
        <f t="shared" si="382"/>
        <v>219.14675566261846</v>
      </c>
      <c r="AV890" s="15">
        <f t="shared" si="383"/>
        <v>32777.511610388734</v>
      </c>
      <c r="AW890" s="13">
        <v>70000</v>
      </c>
      <c r="AX890" s="15">
        <f t="shared" si="384"/>
        <v>-60287.712310442264</v>
      </c>
    </row>
    <row r="891" spans="1:50" ht="30" x14ac:dyDescent="0.25">
      <c r="A891" s="2" t="s">
        <v>70</v>
      </c>
      <c r="B891" s="9">
        <f t="shared" si="363"/>
        <v>53936.923698044993</v>
      </c>
      <c r="C891" s="9">
        <f t="shared" si="364"/>
        <v>46407.625094607094</v>
      </c>
      <c r="D891" s="10">
        <v>5729.6860024556718</v>
      </c>
      <c r="E891" s="10">
        <v>1731.7567206683402</v>
      </c>
      <c r="F891">
        <v>60.05</v>
      </c>
      <c r="G891">
        <v>46.07</v>
      </c>
      <c r="H891">
        <v>44.01</v>
      </c>
      <c r="I891" s="11">
        <f t="shared" si="365"/>
        <v>7453.5473009377447</v>
      </c>
      <c r="J891" s="12">
        <f t="shared" si="366"/>
        <v>4844.8057456095339</v>
      </c>
      <c r="L891" s="10">
        <f t="shared" si="359"/>
        <v>5729.6860024556718</v>
      </c>
      <c r="M891" s="13"/>
      <c r="N891" s="13">
        <f t="shared" si="367"/>
        <v>3174.2460453604426</v>
      </c>
      <c r="O891">
        <v>0.2</v>
      </c>
      <c r="P891" s="10">
        <f t="shared" si="360"/>
        <v>1731.7567206683402</v>
      </c>
      <c r="Q891" s="13">
        <f t="shared" si="368"/>
        <v>1716.1709101823251</v>
      </c>
      <c r="R891">
        <v>0.56999999999999995</v>
      </c>
      <c r="S891" s="14">
        <v>2.04</v>
      </c>
      <c r="T891" s="14">
        <v>0.41</v>
      </c>
      <c r="U891" s="15">
        <v>6200</v>
      </c>
      <c r="V891" s="15">
        <v>1300</v>
      </c>
      <c r="W891" s="16">
        <f t="shared" si="369"/>
        <v>9490.6559208670678</v>
      </c>
      <c r="X891" s="16">
        <f t="shared" si="370"/>
        <v>1961.3573174291655</v>
      </c>
      <c r="Z891" s="10">
        <v>36864</v>
      </c>
      <c r="AA891" s="10">
        <f t="shared" si="361"/>
        <v>5729.6860024556718</v>
      </c>
      <c r="AB891" s="10">
        <f t="shared" si="362"/>
        <v>1731.7567206683402</v>
      </c>
      <c r="AC891" s="10">
        <v>796.0159486945945</v>
      </c>
      <c r="AD891">
        <v>90.08</v>
      </c>
      <c r="AE891">
        <v>60.05</v>
      </c>
      <c r="AF891">
        <v>46.07</v>
      </c>
      <c r="AG891" s="15"/>
      <c r="AH891" s="15">
        <f t="shared" si="371"/>
        <v>3174.2460453604426</v>
      </c>
      <c r="AI891" s="15">
        <f t="shared" si="372"/>
        <v>1716.1709101823251</v>
      </c>
      <c r="AJ891" s="15">
        <f t="shared" si="373"/>
        <v>798.40399654067824</v>
      </c>
      <c r="AK891" s="15">
        <f t="shared" si="374"/>
        <v>3317.7599999999998</v>
      </c>
      <c r="AL891" s="11">
        <f t="shared" si="375"/>
        <v>1924.3235159813046</v>
      </c>
      <c r="AM891" s="16">
        <f t="shared" si="376"/>
        <v>1250.8102853878481</v>
      </c>
      <c r="AN891" s="11">
        <f t="shared" si="377"/>
        <v>7424.0256855994812</v>
      </c>
      <c r="AO891" s="16">
        <f t="shared" si="385"/>
        <v>6180</v>
      </c>
      <c r="AP891" s="10">
        <v>39293.873221632974</v>
      </c>
      <c r="AQ891" s="11">
        <f t="shared" si="378"/>
        <v>32967.158309739112</v>
      </c>
      <c r="AR891" s="16">
        <f t="shared" si="379"/>
        <v>39601.462031568393</v>
      </c>
      <c r="AS891" s="11">
        <f t="shared" si="380"/>
        <v>100136.0986798066</v>
      </c>
      <c r="AT891" s="15">
        <f t="shared" si="381"/>
        <v>27018.257190635595</v>
      </c>
      <c r="AU891" s="17">
        <f t="shared" si="382"/>
        <v>68.759465472497311</v>
      </c>
      <c r="AV891" s="15">
        <f t="shared" si="383"/>
        <v>12275.616030997382</v>
      </c>
      <c r="AW891" s="13">
        <v>70000</v>
      </c>
      <c r="AX891" s="15">
        <f t="shared" si="384"/>
        <v>27018.257190635592</v>
      </c>
    </row>
    <row r="892" spans="1:50" ht="30" x14ac:dyDescent="0.25">
      <c r="A892" s="2" t="s">
        <v>70</v>
      </c>
      <c r="B892" s="9">
        <f t="shared" si="363"/>
        <v>-44198.579123077412</v>
      </c>
      <c r="C892" s="9">
        <f t="shared" si="364"/>
        <v>-53666.24271261572</v>
      </c>
      <c r="D892" s="10">
        <v>5363.8823558164986</v>
      </c>
      <c r="E892" s="10">
        <v>3908.7390654828187</v>
      </c>
      <c r="F892">
        <v>60.05</v>
      </c>
      <c r="G892">
        <v>46.07</v>
      </c>
      <c r="H892">
        <v>44.01</v>
      </c>
      <c r="I892" s="11">
        <f t="shared" si="365"/>
        <v>9265.0932641355266</v>
      </c>
      <c r="J892" s="12">
        <f t="shared" si="366"/>
        <v>6022.3106216880924</v>
      </c>
      <c r="L892" s="10">
        <f t="shared" si="359"/>
        <v>5363.8823558164986</v>
      </c>
      <c r="M892" s="13"/>
      <c r="N892" s="13">
        <f t="shared" si="367"/>
        <v>2971.5908251223404</v>
      </c>
      <c r="O892">
        <v>0.2</v>
      </c>
      <c r="P892" s="10">
        <f t="shared" si="360"/>
        <v>3908.7390654828187</v>
      </c>
      <c r="Q892" s="13">
        <f t="shared" si="368"/>
        <v>3873.5604138934732</v>
      </c>
      <c r="R892">
        <v>0.56999999999999995</v>
      </c>
      <c r="S892" s="14">
        <v>2.04</v>
      </c>
      <c r="T892" s="14">
        <v>0.41</v>
      </c>
      <c r="U892" s="15">
        <v>6200</v>
      </c>
      <c r="V892" s="15">
        <v>1300</v>
      </c>
      <c r="W892" s="16">
        <f t="shared" si="369"/>
        <v>11916.585105925245</v>
      </c>
      <c r="X892" s="16">
        <f t="shared" si="370"/>
        <v>2448.9215163869367</v>
      </c>
      <c r="Z892" s="10">
        <v>99225</v>
      </c>
      <c r="AA892" s="10">
        <f t="shared" si="361"/>
        <v>5363.8823558164986</v>
      </c>
      <c r="AB892" s="10">
        <f t="shared" si="362"/>
        <v>3908.7390654828187</v>
      </c>
      <c r="AC892" s="10">
        <v>6329.7779034585465</v>
      </c>
      <c r="AD892">
        <v>90.08</v>
      </c>
      <c r="AE892">
        <v>60.05</v>
      </c>
      <c r="AF892">
        <v>46.07</v>
      </c>
      <c r="AG892" s="15"/>
      <c r="AH892" s="15">
        <f t="shared" si="371"/>
        <v>2971.5908251223404</v>
      </c>
      <c r="AI892" s="15">
        <f t="shared" si="372"/>
        <v>3873.5604138934732</v>
      </c>
      <c r="AJ892" s="15">
        <f t="shared" si="373"/>
        <v>6348.7672371689214</v>
      </c>
      <c r="AK892" s="15">
        <f t="shared" si="374"/>
        <v>8930.25</v>
      </c>
      <c r="AL892" s="11">
        <f t="shared" si="375"/>
        <v>4124.663856011447</v>
      </c>
      <c r="AM892" s="16">
        <f t="shared" si="376"/>
        <v>2681.0315064074407</v>
      </c>
      <c r="AN892" s="11">
        <f t="shared" si="377"/>
        <v>15625.103585666115</v>
      </c>
      <c r="AO892" s="16">
        <f t="shared" si="385"/>
        <v>6180</v>
      </c>
      <c r="AP892" s="10">
        <v>-27510.20070005353</v>
      </c>
      <c r="AQ892" s="11">
        <f t="shared" si="378"/>
        <v>-82850.461349236997</v>
      </c>
      <c r="AR892" s="16">
        <f t="shared" si="379"/>
        <v>-62137.474850690749</v>
      </c>
      <c r="AS892" s="11">
        <f t="shared" si="380"/>
        <v>-1602.8382024525565</v>
      </c>
      <c r="AT892" s="15">
        <f t="shared" si="381"/>
        <v>-42393.542828149068</v>
      </c>
      <c r="AU892" s="17">
        <f t="shared" si="382"/>
        <v>154.10117610689252</v>
      </c>
      <c r="AV892" s="15">
        <f t="shared" si="383"/>
        <v>14883.342128095534</v>
      </c>
      <c r="AW892" s="13">
        <v>70000</v>
      </c>
      <c r="AX892" s="15">
        <f t="shared" si="384"/>
        <v>-42393.54282814906</v>
      </c>
    </row>
    <row r="893" spans="1:50" ht="30" x14ac:dyDescent="0.25">
      <c r="A893" s="2" t="s">
        <v>70</v>
      </c>
      <c r="B893" s="9">
        <f t="shared" si="363"/>
        <v>48253.677189794325</v>
      </c>
      <c r="C893" s="9">
        <f t="shared" si="364"/>
        <v>16731.766788281642</v>
      </c>
      <c r="D893" s="10">
        <v>15041.247900613975</v>
      </c>
      <c r="E893" s="10">
        <v>25963.301470494382</v>
      </c>
      <c r="F893">
        <v>60.05</v>
      </c>
      <c r="G893">
        <v>46.07</v>
      </c>
      <c r="H893">
        <v>44.01</v>
      </c>
      <c r="I893" s="11">
        <f t="shared" si="365"/>
        <v>37425.932772236752</v>
      </c>
      <c r="J893" s="12">
        <f t="shared" si="366"/>
        <v>24326.856301953889</v>
      </c>
      <c r="L893" s="10">
        <f t="shared" si="359"/>
        <v>15041.247900613975</v>
      </c>
      <c r="M893" s="13"/>
      <c r="N893" s="13">
        <f t="shared" si="367"/>
        <v>8332.8513369401426</v>
      </c>
      <c r="O893">
        <v>0.2</v>
      </c>
      <c r="P893" s="10">
        <f t="shared" si="360"/>
        <v>25963.301470494382</v>
      </c>
      <c r="Q893" s="13">
        <f t="shared" si="368"/>
        <v>25729.631757259933</v>
      </c>
      <c r="R893">
        <v>0.56999999999999995</v>
      </c>
      <c r="S893" s="14">
        <v>2.04</v>
      </c>
      <c r="T893" s="14">
        <v>0.41</v>
      </c>
      <c r="U893" s="15">
        <v>6200</v>
      </c>
      <c r="V893" s="15">
        <v>1300</v>
      </c>
      <c r="W893" s="16">
        <f t="shared" si="369"/>
        <v>39518.219152813428</v>
      </c>
      <c r="X893" s="16">
        <f t="shared" si="370"/>
        <v>7996.3087513007376</v>
      </c>
      <c r="Z893" s="10">
        <v>53823.999999999993</v>
      </c>
      <c r="AA893" s="10">
        <f t="shared" si="361"/>
        <v>15041.247900613975</v>
      </c>
      <c r="AB893" s="10">
        <f t="shared" si="362"/>
        <v>25963.301470494382</v>
      </c>
      <c r="AC893" s="10">
        <v>6104.7422052794427</v>
      </c>
      <c r="AD893">
        <v>90.08</v>
      </c>
      <c r="AE893">
        <v>60.05</v>
      </c>
      <c r="AF893">
        <v>46.07</v>
      </c>
      <c r="AG893" s="15"/>
      <c r="AH893" s="15">
        <f t="shared" si="371"/>
        <v>8332.8513369401426</v>
      </c>
      <c r="AI893" s="15">
        <f t="shared" si="372"/>
        <v>25729.631757259933</v>
      </c>
      <c r="AJ893" s="15">
        <f t="shared" si="373"/>
        <v>6123.0564318952802</v>
      </c>
      <c r="AK893" s="15">
        <f t="shared" si="374"/>
        <v>4844.1599999999989</v>
      </c>
      <c r="AL893" s="11">
        <f t="shared" si="375"/>
        <v>4532.2621711724596</v>
      </c>
      <c r="AM893" s="16">
        <f t="shared" si="376"/>
        <v>2945.9704112620989</v>
      </c>
      <c r="AN893" s="11">
        <f t="shared" si="377"/>
        <v>52438.844648123486</v>
      </c>
      <c r="AO893" s="16">
        <f t="shared" si="385"/>
        <v>6180</v>
      </c>
      <c r="AP893" s="10">
        <v>22815.532364111721</v>
      </c>
      <c r="AQ893" s="11">
        <f t="shared" si="378"/>
        <v>-104919.14118027034</v>
      </c>
      <c r="AR893" s="16">
        <f t="shared" si="379"/>
        <v>-15591.398264972984</v>
      </c>
      <c r="AS893" s="11">
        <f t="shared" si="380"/>
        <v>44943.238383265205</v>
      </c>
      <c r="AT893" s="15">
        <f t="shared" si="381"/>
        <v>-10637.294349104268</v>
      </c>
      <c r="AU893" s="17">
        <f t="shared" si="382"/>
        <v>-46.623038109934591</v>
      </c>
      <c r="AV893" s="15">
        <f t="shared" si="383"/>
        <v>33452.826713215989</v>
      </c>
      <c r="AW893" s="13">
        <v>70000</v>
      </c>
      <c r="AX893" s="15">
        <f t="shared" si="384"/>
        <v>-10637.294349104268</v>
      </c>
    </row>
    <row r="894" spans="1:50" ht="30" x14ac:dyDescent="0.25">
      <c r="A894" s="2" t="s">
        <v>70</v>
      </c>
      <c r="B894" s="9">
        <f t="shared" si="363"/>
        <v>-22745.446007419858</v>
      </c>
      <c r="C894" s="9">
        <f t="shared" si="364"/>
        <v>-34377.494307406167</v>
      </c>
      <c r="D894" s="10">
        <v>19011.460262336142</v>
      </c>
      <c r="E894" s="10">
        <v>3582.4546966910093</v>
      </c>
      <c r="F894">
        <v>60.05</v>
      </c>
      <c r="G894">
        <v>46.07</v>
      </c>
      <c r="H894">
        <v>44.01</v>
      </c>
      <c r="I894" s="11">
        <f t="shared" si="365"/>
        <v>18955.561817276412</v>
      </c>
      <c r="J894" s="12">
        <f t="shared" si="366"/>
        <v>12321.115181229668</v>
      </c>
      <c r="L894" s="10">
        <f t="shared" si="359"/>
        <v>19011.460262336142</v>
      </c>
      <c r="M894" s="13"/>
      <c r="N894" s="13">
        <f t="shared" si="367"/>
        <v>10532.348985334223</v>
      </c>
      <c r="O894">
        <v>0.2</v>
      </c>
      <c r="P894" s="10">
        <f t="shared" si="360"/>
        <v>3582.4546966910093</v>
      </c>
      <c r="Q894" s="13">
        <f t="shared" si="368"/>
        <v>3550.2126044207903</v>
      </c>
      <c r="R894">
        <v>0.56999999999999995</v>
      </c>
      <c r="S894" s="14">
        <v>2.04</v>
      </c>
      <c r="T894" s="14">
        <v>0.41</v>
      </c>
      <c r="U894" s="15">
        <v>6200</v>
      </c>
      <c r="V894" s="15">
        <v>1300</v>
      </c>
      <c r="W894" s="16">
        <f t="shared" si="369"/>
        <v>14625.385602436858</v>
      </c>
      <c r="X894" s="16">
        <f t="shared" si="370"/>
        <v>2993.3373024505449</v>
      </c>
      <c r="Z894" s="10">
        <v>25921.000000000004</v>
      </c>
      <c r="AA894" s="10">
        <f t="shared" si="361"/>
        <v>19011.460262336142</v>
      </c>
      <c r="AB894" s="10">
        <f t="shared" si="362"/>
        <v>3582.4546966910093</v>
      </c>
      <c r="AC894" s="10">
        <v>737.90720761360603</v>
      </c>
      <c r="AD894">
        <v>90.08</v>
      </c>
      <c r="AE894">
        <v>60.05</v>
      </c>
      <c r="AF894">
        <v>46.07</v>
      </c>
      <c r="AG894" s="15"/>
      <c r="AH894" s="15">
        <f t="shared" si="371"/>
        <v>10532.348985334223</v>
      </c>
      <c r="AI894" s="15">
        <f t="shared" si="372"/>
        <v>3550.2126044207903</v>
      </c>
      <c r="AJ894" s="15">
        <f t="shared" si="373"/>
        <v>740.12092923644673</v>
      </c>
      <c r="AK894" s="15">
        <f t="shared" si="374"/>
        <v>2332.8900000000003</v>
      </c>
      <c r="AL894" s="11">
        <f t="shared" si="375"/>
        <v>2343.9308676770079</v>
      </c>
      <c r="AM894" s="16">
        <f t="shared" si="376"/>
        <v>1523.5550639900553</v>
      </c>
      <c r="AN894" s="11">
        <f t="shared" si="377"/>
        <v>19807.006982029696</v>
      </c>
      <c r="AO894" s="16">
        <f t="shared" si="385"/>
        <v>6180</v>
      </c>
      <c r="AP894" s="10">
        <v>-13877.860869280614</v>
      </c>
      <c r="AQ894" s="11">
        <f t="shared" si="378"/>
        <v>-80592.210324417727</v>
      </c>
      <c r="AR894" s="16">
        <f t="shared" si="379"/>
        <v>-49691.946791086382</v>
      </c>
      <c r="AS894" s="11">
        <f t="shared" si="380"/>
        <v>10842.689857151809</v>
      </c>
      <c r="AT894" s="15">
        <f t="shared" si="381"/>
        <v>-33902.531114500336</v>
      </c>
      <c r="AU894" s="17">
        <f t="shared" si="382"/>
        <v>244.29219628181605</v>
      </c>
      <c r="AV894" s="15">
        <f t="shared" si="383"/>
        <v>20024.670245219724</v>
      </c>
      <c r="AW894" s="13">
        <v>70000</v>
      </c>
      <c r="AX894" s="15">
        <f t="shared" si="384"/>
        <v>-33902.531114500336</v>
      </c>
    </row>
    <row r="895" spans="1:50" ht="30" x14ac:dyDescent="0.25">
      <c r="A895" s="2" t="s">
        <v>70</v>
      </c>
      <c r="B895" s="9">
        <f t="shared" si="363"/>
        <v>26228.475411931478</v>
      </c>
      <c r="C895" s="9">
        <f t="shared" si="364"/>
        <v>9119.4562916469149</v>
      </c>
      <c r="D895" s="10">
        <v>17633.307418807683</v>
      </c>
      <c r="E895" s="10">
        <v>9801.2380146083015</v>
      </c>
      <c r="F895">
        <v>60.05</v>
      </c>
      <c r="G895">
        <v>46.07</v>
      </c>
      <c r="H895">
        <v>44.01</v>
      </c>
      <c r="I895" s="11">
        <f t="shared" si="365"/>
        <v>23886.241529378276</v>
      </c>
      <c r="J895" s="12">
        <f t="shared" si="366"/>
        <v>15526.056994095879</v>
      </c>
      <c r="L895" s="10">
        <f t="shared" si="359"/>
        <v>17633.307418807683</v>
      </c>
      <c r="M895" s="13"/>
      <c r="N895" s="13">
        <f t="shared" si="367"/>
        <v>9768.8523100194561</v>
      </c>
      <c r="O895">
        <v>0.2</v>
      </c>
      <c r="P895" s="10">
        <f t="shared" si="360"/>
        <v>9801.2380146083015</v>
      </c>
      <c r="Q895" s="13">
        <f t="shared" si="368"/>
        <v>9713.0268724768266</v>
      </c>
      <c r="R895">
        <v>0.56999999999999995</v>
      </c>
      <c r="S895" s="14">
        <v>2.04</v>
      </c>
      <c r="T895" s="14">
        <v>0.41</v>
      </c>
      <c r="U895" s="15">
        <v>6200</v>
      </c>
      <c r="V895" s="15">
        <v>1300</v>
      </c>
      <c r="W895" s="16">
        <f t="shared" si="369"/>
        <v>21479.99938980399</v>
      </c>
      <c r="X895" s="16">
        <f t="shared" si="370"/>
        <v>4370.9802695194294</v>
      </c>
      <c r="Z895" s="10">
        <v>53361</v>
      </c>
      <c r="AA895" s="10">
        <f t="shared" si="361"/>
        <v>17633.307418807683</v>
      </c>
      <c r="AB895" s="10">
        <f t="shared" si="362"/>
        <v>9801.2380146083015</v>
      </c>
      <c r="AC895" s="10">
        <v>1148.2689296296126</v>
      </c>
      <c r="AD895">
        <v>90.08</v>
      </c>
      <c r="AE895">
        <v>60.05</v>
      </c>
      <c r="AF895">
        <v>46.07</v>
      </c>
      <c r="AG895" s="15"/>
      <c r="AH895" s="15">
        <f t="shared" si="371"/>
        <v>9768.8523100194561</v>
      </c>
      <c r="AI895" s="15">
        <f t="shared" si="372"/>
        <v>9713.0268724768266</v>
      </c>
      <c r="AJ895" s="15">
        <f t="shared" si="373"/>
        <v>1151.7137364185012</v>
      </c>
      <c r="AK895" s="15">
        <f t="shared" si="374"/>
        <v>4802.49</v>
      </c>
      <c r="AL895" s="11">
        <f t="shared" si="375"/>
        <v>3593.8915392077415</v>
      </c>
      <c r="AM895" s="16">
        <f t="shared" si="376"/>
        <v>2336.0295004850323</v>
      </c>
      <c r="AN895" s="11">
        <f t="shared" si="377"/>
        <v>27587.460958201715</v>
      </c>
      <c r="AO895" s="16">
        <f t="shared" si="385"/>
        <v>6180</v>
      </c>
      <c r="AP895" s="10">
        <v>16689.038408593115</v>
      </c>
      <c r="AQ895" s="11">
        <f t="shared" si="378"/>
        <v>-56252.588848223044</v>
      </c>
      <c r="AR895" s="16">
        <f t="shared" si="379"/>
        <v>-10777.580971968393</v>
      </c>
      <c r="AS895" s="11">
        <f t="shared" si="380"/>
        <v>49757.055676269796</v>
      </c>
      <c r="AT895" s="15">
        <f t="shared" si="381"/>
        <v>-7353.0480859877971</v>
      </c>
      <c r="AU895" s="17">
        <f t="shared" si="382"/>
        <v>-44.059147722985308</v>
      </c>
      <c r="AV895" s="15">
        <f t="shared" si="383"/>
        <v>24042.086494580912</v>
      </c>
      <c r="AW895" s="13">
        <v>70000</v>
      </c>
      <c r="AX895" s="15">
        <f t="shared" si="384"/>
        <v>-7353.0480859877971</v>
      </c>
    </row>
    <row r="896" spans="1:50" ht="30" x14ac:dyDescent="0.25">
      <c r="A896" s="2" t="s">
        <v>70</v>
      </c>
      <c r="B896" s="9">
        <f t="shared" si="363"/>
        <v>69980.325122395981</v>
      </c>
      <c r="C896" s="9">
        <f t="shared" si="364"/>
        <v>57110.882787520342</v>
      </c>
      <c r="D896" s="10">
        <v>26397.5005836005</v>
      </c>
      <c r="E896" s="10">
        <v>3477.5884037763326</v>
      </c>
      <c r="F896">
        <v>60.05</v>
      </c>
      <c r="G896">
        <v>46.07</v>
      </c>
      <c r="H896">
        <v>44.01</v>
      </c>
      <c r="I896" s="11">
        <f t="shared" si="365"/>
        <v>24268.53419264355</v>
      </c>
      <c r="J896" s="12">
        <f t="shared" si="366"/>
        <v>15774.547225218308</v>
      </c>
      <c r="L896" s="10">
        <f t="shared" si="359"/>
        <v>26397.5005836005</v>
      </c>
      <c r="M896" s="13"/>
      <c r="N896" s="13">
        <f t="shared" si="367"/>
        <v>14624.215323314678</v>
      </c>
      <c r="O896">
        <v>0.2</v>
      </c>
      <c r="P896" s="10">
        <f t="shared" si="360"/>
        <v>3477.5884037763326</v>
      </c>
      <c r="Q896" s="13">
        <f t="shared" si="368"/>
        <v>3446.2901081423456</v>
      </c>
      <c r="R896">
        <v>0.56999999999999995</v>
      </c>
      <c r="S896" s="14">
        <v>2.04</v>
      </c>
      <c r="T896" s="14">
        <v>0.41</v>
      </c>
      <c r="U896" s="15">
        <v>6200</v>
      </c>
      <c r="V896" s="15">
        <v>1300</v>
      </c>
      <c r="W896" s="16">
        <f t="shared" si="369"/>
        <v>16174.025989660309</v>
      </c>
      <c r="X896" s="16">
        <f t="shared" si="370"/>
        <v>3304.5836547846698</v>
      </c>
      <c r="Z896" s="10">
        <v>85263.999999999985</v>
      </c>
      <c r="AA896" s="10">
        <f t="shared" si="361"/>
        <v>26397.5005836005</v>
      </c>
      <c r="AB896" s="10">
        <f t="shared" si="362"/>
        <v>3477.5884037763326</v>
      </c>
      <c r="AC896" s="10">
        <v>1731.563088902031</v>
      </c>
      <c r="AD896">
        <v>90.08</v>
      </c>
      <c r="AE896">
        <v>60.05</v>
      </c>
      <c r="AF896">
        <v>46.07</v>
      </c>
      <c r="AG896" s="15"/>
      <c r="AH896" s="15">
        <f t="shared" si="371"/>
        <v>14624.215323314678</v>
      </c>
      <c r="AI896" s="15">
        <f t="shared" si="372"/>
        <v>3446.2901081423456</v>
      </c>
      <c r="AJ896" s="15">
        <f t="shared" si="373"/>
        <v>1736.7577781687369</v>
      </c>
      <c r="AK896" s="15">
        <f t="shared" si="374"/>
        <v>7673.7599999999984</v>
      </c>
      <c r="AL896" s="11">
        <f t="shared" si="375"/>
        <v>4682.4399242128875</v>
      </c>
      <c r="AM896" s="16">
        <f t="shared" si="376"/>
        <v>3043.5859507383771</v>
      </c>
      <c r="AN896" s="11">
        <f t="shared" si="377"/>
        <v>26187.099924201986</v>
      </c>
      <c r="AO896" s="16">
        <f t="shared" si="385"/>
        <v>6180</v>
      </c>
      <c r="AP896" s="10">
        <v>50945.449303543974</v>
      </c>
      <c r="AQ896" s="11">
        <f t="shared" si="378"/>
        <v>-6145.2546026114333</v>
      </c>
      <c r="AR896" s="16">
        <f t="shared" si="379"/>
        <v>38031.751907517362</v>
      </c>
      <c r="AS896" s="11">
        <f t="shared" si="380"/>
        <v>98566.388555755562</v>
      </c>
      <c r="AT896" s="15">
        <f t="shared" si="381"/>
        <v>25947.316127587284</v>
      </c>
      <c r="AU896" s="17">
        <f t="shared" si="382"/>
        <v>50.931567946309741</v>
      </c>
      <c r="AV896" s="15">
        <f t="shared" si="383"/>
        <v>24998.133175956686</v>
      </c>
      <c r="AW896" s="13">
        <v>70000</v>
      </c>
      <c r="AX896" s="15">
        <f t="shared" si="384"/>
        <v>25947.316127587288</v>
      </c>
    </row>
    <row r="897" spans="1:50" ht="30" x14ac:dyDescent="0.25">
      <c r="A897" s="2" t="s">
        <v>70</v>
      </c>
      <c r="B897" s="9">
        <f t="shared" si="363"/>
        <v>-37975.70697878622</v>
      </c>
      <c r="C897" s="9">
        <f t="shared" si="364"/>
        <v>-58481.860084411717</v>
      </c>
      <c r="D897" s="10">
        <v>24591.427464346518</v>
      </c>
      <c r="E897" s="10">
        <v>12125.970392508638</v>
      </c>
      <c r="F897">
        <v>60.05</v>
      </c>
      <c r="G897">
        <v>46.07</v>
      </c>
      <c r="H897">
        <v>44.01</v>
      </c>
      <c r="I897" s="11">
        <f t="shared" si="365"/>
        <v>31206.555954607462</v>
      </c>
      <c r="J897" s="12">
        <f t="shared" si="366"/>
        <v>20284.261370494853</v>
      </c>
      <c r="L897" s="10">
        <f t="shared" si="359"/>
        <v>24591.427464346518</v>
      </c>
      <c r="M897" s="13"/>
      <c r="N897" s="13">
        <f t="shared" si="367"/>
        <v>13623.650815247973</v>
      </c>
      <c r="O897">
        <v>0.2</v>
      </c>
      <c r="P897" s="10">
        <f t="shared" si="360"/>
        <v>12125.970392508638</v>
      </c>
      <c r="Q897" s="13">
        <f t="shared" si="368"/>
        <v>12016.836658976061</v>
      </c>
      <c r="R897">
        <v>0.56999999999999995</v>
      </c>
      <c r="S897" s="14">
        <v>2.04</v>
      </c>
      <c r="T897" s="14">
        <v>0.41</v>
      </c>
      <c r="U897" s="15">
        <v>6200</v>
      </c>
      <c r="V897" s="15">
        <v>1300</v>
      </c>
      <c r="W897" s="16">
        <f t="shared" si="369"/>
        <v>25731.627199678536</v>
      </c>
      <c r="X897" s="16">
        <f t="shared" si="370"/>
        <v>5225.4740940530392</v>
      </c>
      <c r="Z897" s="10">
        <v>37636</v>
      </c>
      <c r="AA897" s="10">
        <f t="shared" si="361"/>
        <v>24591.427464346518</v>
      </c>
      <c r="AB897" s="10">
        <f t="shared" si="362"/>
        <v>12125.970392508638</v>
      </c>
      <c r="AC897" s="10">
        <v>1480.6462133429363</v>
      </c>
      <c r="AD897">
        <v>90.08</v>
      </c>
      <c r="AE897">
        <v>60.05</v>
      </c>
      <c r="AF897">
        <v>46.07</v>
      </c>
      <c r="AG897" s="15"/>
      <c r="AH897" s="15">
        <f t="shared" si="371"/>
        <v>13623.650815247973</v>
      </c>
      <c r="AI897" s="15">
        <f t="shared" si="372"/>
        <v>12016.836658976061</v>
      </c>
      <c r="AJ897" s="15">
        <f t="shared" si="373"/>
        <v>1485.088151982965</v>
      </c>
      <c r="AK897" s="15">
        <f t="shared" si="374"/>
        <v>3387.24</v>
      </c>
      <c r="AL897" s="11">
        <f t="shared" si="375"/>
        <v>3569.1893230035321</v>
      </c>
      <c r="AM897" s="16">
        <f t="shared" si="376"/>
        <v>2319.9730599522959</v>
      </c>
      <c r="AN897" s="11">
        <f t="shared" si="377"/>
        <v>36268.384465022114</v>
      </c>
      <c r="AO897" s="16">
        <f t="shared" si="385"/>
        <v>6180</v>
      </c>
      <c r="AP897" s="10">
        <v>-28519.370385573337</v>
      </c>
      <c r="AQ897" s="11">
        <f t="shared" si="378"/>
        <v>-145933.17926604828</v>
      </c>
      <c r="AR897" s="16">
        <f t="shared" si="379"/>
        <v>-83991.595548959609</v>
      </c>
      <c r="AS897" s="11">
        <f t="shared" si="380"/>
        <v>-23456.95890072142</v>
      </c>
      <c r="AT897" s="15">
        <f t="shared" si="381"/>
        <v>-57303.604816020488</v>
      </c>
      <c r="AU897" s="17">
        <f t="shared" si="382"/>
        <v>200.92871631208169</v>
      </c>
      <c r="AV897" s="15">
        <f t="shared" si="383"/>
        <v>28784.234430447148</v>
      </c>
      <c r="AW897" s="13">
        <v>70000</v>
      </c>
      <c r="AX897" s="15">
        <f t="shared" si="384"/>
        <v>-57303.604816020481</v>
      </c>
    </row>
    <row r="898" spans="1:50" ht="30" x14ac:dyDescent="0.25">
      <c r="A898" s="2" t="s">
        <v>70</v>
      </c>
      <c r="B898" s="9">
        <f t="shared" si="363"/>
        <v>-26886.716564204929</v>
      </c>
      <c r="C898" s="9">
        <f t="shared" si="364"/>
        <v>-40408.831774072947</v>
      </c>
      <c r="D898" s="10">
        <v>13124.121036021683</v>
      </c>
      <c r="E898" s="10">
        <v>6790.0377471925576</v>
      </c>
      <c r="F898">
        <v>60.05</v>
      </c>
      <c r="G898">
        <v>46.07</v>
      </c>
      <c r="H898">
        <v>44.01</v>
      </c>
      <c r="I898" s="11">
        <f t="shared" si="365"/>
        <v>17704.951504872304</v>
      </c>
      <c r="J898" s="12">
        <f t="shared" si="366"/>
        <v>11508.218478166998</v>
      </c>
      <c r="L898" s="10">
        <f t="shared" si="359"/>
        <v>13124.121036021683</v>
      </c>
      <c r="M898" s="13"/>
      <c r="N898" s="13">
        <f t="shared" si="367"/>
        <v>7270.7630539560132</v>
      </c>
      <c r="O898">
        <v>0.2</v>
      </c>
      <c r="P898" s="10">
        <f t="shared" si="360"/>
        <v>6790.0377471925576</v>
      </c>
      <c r="Q898" s="13">
        <f t="shared" si="368"/>
        <v>6728.9274074678242</v>
      </c>
      <c r="R898">
        <v>0.56999999999999995</v>
      </c>
      <c r="S898" s="14">
        <v>2.04</v>
      </c>
      <c r="T898" s="14">
        <v>0.41</v>
      </c>
      <c r="U898" s="15">
        <v>6200</v>
      </c>
      <c r="V898" s="15">
        <v>1300</v>
      </c>
      <c r="W898" s="16">
        <f t="shared" si="369"/>
        <v>16990.868115417637</v>
      </c>
      <c r="X898" s="16">
        <f t="shared" si="370"/>
        <v>3468.7529055496229</v>
      </c>
      <c r="Z898" s="10">
        <v>34225</v>
      </c>
      <c r="AA898" s="10">
        <f t="shared" si="361"/>
        <v>13124.121036021683</v>
      </c>
      <c r="AB898" s="10">
        <f t="shared" si="362"/>
        <v>6790.0377471925576</v>
      </c>
      <c r="AC898" s="10">
        <v>643.53136059920541</v>
      </c>
      <c r="AD898">
        <v>90.08</v>
      </c>
      <c r="AE898">
        <v>60.05</v>
      </c>
      <c r="AF898">
        <v>46.07</v>
      </c>
      <c r="AG898" s="15"/>
      <c r="AH898" s="15">
        <f t="shared" si="371"/>
        <v>7270.7630539560132</v>
      </c>
      <c r="AI898" s="15">
        <f t="shared" si="372"/>
        <v>6728.9274074678242</v>
      </c>
      <c r="AJ898" s="15">
        <f t="shared" si="373"/>
        <v>645.46195468100291</v>
      </c>
      <c r="AK898" s="15">
        <f t="shared" si="374"/>
        <v>3080.25</v>
      </c>
      <c r="AL898" s="11">
        <f t="shared" si="375"/>
        <v>2535.2355316965072</v>
      </c>
      <c r="AM898" s="16">
        <f t="shared" si="376"/>
        <v>1647.9030956027298</v>
      </c>
      <c r="AN898" s="11">
        <f t="shared" si="377"/>
        <v>19639.673242950925</v>
      </c>
      <c r="AO898" s="16">
        <f t="shared" si="385"/>
        <v>6180</v>
      </c>
      <c r="AP898" s="10">
        <v>-18451.066011228897</v>
      </c>
      <c r="AQ898" s="11">
        <f t="shared" si="378"/>
        <v>-85497.371146867634</v>
      </c>
      <c r="AR898" s="16">
        <f t="shared" si="379"/>
        <v>-55385.803157789567</v>
      </c>
      <c r="AS898" s="11">
        <f t="shared" si="380"/>
        <v>5148.8334904486292</v>
      </c>
      <c r="AT898" s="15">
        <f t="shared" si="381"/>
        <v>-37787.187584998625</v>
      </c>
      <c r="AU898" s="17">
        <f t="shared" si="382"/>
        <v>204.79677196971821</v>
      </c>
      <c r="AV898" s="15">
        <f t="shared" si="383"/>
        <v>19336.121573769728</v>
      </c>
      <c r="AW898" s="13">
        <v>70000</v>
      </c>
      <c r="AX898" s="15">
        <f t="shared" si="384"/>
        <v>-37787.187584998625</v>
      </c>
    </row>
    <row r="899" spans="1:50" ht="30" x14ac:dyDescent="0.25">
      <c r="A899" s="2" t="s">
        <v>70</v>
      </c>
      <c r="B899" s="9">
        <f t="shared" si="363"/>
        <v>23290.116047108841</v>
      </c>
      <c r="C899" s="9">
        <f t="shared" si="364"/>
        <v>10503.850499526325</v>
      </c>
      <c r="D899" s="10">
        <v>4027.7779510320847</v>
      </c>
      <c r="E899" s="10">
        <v>7775.1021039688894</v>
      </c>
      <c r="F899">
        <v>60.05</v>
      </c>
      <c r="G899">
        <v>46.07</v>
      </c>
      <c r="H899">
        <v>44.01</v>
      </c>
      <c r="I899" s="11">
        <f t="shared" si="365"/>
        <v>11979.356994921636</v>
      </c>
      <c r="J899" s="12">
        <f t="shared" si="366"/>
        <v>7786.5820466990635</v>
      </c>
      <c r="L899" s="10">
        <f t="shared" si="359"/>
        <v>4027.7779510320847</v>
      </c>
      <c r="M899" s="13"/>
      <c r="N899" s="13">
        <f t="shared" si="367"/>
        <v>2231.3889848717749</v>
      </c>
      <c r="O899">
        <v>0.2</v>
      </c>
      <c r="P899" s="10">
        <f t="shared" si="360"/>
        <v>7775.1021039688894</v>
      </c>
      <c r="Q899" s="13">
        <f t="shared" si="368"/>
        <v>7705.1261850331693</v>
      </c>
      <c r="R899">
        <v>0.56999999999999995</v>
      </c>
      <c r="S899" s="14">
        <v>2.04</v>
      </c>
      <c r="T899" s="14">
        <v>0.41</v>
      </c>
      <c r="U899" s="15">
        <v>6200</v>
      </c>
      <c r="V899" s="15">
        <v>1300</v>
      </c>
      <c r="W899" s="16">
        <f t="shared" si="369"/>
        <v>16069.927433784253</v>
      </c>
      <c r="X899" s="16">
        <f t="shared" si="370"/>
        <v>3283.6618862017367</v>
      </c>
      <c r="Z899" s="10">
        <v>44521</v>
      </c>
      <c r="AA899" s="10">
        <f t="shared" si="361"/>
        <v>4027.7779510320847</v>
      </c>
      <c r="AB899" s="10">
        <f t="shared" si="362"/>
        <v>7775.1021039688894</v>
      </c>
      <c r="AC899" s="10">
        <v>1432.0648479382403</v>
      </c>
      <c r="AD899">
        <v>90.08</v>
      </c>
      <c r="AE899">
        <v>60.05</v>
      </c>
      <c r="AF899">
        <v>46.07</v>
      </c>
      <c r="AG899" s="15"/>
      <c r="AH899" s="15">
        <f t="shared" si="371"/>
        <v>2231.3889848717749</v>
      </c>
      <c r="AI899" s="15">
        <f t="shared" si="372"/>
        <v>7705.1261850331693</v>
      </c>
      <c r="AJ899" s="15">
        <f t="shared" si="373"/>
        <v>1436.3610424820549</v>
      </c>
      <c r="AK899" s="15">
        <f t="shared" si="374"/>
        <v>4006.89</v>
      </c>
      <c r="AL899" s="11">
        <f t="shared" si="375"/>
        <v>2487.8379949947853</v>
      </c>
      <c r="AM899" s="16">
        <f t="shared" si="376"/>
        <v>1617.0946967466105</v>
      </c>
      <c r="AN899" s="11">
        <f t="shared" si="377"/>
        <v>14950.834308961978</v>
      </c>
      <c r="AO899" s="16">
        <f t="shared" si="385"/>
        <v>6180</v>
      </c>
      <c r="AP899" s="10">
        <v>15197.252539162509</v>
      </c>
      <c r="AQ899" s="11">
        <f t="shared" si="378"/>
        <v>-20843.814866951849</v>
      </c>
      <c r="AR899" s="16">
        <f t="shared" si="379"/>
        <v>-566.39343337447667</v>
      </c>
      <c r="AS899" s="11">
        <f t="shared" si="380"/>
        <v>59968.243214863724</v>
      </c>
      <c r="AT899" s="15">
        <f t="shared" si="381"/>
        <v>-386.42420428316382</v>
      </c>
      <c r="AU899" s="17">
        <f t="shared" si="382"/>
        <v>-2.5427241094228661</v>
      </c>
      <c r="AV899" s="15">
        <f t="shared" si="383"/>
        <v>15583.676743445674</v>
      </c>
      <c r="AW899" s="13">
        <v>70000</v>
      </c>
      <c r="AX899" s="15">
        <f t="shared" si="384"/>
        <v>-386.42420428316473</v>
      </c>
    </row>
    <row r="900" spans="1:50" ht="30" x14ac:dyDescent="0.25">
      <c r="A900" s="2" t="s">
        <v>70</v>
      </c>
      <c r="B900" s="9">
        <f t="shared" si="363"/>
        <v>11775.108802272713</v>
      </c>
      <c r="C900" s="9">
        <f t="shared" si="364"/>
        <v>-6349.4675959693195</v>
      </c>
      <c r="D900" s="10">
        <v>24752.814561470852</v>
      </c>
      <c r="E900" s="10">
        <v>9507.7189454657637</v>
      </c>
      <c r="F900">
        <v>60.05</v>
      </c>
      <c r="G900">
        <v>46.07</v>
      </c>
      <c r="H900">
        <v>44.01</v>
      </c>
      <c r="I900" s="11">
        <f t="shared" si="365"/>
        <v>28823.657351552669</v>
      </c>
      <c r="J900" s="12">
        <f t="shared" si="366"/>
        <v>18735.377278509237</v>
      </c>
      <c r="L900" s="10">
        <f t="shared" si="359"/>
        <v>24752.814561470852</v>
      </c>
      <c r="M900" s="13"/>
      <c r="N900" s="13">
        <f t="shared" si="367"/>
        <v>13713.059267054854</v>
      </c>
      <c r="O900">
        <v>0.2</v>
      </c>
      <c r="P900" s="10">
        <f t="shared" si="360"/>
        <v>9507.7189454657637</v>
      </c>
      <c r="Q900" s="13">
        <f t="shared" si="368"/>
        <v>9422.1494749565718</v>
      </c>
      <c r="R900">
        <v>0.56999999999999995</v>
      </c>
      <c r="S900" s="14">
        <v>2.04</v>
      </c>
      <c r="T900" s="14">
        <v>0.41</v>
      </c>
      <c r="U900" s="15">
        <v>6200</v>
      </c>
      <c r="V900" s="15">
        <v>1300</v>
      </c>
      <c r="W900" s="16">
        <f t="shared" si="369"/>
        <v>22751.003590437882</v>
      </c>
      <c r="X900" s="16">
        <f t="shared" si="370"/>
        <v>4626.427192195848</v>
      </c>
      <c r="Z900" s="10">
        <v>24336.000000000004</v>
      </c>
      <c r="AA900" s="10">
        <f t="shared" si="361"/>
        <v>24752.814561470852</v>
      </c>
      <c r="AB900" s="10">
        <f t="shared" si="362"/>
        <v>9507.7189454657637</v>
      </c>
      <c r="AC900" s="10">
        <v>1170.3893722247599</v>
      </c>
      <c r="AD900">
        <v>90.08</v>
      </c>
      <c r="AE900">
        <v>60.05</v>
      </c>
      <c r="AF900">
        <v>46.07</v>
      </c>
      <c r="AG900" s="15"/>
      <c r="AH900" s="15">
        <f t="shared" si="371"/>
        <v>13713.059267054854</v>
      </c>
      <c r="AI900" s="15">
        <f t="shared" si="372"/>
        <v>9422.1494749565718</v>
      </c>
      <c r="AJ900" s="15">
        <f t="shared" si="373"/>
        <v>1173.900540341434</v>
      </c>
      <c r="AK900" s="15">
        <f t="shared" si="374"/>
        <v>2190.2400000000002</v>
      </c>
      <c r="AL900" s="11">
        <f t="shared" si="375"/>
        <v>2963.8162711596092</v>
      </c>
      <c r="AM900" s="16">
        <f t="shared" si="376"/>
        <v>1926.480576253746</v>
      </c>
      <c r="AN900" s="11">
        <f t="shared" si="377"/>
        <v>32541.660737340113</v>
      </c>
      <c r="AO900" s="16">
        <f t="shared" si="385"/>
        <v>6180</v>
      </c>
      <c r="AP900" s="10">
        <v>6571.2226565360861</v>
      </c>
      <c r="AQ900" s="11">
        <f t="shared" si="378"/>
        <v>-84657.486647297424</v>
      </c>
      <c r="AR900" s="16">
        <f t="shared" si="379"/>
        <v>-29711.272066674406</v>
      </c>
      <c r="AS900" s="11">
        <f t="shared" si="380"/>
        <v>30823.364581563786</v>
      </c>
      <c r="AT900" s="15">
        <f t="shared" si="381"/>
        <v>-20270.635198226897</v>
      </c>
      <c r="AU900" s="17">
        <f t="shared" si="382"/>
        <v>-308.47585385140843</v>
      </c>
      <c r="AV900" s="15">
        <f t="shared" si="383"/>
        <v>26841.857854762984</v>
      </c>
      <c r="AW900" s="13">
        <v>70000</v>
      </c>
      <c r="AX900" s="15">
        <f t="shared" si="384"/>
        <v>-20270.635198226897</v>
      </c>
    </row>
    <row r="901" spans="1:50" ht="30" x14ac:dyDescent="0.25">
      <c r="A901" s="2" t="s">
        <v>70</v>
      </c>
      <c r="B901" s="9">
        <f t="shared" si="363"/>
        <v>-8482.3162096049637</v>
      </c>
      <c r="C901" s="9">
        <f t="shared" si="364"/>
        <v>-24633.614378633371</v>
      </c>
      <c r="D901" s="10">
        <v>13826.820512537117</v>
      </c>
      <c r="E901" s="10">
        <v>9507.7189454657637</v>
      </c>
      <c r="F901">
        <v>60.05</v>
      </c>
      <c r="G901">
        <v>46.07</v>
      </c>
      <c r="H901">
        <v>44.01</v>
      </c>
      <c r="I901" s="11">
        <f t="shared" si="365"/>
        <v>20816.113669727965</v>
      </c>
      <c r="J901" s="12">
        <f t="shared" si="366"/>
        <v>13530.473885323177</v>
      </c>
      <c r="L901" s="10">
        <f t="shared" si="359"/>
        <v>13826.820512537117</v>
      </c>
      <c r="M901" s="13"/>
      <c r="N901" s="13">
        <f t="shared" si="367"/>
        <v>7660.058563945563</v>
      </c>
      <c r="O901">
        <v>0.2</v>
      </c>
      <c r="P901" s="10">
        <f t="shared" si="360"/>
        <v>9507.7189454657637</v>
      </c>
      <c r="Q901" s="13">
        <f t="shared" si="368"/>
        <v>9422.1494749565718</v>
      </c>
      <c r="R901">
        <v>0.56999999999999995</v>
      </c>
      <c r="S901" s="14">
        <v>2.04</v>
      </c>
      <c r="T901" s="14">
        <v>0.41</v>
      </c>
      <c r="U901" s="15">
        <v>6200</v>
      </c>
      <c r="V901" s="15">
        <v>1300</v>
      </c>
      <c r="W901" s="16">
        <f t="shared" si="369"/>
        <v>20281.379303569291</v>
      </c>
      <c r="X901" s="16">
        <f t="shared" si="370"/>
        <v>4130.0811345408865</v>
      </c>
      <c r="Z901" s="10">
        <v>68120.999999999985</v>
      </c>
      <c r="AA901" s="10">
        <f t="shared" si="361"/>
        <v>13826.820512537117</v>
      </c>
      <c r="AB901" s="10">
        <f t="shared" si="362"/>
        <v>9507.7189454657637</v>
      </c>
      <c r="AC901" s="10">
        <v>782.12865587327633</v>
      </c>
      <c r="AD901">
        <v>90.08</v>
      </c>
      <c r="AE901">
        <v>60.05</v>
      </c>
      <c r="AF901">
        <v>46.07</v>
      </c>
      <c r="AG901" s="15"/>
      <c r="AH901" s="15">
        <f t="shared" si="371"/>
        <v>7660.058563945563</v>
      </c>
      <c r="AI901" s="15">
        <f t="shared" si="372"/>
        <v>9422.1494749565718</v>
      </c>
      <c r="AJ901" s="15">
        <f t="shared" si="373"/>
        <v>784.4750418408961</v>
      </c>
      <c r="AK901" s="15">
        <f t="shared" si="374"/>
        <v>6130.8899999999985</v>
      </c>
      <c r="AL901" s="11">
        <f t="shared" si="375"/>
        <v>3876.175258233759</v>
      </c>
      <c r="AM901" s="16">
        <f t="shared" si="376"/>
        <v>2519.5139178519435</v>
      </c>
      <c r="AN901" s="11">
        <f t="shared" si="377"/>
        <v>23975.796071087978</v>
      </c>
      <c r="AO901" s="16">
        <f t="shared" si="385"/>
        <v>6180</v>
      </c>
      <c r="AP901" s="10">
        <v>-6625.3798487059075</v>
      </c>
      <c r="AQ901" s="11">
        <f t="shared" si="378"/>
        <v>-81045.273694455609</v>
      </c>
      <c r="AR901" s="16">
        <f t="shared" si="379"/>
        <v>-42294.169398497434</v>
      </c>
      <c r="AS901" s="11">
        <f t="shared" si="380"/>
        <v>18240.467249740756</v>
      </c>
      <c r="AT901" s="15">
        <f t="shared" si="381"/>
        <v>-28855.367651881028</v>
      </c>
      <c r="AU901" s="17">
        <f t="shared" si="382"/>
        <v>435.52774800552993</v>
      </c>
      <c r="AV901" s="15">
        <f t="shared" si="383"/>
        <v>22229.987803175121</v>
      </c>
      <c r="AW901" s="13">
        <v>70000</v>
      </c>
      <c r="AX901" s="15">
        <f t="shared" si="384"/>
        <v>-28855.367651881028</v>
      </c>
    </row>
    <row r="902" spans="1:50" ht="30" x14ac:dyDescent="0.25">
      <c r="A902" s="2" t="s">
        <v>70</v>
      </c>
      <c r="B902" s="9">
        <f t="shared" si="363"/>
        <v>84430.335615600663</v>
      </c>
      <c r="C902" s="9">
        <f t="shared" si="364"/>
        <v>59547.013776249885</v>
      </c>
      <c r="D902" s="10">
        <v>14306.091167956112</v>
      </c>
      <c r="E902" s="10">
        <v>18897.430822134153</v>
      </c>
      <c r="F902">
        <v>60.05</v>
      </c>
      <c r="G902">
        <v>46.07</v>
      </c>
      <c r="H902">
        <v>44.01</v>
      </c>
      <c r="I902" s="11">
        <f t="shared" si="365"/>
        <v>30137.220981789142</v>
      </c>
      <c r="J902" s="12">
        <f t="shared" si="366"/>
        <v>19589.193638162942</v>
      </c>
      <c r="L902" s="10">
        <f t="shared" si="359"/>
        <v>14306.091167956112</v>
      </c>
      <c r="M902" s="13"/>
      <c r="N902" s="13">
        <f t="shared" si="367"/>
        <v>7925.5745070476869</v>
      </c>
      <c r="O902">
        <v>0.2</v>
      </c>
      <c r="P902" s="10">
        <f t="shared" si="360"/>
        <v>18897.430822134153</v>
      </c>
      <c r="Q902" s="13">
        <f t="shared" si="368"/>
        <v>18727.353944734947</v>
      </c>
      <c r="R902">
        <v>0.56999999999999995</v>
      </c>
      <c r="S902" s="14">
        <v>2.04</v>
      </c>
      <c r="T902" s="14">
        <v>0.41</v>
      </c>
      <c r="U902" s="15">
        <v>6200</v>
      </c>
      <c r="V902" s="15">
        <v>1300</v>
      </c>
      <c r="W902" s="16">
        <f t="shared" si="369"/>
        <v>31209.80156581325</v>
      </c>
      <c r="X902" s="16">
        <f t="shared" si="370"/>
        <v>6326.4797264624667</v>
      </c>
      <c r="Z902" s="10">
        <v>35721</v>
      </c>
      <c r="AA902" s="10">
        <f t="shared" si="361"/>
        <v>14306.091167956112</v>
      </c>
      <c r="AB902" s="10">
        <f t="shared" si="362"/>
        <v>18897.430822134153</v>
      </c>
      <c r="AC902" s="10">
        <v>3348.3986567206316</v>
      </c>
      <c r="AD902">
        <v>90.08</v>
      </c>
      <c r="AE902">
        <v>60.05</v>
      </c>
      <c r="AF902">
        <v>46.07</v>
      </c>
      <c r="AG902" s="15"/>
      <c r="AH902" s="15">
        <f t="shared" si="371"/>
        <v>7925.5745070476869</v>
      </c>
      <c r="AI902" s="15">
        <f t="shared" si="372"/>
        <v>18727.353944734947</v>
      </c>
      <c r="AJ902" s="15">
        <f t="shared" si="373"/>
        <v>3358.4438526907929</v>
      </c>
      <c r="AK902" s="15">
        <f t="shared" si="374"/>
        <v>3214.89</v>
      </c>
      <c r="AL902" s="11">
        <f t="shared" si="375"/>
        <v>3432.5200438355837</v>
      </c>
      <c r="AM902" s="16">
        <f t="shared" si="376"/>
        <v>2231.1380284931297</v>
      </c>
      <c r="AN902" s="11">
        <f t="shared" si="377"/>
        <v>39586.278856445293</v>
      </c>
      <c r="AO902" s="16">
        <f t="shared" si="385"/>
        <v>6180</v>
      </c>
      <c r="AP902" s="10">
        <v>50945.449303543974</v>
      </c>
      <c r="AQ902" s="11">
        <f t="shared" si="378"/>
        <v>-32554.692971455774</v>
      </c>
      <c r="AR902" s="16">
        <f t="shared" si="379"/>
        <v>33631.340411624478</v>
      </c>
      <c r="AS902" s="11">
        <f t="shared" si="380"/>
        <v>94165.977059862678</v>
      </c>
      <c r="AT902" s="15">
        <f t="shared" si="381"/>
        <v>22945.117636887902</v>
      </c>
      <c r="AU902" s="17">
        <f t="shared" si="382"/>
        <v>45.038600994911135</v>
      </c>
      <c r="AV902" s="15">
        <f t="shared" si="383"/>
        <v>28000.331666656071</v>
      </c>
      <c r="AW902" s="13">
        <v>70000</v>
      </c>
      <c r="AX902" s="15">
        <f t="shared" si="384"/>
        <v>22945.117636887902</v>
      </c>
    </row>
    <row r="903" spans="1:50" ht="30" x14ac:dyDescent="0.25">
      <c r="A903" s="2" t="s">
        <v>70</v>
      </c>
      <c r="B903" s="9">
        <f t="shared" si="363"/>
        <v>-54897.928411310233</v>
      </c>
      <c r="C903" s="9">
        <f t="shared" si="364"/>
        <v>-65226.03971252589</v>
      </c>
      <c r="D903" s="10">
        <v>7153.0329616067647</v>
      </c>
      <c r="E903" s="10">
        <v>4492.3143032938769</v>
      </c>
      <c r="F903">
        <v>60.05</v>
      </c>
      <c r="G903">
        <v>46.07</v>
      </c>
      <c r="H903">
        <v>44.01</v>
      </c>
      <c r="I903" s="11">
        <f t="shared" si="365"/>
        <v>11133.823450793199</v>
      </c>
      <c r="J903" s="12">
        <f t="shared" si="366"/>
        <v>7236.9852430155797</v>
      </c>
      <c r="L903" s="10">
        <f t="shared" si="359"/>
        <v>7153.0329616067647</v>
      </c>
      <c r="M903" s="13"/>
      <c r="N903" s="13">
        <f t="shared" si="367"/>
        <v>3962.7802607301478</v>
      </c>
      <c r="O903">
        <v>0.2</v>
      </c>
      <c r="P903" s="10">
        <f t="shared" si="360"/>
        <v>4492.3143032938769</v>
      </c>
      <c r="Q903" s="13">
        <f t="shared" si="368"/>
        <v>4451.8834745642316</v>
      </c>
      <c r="R903">
        <v>0.56999999999999995</v>
      </c>
      <c r="S903" s="14">
        <v>2.04</v>
      </c>
      <c r="T903" s="14">
        <v>0.41</v>
      </c>
      <c r="U903" s="15">
        <v>6200</v>
      </c>
      <c r="V903" s="15">
        <v>1300</v>
      </c>
      <c r="W903" s="16">
        <f t="shared" si="369"/>
        <v>12993.46445060119</v>
      </c>
      <c r="X903" s="16">
        <f t="shared" si="370"/>
        <v>2665.353149385533</v>
      </c>
      <c r="Z903" s="10">
        <v>47961</v>
      </c>
      <c r="AA903" s="10">
        <f t="shared" si="361"/>
        <v>7153.0329616067647</v>
      </c>
      <c r="AB903" s="10">
        <f t="shared" si="362"/>
        <v>4492.3143032938769</v>
      </c>
      <c r="AC903" s="10">
        <v>6446.0562040963996</v>
      </c>
      <c r="AD903">
        <v>90.08</v>
      </c>
      <c r="AE903">
        <v>60.05</v>
      </c>
      <c r="AF903">
        <v>46.07</v>
      </c>
      <c r="AG903" s="15"/>
      <c r="AH903" s="15">
        <f t="shared" si="371"/>
        <v>3962.7802607301478</v>
      </c>
      <c r="AI903" s="15">
        <f t="shared" si="372"/>
        <v>4451.8834745642316</v>
      </c>
      <c r="AJ903" s="15">
        <f t="shared" si="373"/>
        <v>6465.394372708688</v>
      </c>
      <c r="AK903" s="15">
        <f t="shared" si="374"/>
        <v>4316.49</v>
      </c>
      <c r="AL903" s="11">
        <f t="shared" si="375"/>
        <v>2544.7659111823737</v>
      </c>
      <c r="AM903" s="16">
        <f t="shared" si="376"/>
        <v>1654.097842268543</v>
      </c>
      <c r="AN903" s="11">
        <f t="shared" si="377"/>
        <v>17868.888960092856</v>
      </c>
      <c r="AO903" s="16">
        <f t="shared" si="385"/>
        <v>6180</v>
      </c>
      <c r="AP903" s="10">
        <v>-36185.555882644483</v>
      </c>
      <c r="AQ903" s="11">
        <f t="shared" si="378"/>
        <v>-99278.319967675183</v>
      </c>
      <c r="AR903" s="16">
        <f t="shared" si="379"/>
        <v>-75128.378104927004</v>
      </c>
      <c r="AS903" s="11">
        <f t="shared" si="380"/>
        <v>-14593.741456688802</v>
      </c>
      <c r="AT903" s="15">
        <f t="shared" si="381"/>
        <v>-51256.638967928608</v>
      </c>
      <c r="AU903" s="17">
        <f t="shared" si="382"/>
        <v>141.64944469600536</v>
      </c>
      <c r="AV903" s="15">
        <f t="shared" si="383"/>
        <v>15071.083085284123</v>
      </c>
      <c r="AW903" s="13">
        <v>70000</v>
      </c>
      <c r="AX903" s="15">
        <f t="shared" si="384"/>
        <v>-51256.638967928608</v>
      </c>
    </row>
    <row r="904" spans="1:50" ht="30" x14ac:dyDescent="0.25">
      <c r="A904" s="2" t="s">
        <v>70</v>
      </c>
      <c r="B904" s="9">
        <f t="shared" si="363"/>
        <v>-18447.042960501683</v>
      </c>
      <c r="C904" s="9">
        <f t="shared" si="364"/>
        <v>-35601.208198235887</v>
      </c>
      <c r="D904" s="10">
        <v>21331.176416118557</v>
      </c>
      <c r="E904" s="10">
        <v>9124.9286331015592</v>
      </c>
      <c r="F904">
        <v>60.05</v>
      </c>
      <c r="G904">
        <v>46.07</v>
      </c>
      <c r="H904">
        <v>44.01</v>
      </c>
      <c r="I904" s="11">
        <f t="shared" si="365"/>
        <v>25950.301496667409</v>
      </c>
      <c r="J904" s="12">
        <f t="shared" si="366"/>
        <v>16867.695972833815</v>
      </c>
      <c r="L904" s="10">
        <f t="shared" si="359"/>
        <v>21331.176416118557</v>
      </c>
      <c r="M904" s="13"/>
      <c r="N904" s="13">
        <f t="shared" si="367"/>
        <v>11817.471734529681</v>
      </c>
      <c r="O904">
        <v>0.2</v>
      </c>
      <c r="P904" s="10">
        <f t="shared" si="360"/>
        <v>9124.9286331015592</v>
      </c>
      <c r="Q904" s="13">
        <f t="shared" si="368"/>
        <v>9042.8042754036451</v>
      </c>
      <c r="R904">
        <v>0.56999999999999995</v>
      </c>
      <c r="S904" s="14">
        <v>2.04</v>
      </c>
      <c r="T904" s="14">
        <v>0.41</v>
      </c>
      <c r="U904" s="15">
        <v>6200</v>
      </c>
      <c r="V904" s="15">
        <v>1300</v>
      </c>
      <c r="W904" s="16">
        <f t="shared" si="369"/>
        <v>21536.501279127468</v>
      </c>
      <c r="X904" s="16">
        <f t="shared" si="370"/>
        <v>4382.336041393266</v>
      </c>
      <c r="Z904" s="10">
        <v>54289.000000000007</v>
      </c>
      <c r="AA904" s="10">
        <f t="shared" si="361"/>
        <v>21331.176416118557</v>
      </c>
      <c r="AB904" s="10">
        <f t="shared" si="362"/>
        <v>9124.9286331015592</v>
      </c>
      <c r="AC904" s="10">
        <v>750.84847127260582</v>
      </c>
      <c r="AD904">
        <v>90.08</v>
      </c>
      <c r="AE904">
        <v>60.05</v>
      </c>
      <c r="AF904">
        <v>46.07</v>
      </c>
      <c r="AG904" s="15"/>
      <c r="AH904" s="15">
        <f t="shared" si="371"/>
        <v>11817.471734529681</v>
      </c>
      <c r="AI904" s="15">
        <f t="shared" si="372"/>
        <v>9042.8042754036451</v>
      </c>
      <c r="AJ904" s="15">
        <f t="shared" si="373"/>
        <v>753.10101668642358</v>
      </c>
      <c r="AK904" s="15">
        <f t="shared" si="374"/>
        <v>4886.01</v>
      </c>
      <c r="AL904" s="11">
        <f t="shared" si="375"/>
        <v>3765.4967849375125</v>
      </c>
      <c r="AM904" s="16">
        <f t="shared" si="376"/>
        <v>2447.5729102093833</v>
      </c>
      <c r="AN904" s="11">
        <f t="shared" si="377"/>
        <v>29044.031367942414</v>
      </c>
      <c r="AO904" s="16">
        <f t="shared" si="385"/>
        <v>6180</v>
      </c>
      <c r="AP904" s="10">
        <v>-13291.719042869392</v>
      </c>
      <c r="AQ904" s="11">
        <f t="shared" si="378"/>
        <v>-105608.0949161813</v>
      </c>
      <c r="AR904" s="16">
        <f t="shared" si="379"/>
        <v>-56851.240212462966</v>
      </c>
      <c r="AS904" s="11">
        <f t="shared" si="380"/>
        <v>3683.3964357752275</v>
      </c>
      <c r="AT904" s="15">
        <f t="shared" si="381"/>
        <v>-38786.987925912588</v>
      </c>
      <c r="AU904" s="17">
        <f t="shared" si="382"/>
        <v>291.81317932476645</v>
      </c>
      <c r="AV904" s="15">
        <f t="shared" si="383"/>
        <v>25495.268883043198</v>
      </c>
      <c r="AW904" s="13">
        <v>70000</v>
      </c>
      <c r="AX904" s="15">
        <f t="shared" si="384"/>
        <v>-38786.987925912588</v>
      </c>
    </row>
    <row r="905" spans="1:50" ht="30" x14ac:dyDescent="0.25">
      <c r="A905" s="2" t="s">
        <v>70</v>
      </c>
      <c r="B905" s="9">
        <f t="shared" si="363"/>
        <v>-50864.840442726148</v>
      </c>
      <c r="C905" s="9">
        <f t="shared" si="364"/>
        <v>-66249.012775613868</v>
      </c>
      <c r="D905" s="10">
        <v>7069.5628717399686</v>
      </c>
      <c r="E905" s="10">
        <v>10000</v>
      </c>
      <c r="F905">
        <v>60.05</v>
      </c>
      <c r="G905">
        <v>46.07</v>
      </c>
      <c r="H905">
        <v>44.01</v>
      </c>
      <c r="I905" s="11">
        <f t="shared" si="365"/>
        <v>16334.061046249051</v>
      </c>
      <c r="J905" s="12">
        <f t="shared" si="366"/>
        <v>10617.139680061884</v>
      </c>
      <c r="L905" s="10">
        <f t="shared" ref="L905:L968" si="386">D905</f>
        <v>7069.5628717399686</v>
      </c>
      <c r="M905" s="13"/>
      <c r="N905" s="13">
        <f t="shared" si="367"/>
        <v>3916.5378309439429</v>
      </c>
      <c r="O905">
        <v>0.2</v>
      </c>
      <c r="P905" s="10">
        <f t="shared" ref="P905:P968" si="387">E905</f>
        <v>10000</v>
      </c>
      <c r="Q905" s="13">
        <f t="shared" si="368"/>
        <v>9910</v>
      </c>
      <c r="R905">
        <v>0.56999999999999995</v>
      </c>
      <c r="S905" s="14">
        <v>2.04</v>
      </c>
      <c r="T905" s="14">
        <v>0.41</v>
      </c>
      <c r="U905" s="15">
        <v>6200</v>
      </c>
      <c r="V905" s="15">
        <v>1300</v>
      </c>
      <c r="W905" s="16">
        <f t="shared" si="369"/>
        <v>19321.295435025131</v>
      </c>
      <c r="X905" s="16">
        <f t="shared" si="370"/>
        <v>3937.1231021374033</v>
      </c>
      <c r="Z905" s="10">
        <v>60025.000000000015</v>
      </c>
      <c r="AA905" s="10">
        <f t="shared" ref="AA905:AA968" si="388">D905</f>
        <v>7069.5628717399686</v>
      </c>
      <c r="AB905" s="10">
        <f t="shared" ref="AB905:AB968" si="389">E905</f>
        <v>10000</v>
      </c>
      <c r="AC905" s="10">
        <v>1627.6757821297399</v>
      </c>
      <c r="AD905">
        <v>90.08</v>
      </c>
      <c r="AE905">
        <v>60.05</v>
      </c>
      <c r="AF905">
        <v>46.07</v>
      </c>
      <c r="AG905" s="15"/>
      <c r="AH905" s="15">
        <f t="shared" si="371"/>
        <v>3916.5378309439429</v>
      </c>
      <c r="AI905" s="15">
        <f t="shared" si="372"/>
        <v>9910</v>
      </c>
      <c r="AJ905" s="15">
        <f t="shared" si="373"/>
        <v>1632.558809476129</v>
      </c>
      <c r="AK905" s="15">
        <f t="shared" si="374"/>
        <v>5402.2500000000009</v>
      </c>
      <c r="AL905" s="11">
        <f t="shared" si="375"/>
        <v>3301.0232004681102</v>
      </c>
      <c r="AM905" s="16">
        <f t="shared" si="376"/>
        <v>2145.6650803042717</v>
      </c>
      <c r="AN905" s="11">
        <f t="shared" si="377"/>
        <v>20428.918391735009</v>
      </c>
      <c r="AO905" s="16">
        <f t="shared" si="385"/>
        <v>6180</v>
      </c>
      <c r="AP905" s="10">
        <v>-36185.555882644483</v>
      </c>
      <c r="AQ905" s="11">
        <f t="shared" si="378"/>
        <v>-111761.24260685619</v>
      </c>
      <c r="AR905" s="16">
        <f t="shared" si="379"/>
        <v>-80803.275557813162</v>
      </c>
      <c r="AS905" s="11">
        <f t="shared" si="380"/>
        <v>-20268.638909574973</v>
      </c>
      <c r="AT905" s="15">
        <f t="shared" si="381"/>
        <v>-55128.360643010637</v>
      </c>
      <c r="AU905" s="17">
        <f t="shared" si="382"/>
        <v>152.34907768668992</v>
      </c>
      <c r="AV905" s="15">
        <f t="shared" si="383"/>
        <v>18942.804760366154</v>
      </c>
      <c r="AW905" s="13">
        <v>70000</v>
      </c>
      <c r="AX905" s="15">
        <f t="shared" si="384"/>
        <v>-55128.360643010637</v>
      </c>
    </row>
    <row r="906" spans="1:50" ht="30" x14ac:dyDescent="0.25">
      <c r="A906" s="2" t="s">
        <v>70</v>
      </c>
      <c r="B906" s="9">
        <f t="shared" ref="B906:B969" si="390">SUM(J906+W906+AR906)</f>
        <v>-15090.690665327867</v>
      </c>
      <c r="C906" s="9">
        <f t="shared" ref="C906:C969" si="391">SUM(J906+X906+AR906)</f>
        <v>-23003.040369066974</v>
      </c>
      <c r="D906" s="10">
        <v>3549.7431311607429</v>
      </c>
      <c r="E906" s="10">
        <v>2575.3815284486982</v>
      </c>
      <c r="F906">
        <v>60.05</v>
      </c>
      <c r="G906">
        <v>46.07</v>
      </c>
      <c r="H906">
        <v>44.01</v>
      </c>
      <c r="I906" s="11">
        <f t="shared" ref="I906:I969" si="392">(D906/F906*H906)+(E906/G906*H906)+(1.6*10^3)</f>
        <v>6661.7930770912917</v>
      </c>
      <c r="J906" s="12">
        <f t="shared" ref="J906:J969" si="393">I906*0.65</f>
        <v>4330.1655001093395</v>
      </c>
      <c r="L906" s="10">
        <f t="shared" si="386"/>
        <v>3549.7431311607429</v>
      </c>
      <c r="M906" s="13"/>
      <c r="N906" s="13">
        <f t="shared" ref="N906:N969" si="394">L906*0.554</f>
        <v>1966.5576946630517</v>
      </c>
      <c r="O906">
        <v>0.2</v>
      </c>
      <c r="P906" s="10">
        <f t="shared" si="387"/>
        <v>2575.3815284486982</v>
      </c>
      <c r="Q906" s="13">
        <f t="shared" ref="Q906:Q969" si="395">P906*0.991</f>
        <v>2552.2030946926598</v>
      </c>
      <c r="R906">
        <v>0.56999999999999995</v>
      </c>
      <c r="S906" s="14">
        <v>2.04</v>
      </c>
      <c r="T906" s="14">
        <v>0.41</v>
      </c>
      <c r="U906" s="15">
        <v>6200</v>
      </c>
      <c r="V906" s="15">
        <v>1300</v>
      </c>
      <c r="W906" s="16">
        <f t="shared" ref="W906:W969" si="396">U906+S906*(N906*O906+Q906*R906)</f>
        <v>9970.0572979311492</v>
      </c>
      <c r="X906" s="16">
        <f t="shared" ref="X906:X969" si="397">V906+T906*(N906*O906+Q906*R906)</f>
        <v>2057.7075941920448</v>
      </c>
      <c r="Z906" s="10">
        <v>29583.999999999996</v>
      </c>
      <c r="AA906" s="10">
        <f t="shared" si="388"/>
        <v>3549.7431311607429</v>
      </c>
      <c r="AB906" s="10">
        <f t="shared" si="389"/>
        <v>2575.3815284486982</v>
      </c>
      <c r="AC906" s="10">
        <v>964.40826366697536</v>
      </c>
      <c r="AD906">
        <v>90.08</v>
      </c>
      <c r="AE906">
        <v>60.05</v>
      </c>
      <c r="AF906">
        <v>46.07</v>
      </c>
      <c r="AG906" s="15"/>
      <c r="AH906" s="15">
        <f t="shared" ref="AH906:AH969" si="398">AA906*0.554</f>
        <v>1966.5576946630517</v>
      </c>
      <c r="AI906" s="15">
        <f t="shared" ref="AI906:AI969" si="399">AB906*0.991</f>
        <v>2552.2030946926598</v>
      </c>
      <c r="AJ906" s="15">
        <f t="shared" ref="AJ906:AJ969" si="400">AC906*1.003</f>
        <v>967.30148845797623</v>
      </c>
      <c r="AK906" s="15">
        <f t="shared" ref="AK906:AK969" si="401">Z906*0.09</f>
        <v>2662.5599999999995</v>
      </c>
      <c r="AL906" s="11">
        <f t="shared" ref="AL906:AL969" si="402">3*((Z906/AD906)+(AA906/AE906)+(AB906/AF906)+99.2)</f>
        <v>1627.9013850480128</v>
      </c>
      <c r="AM906" s="16">
        <f t="shared" ref="AM906:AM969" si="403">AL906*0.65</f>
        <v>1058.1359002812083</v>
      </c>
      <c r="AN906" s="11">
        <f t="shared" ref="AN906:AN969" si="404">1.351*(AH906+AB906)+AC906</f>
        <v>7100.56815409095</v>
      </c>
      <c r="AO906" s="16">
        <f t="shared" si="385"/>
        <v>6180</v>
      </c>
      <c r="AP906" s="10">
        <v>-8483.76784866872</v>
      </c>
      <c r="AQ906" s="11">
        <f t="shared" ref="AQ906:AQ969" si="405">6*44.01*(AP906-AL906-I906-AN906)/180.156</f>
        <v>-34992.875533211343</v>
      </c>
      <c r="AR906" s="16">
        <f t="shared" ref="AR906:AR969" si="406">6*44.01*(AP906-AM906-J906-AO906)/180.156</f>
        <v>-29390.913463368357</v>
      </c>
      <c r="AS906" s="11">
        <f t="shared" ref="AS906:AS969" si="407">6*44.01*(AP906-AM906-J906-AO906+(4.13*10^4))/180.156</f>
        <v>31143.723184869836</v>
      </c>
      <c r="AT906" s="15">
        <f t="shared" ref="AT906:AT969" si="408">AP906-AM906-AO906-J906</f>
        <v>-20052.069249059266</v>
      </c>
      <c r="AU906" s="17">
        <f t="shared" ref="AU906:AU969" si="409">AT906/AP906*100</f>
        <v>236.35806173321745</v>
      </c>
      <c r="AV906" s="15">
        <f t="shared" ref="AV906:AV969" si="410">SUM(AM906+J906+AO906)</f>
        <v>11568.301400390548</v>
      </c>
      <c r="AW906" s="13">
        <v>70000</v>
      </c>
      <c r="AX906" s="15">
        <f t="shared" ref="AX906:AX969" si="411">AP906-AV906</f>
        <v>-20052.06924905927</v>
      </c>
    </row>
    <row r="907" spans="1:50" ht="30" x14ac:dyDescent="0.25">
      <c r="A907" s="2" t="s">
        <v>70</v>
      </c>
      <c r="B907" s="9">
        <f t="shared" si="390"/>
        <v>12487.101274715085</v>
      </c>
      <c r="C907" s="9">
        <f t="shared" si="391"/>
        <v>3793.5101007578987</v>
      </c>
      <c r="D907" s="10">
        <v>17097.413986719235</v>
      </c>
      <c r="E907" s="10">
        <v>766.48269285234073</v>
      </c>
      <c r="F907">
        <v>60.05</v>
      </c>
      <c r="G907">
        <v>46.07</v>
      </c>
      <c r="H907">
        <v>44.01</v>
      </c>
      <c r="I907" s="11">
        <f t="shared" si="392"/>
        <v>14862.72081952328</v>
      </c>
      <c r="J907" s="12">
        <f t="shared" si="393"/>
        <v>9660.7685326901319</v>
      </c>
      <c r="L907" s="10">
        <f t="shared" si="386"/>
        <v>17097.413986719235</v>
      </c>
      <c r="M907" s="13"/>
      <c r="N907" s="13">
        <f t="shared" si="394"/>
        <v>9471.9673486424563</v>
      </c>
      <c r="O907">
        <v>0.2</v>
      </c>
      <c r="P907" s="10">
        <f t="shared" si="387"/>
        <v>766.48269285234073</v>
      </c>
      <c r="Q907" s="13">
        <f t="shared" si="395"/>
        <v>759.58434861666967</v>
      </c>
      <c r="R907">
        <v>0.56999999999999995</v>
      </c>
      <c r="S907" s="14">
        <v>2.04</v>
      </c>
      <c r="T907" s="14">
        <v>0.41</v>
      </c>
      <c r="U907" s="15">
        <v>6200</v>
      </c>
      <c r="V907" s="15">
        <v>1300</v>
      </c>
      <c r="W907" s="16">
        <f t="shared" si="396"/>
        <v>10947.807358817587</v>
      </c>
      <c r="X907" s="16">
        <f t="shared" si="397"/>
        <v>2254.2161848603969</v>
      </c>
      <c r="Z907" s="10">
        <v>21025</v>
      </c>
      <c r="AA907" s="10">
        <f t="shared" si="388"/>
        <v>17097.413986719235</v>
      </c>
      <c r="AB907" s="10">
        <f t="shared" si="389"/>
        <v>766.48269285234073</v>
      </c>
      <c r="AC907" s="10">
        <v>1289.0497088734064</v>
      </c>
      <c r="AD907">
        <v>90.08</v>
      </c>
      <c r="AE907">
        <v>60.05</v>
      </c>
      <c r="AF907">
        <v>46.07</v>
      </c>
      <c r="AG907" s="15"/>
      <c r="AH907" s="15">
        <f t="shared" si="398"/>
        <v>9471.9673486424563</v>
      </c>
      <c r="AI907" s="15">
        <f t="shared" si="399"/>
        <v>759.58434861666967</v>
      </c>
      <c r="AJ907" s="15">
        <f t="shared" si="400"/>
        <v>1292.9168580000264</v>
      </c>
      <c r="AK907" s="15">
        <f t="shared" si="401"/>
        <v>1892.25</v>
      </c>
      <c r="AL907" s="11">
        <f t="shared" si="402"/>
        <v>1901.8818724662053</v>
      </c>
      <c r="AM907" s="16">
        <f t="shared" si="403"/>
        <v>1236.2232171030334</v>
      </c>
      <c r="AN907" s="11">
        <f t="shared" si="404"/>
        <v>15121.195714932877</v>
      </c>
      <c r="AO907" s="16">
        <f t="shared" ref="AO907:AO970" si="412">(6.18*10^3)</f>
        <v>6180</v>
      </c>
      <c r="AP907" s="10">
        <v>11536.082937163865</v>
      </c>
      <c r="AQ907" s="11">
        <f t="shared" si="405"/>
        <v>-29827.182369415557</v>
      </c>
      <c r="AR907" s="16">
        <f t="shared" si="406"/>
        <v>-8121.4746167926305</v>
      </c>
      <c r="AS907" s="11">
        <f t="shared" si="407"/>
        <v>52413.162031445558</v>
      </c>
      <c r="AT907" s="15">
        <f t="shared" si="408"/>
        <v>-5540.9088126293009</v>
      </c>
      <c r="AU907" s="17">
        <f t="shared" si="409"/>
        <v>-48.031111104264724</v>
      </c>
      <c r="AV907" s="15">
        <f t="shared" si="410"/>
        <v>17076.991749793167</v>
      </c>
      <c r="AW907" s="13">
        <v>70000</v>
      </c>
      <c r="AX907" s="15">
        <f t="shared" si="411"/>
        <v>-5540.9088126293027</v>
      </c>
    </row>
    <row r="908" spans="1:50" ht="30" x14ac:dyDescent="0.25">
      <c r="A908" s="2" t="s">
        <v>70</v>
      </c>
      <c r="B908" s="9">
        <f t="shared" si="390"/>
        <v>-19480.07280713995</v>
      </c>
      <c r="C908" s="9">
        <f t="shared" si="391"/>
        <v>-44598.496080086436</v>
      </c>
      <c r="D908" s="10">
        <v>6263.3504698629831</v>
      </c>
      <c r="E908" s="10">
        <v>20730.365263137646</v>
      </c>
      <c r="F908">
        <v>60.05</v>
      </c>
      <c r="G908">
        <v>46.07</v>
      </c>
      <c r="H908">
        <v>44.01</v>
      </c>
      <c r="I908" s="11">
        <f t="shared" si="392"/>
        <v>25993.758286810091</v>
      </c>
      <c r="J908" s="12">
        <f t="shared" si="393"/>
        <v>16895.942886426561</v>
      </c>
      <c r="L908" s="10">
        <f t="shared" si="386"/>
        <v>6263.3504698629831</v>
      </c>
      <c r="M908" s="13"/>
      <c r="N908" s="13">
        <f t="shared" si="394"/>
        <v>3469.896160304093</v>
      </c>
      <c r="O908">
        <v>0.2</v>
      </c>
      <c r="P908" s="10">
        <f t="shared" si="387"/>
        <v>20730.365263137646</v>
      </c>
      <c r="Q908" s="13">
        <f t="shared" si="395"/>
        <v>20543.791975769407</v>
      </c>
      <c r="R908">
        <v>0.56999999999999995</v>
      </c>
      <c r="S908" s="14">
        <v>2.04</v>
      </c>
      <c r="T908" s="14">
        <v>0.41</v>
      </c>
      <c r="U908" s="15">
        <v>6200</v>
      </c>
      <c r="V908" s="15">
        <v>1300</v>
      </c>
      <c r="W908" s="16">
        <f t="shared" si="396"/>
        <v>31504.038942828738</v>
      </c>
      <c r="X908" s="16">
        <f t="shared" si="397"/>
        <v>6385.615669882246</v>
      </c>
      <c r="Z908" s="10">
        <v>60025.000000000015</v>
      </c>
      <c r="AA908" s="10">
        <f t="shared" si="388"/>
        <v>6263.3504698629831</v>
      </c>
      <c r="AB908" s="10">
        <f t="shared" si="389"/>
        <v>20730.365263137646</v>
      </c>
      <c r="AC908" s="10">
        <v>216.27998741988881</v>
      </c>
      <c r="AD908">
        <v>90.08</v>
      </c>
      <c r="AE908">
        <v>60.05</v>
      </c>
      <c r="AF908">
        <v>46.07</v>
      </c>
      <c r="AG908" s="15"/>
      <c r="AH908" s="15">
        <f t="shared" si="398"/>
        <v>3469.896160304093</v>
      </c>
      <c r="AI908" s="15">
        <f t="shared" si="399"/>
        <v>20543.791975769407</v>
      </c>
      <c r="AJ908" s="15">
        <f t="shared" si="400"/>
        <v>216.92882738214846</v>
      </c>
      <c r="AK908" s="15">
        <f t="shared" si="401"/>
        <v>5402.2500000000009</v>
      </c>
      <c r="AL908" s="11">
        <f t="shared" si="402"/>
        <v>3959.4892700360069</v>
      </c>
      <c r="AM908" s="16">
        <f t="shared" si="403"/>
        <v>2573.6680255234046</v>
      </c>
      <c r="AN908" s="11">
        <f t="shared" si="404"/>
        <v>32910.833170489677</v>
      </c>
      <c r="AO908" s="16">
        <f t="shared" si="412"/>
        <v>6180</v>
      </c>
      <c r="AP908" s="10">
        <v>-20661.830135821074</v>
      </c>
      <c r="AQ908" s="11">
        <f t="shared" si="405"/>
        <v>-122426.40834901527</v>
      </c>
      <c r="AR908" s="16">
        <f t="shared" si="406"/>
        <v>-67880.054636395245</v>
      </c>
      <c r="AS908" s="11">
        <f t="shared" si="407"/>
        <v>-7345.4179881570471</v>
      </c>
      <c r="AT908" s="15">
        <f t="shared" si="408"/>
        <v>-46311.441047771041</v>
      </c>
      <c r="AU908" s="17">
        <f t="shared" si="409"/>
        <v>224.14007250733158</v>
      </c>
      <c r="AV908" s="15">
        <f t="shared" si="410"/>
        <v>25649.610911949967</v>
      </c>
      <c r="AW908" s="13">
        <v>70000</v>
      </c>
      <c r="AX908" s="15">
        <f t="shared" si="411"/>
        <v>-46311.441047771041</v>
      </c>
    </row>
    <row r="909" spans="1:50" ht="30" x14ac:dyDescent="0.25">
      <c r="A909" s="2" t="s">
        <v>70</v>
      </c>
      <c r="B909" s="9">
        <f t="shared" si="390"/>
        <v>78103.487068868708</v>
      </c>
      <c r="C909" s="9">
        <f t="shared" si="391"/>
        <v>32380.999193246302</v>
      </c>
      <c r="D909" s="10">
        <v>15416.15501648942</v>
      </c>
      <c r="E909" s="10">
        <v>41312.799606125089</v>
      </c>
      <c r="F909">
        <v>60.05</v>
      </c>
      <c r="G909">
        <v>46.07</v>
      </c>
      <c r="H909">
        <v>44.01</v>
      </c>
      <c r="I909" s="11">
        <f t="shared" si="392"/>
        <v>52363.850177275628</v>
      </c>
      <c r="J909" s="12">
        <f t="shared" si="393"/>
        <v>34036.502615229161</v>
      </c>
      <c r="L909" s="10">
        <f t="shared" si="386"/>
        <v>15416.15501648942</v>
      </c>
      <c r="M909" s="13"/>
      <c r="N909" s="13">
        <f t="shared" si="394"/>
        <v>8540.5498791351401</v>
      </c>
      <c r="O909">
        <v>0.2</v>
      </c>
      <c r="P909" s="10">
        <f t="shared" si="387"/>
        <v>41312.799606125089</v>
      </c>
      <c r="Q909" s="13">
        <f t="shared" si="395"/>
        <v>40940.98440966996</v>
      </c>
      <c r="R909">
        <v>0.56999999999999995</v>
      </c>
      <c r="S909" s="14">
        <v>2.04</v>
      </c>
      <c r="T909" s="14">
        <v>0.41</v>
      </c>
      <c r="U909" s="15">
        <v>6200</v>
      </c>
      <c r="V909" s="15">
        <v>1300</v>
      </c>
      <c r="W909" s="16">
        <f t="shared" si="396"/>
        <v>57290.72102225136</v>
      </c>
      <c r="X909" s="16">
        <f t="shared" si="397"/>
        <v>11568.233146628949</v>
      </c>
      <c r="Z909" s="10">
        <v>24649</v>
      </c>
      <c r="AA909" s="10">
        <f t="shared" si="388"/>
        <v>15416.15501648942</v>
      </c>
      <c r="AB909" s="10">
        <f t="shared" si="389"/>
        <v>41312.799606125089</v>
      </c>
      <c r="AC909" s="10">
        <v>2220.1639889026246</v>
      </c>
      <c r="AD909">
        <v>90.08</v>
      </c>
      <c r="AE909">
        <v>60.05</v>
      </c>
      <c r="AF909">
        <v>46.07</v>
      </c>
      <c r="AG909" s="15"/>
      <c r="AH909" s="15">
        <f t="shared" si="398"/>
        <v>8540.5498791351401</v>
      </c>
      <c r="AI909" s="15">
        <f t="shared" si="399"/>
        <v>40940.98440966996</v>
      </c>
      <c r="AJ909" s="15">
        <f t="shared" si="400"/>
        <v>2226.8244808693321</v>
      </c>
      <c r="AK909" s="15">
        <f t="shared" si="401"/>
        <v>2218.41</v>
      </c>
      <c r="AL909" s="11">
        <f t="shared" si="402"/>
        <v>4578.888793033012</v>
      </c>
      <c r="AM909" s="16">
        <f t="shared" si="403"/>
        <v>2976.2777154714581</v>
      </c>
      <c r="AN909" s="11">
        <f t="shared" si="404"/>
        <v>69572.039143489194</v>
      </c>
      <c r="AO909" s="16">
        <f t="shared" si="412"/>
        <v>6180</v>
      </c>
      <c r="AP909" s="10">
        <v>34170.832723131018</v>
      </c>
      <c r="AQ909" s="11">
        <f t="shared" si="405"/>
        <v>-135351.26345977641</v>
      </c>
      <c r="AR909" s="16">
        <f t="shared" si="406"/>
        <v>-13223.736568611806</v>
      </c>
      <c r="AS909" s="11">
        <f t="shared" si="407"/>
        <v>47310.900079626386</v>
      </c>
      <c r="AT909" s="15">
        <f t="shared" si="408"/>
        <v>-9021.9476075696002</v>
      </c>
      <c r="AU909" s="17">
        <f t="shared" si="409"/>
        <v>-26.402480971622438</v>
      </c>
      <c r="AV909" s="15">
        <f t="shared" si="410"/>
        <v>43192.780330700618</v>
      </c>
      <c r="AW909" s="13">
        <v>70000</v>
      </c>
      <c r="AX909" s="15">
        <f t="shared" si="411"/>
        <v>-9021.9476075696002</v>
      </c>
    </row>
    <row r="910" spans="1:50" ht="30" x14ac:dyDescent="0.25">
      <c r="A910" s="2" t="s">
        <v>70</v>
      </c>
      <c r="B910" s="9">
        <f t="shared" si="390"/>
        <v>-50447.324576313513</v>
      </c>
      <c r="C910" s="9">
        <f t="shared" si="391"/>
        <v>-58834.298808302869</v>
      </c>
      <c r="D910" s="10">
        <v>9409.5284808411252</v>
      </c>
      <c r="E910" s="10">
        <v>1941.4595206123486</v>
      </c>
      <c r="F910">
        <v>60.05</v>
      </c>
      <c r="G910">
        <v>46.07</v>
      </c>
      <c r="H910">
        <v>44.01</v>
      </c>
      <c r="I910" s="11">
        <f t="shared" si="392"/>
        <v>10350.790358486309</v>
      </c>
      <c r="J910" s="12">
        <f t="shared" si="393"/>
        <v>6728.0137330161006</v>
      </c>
      <c r="L910" s="10">
        <f t="shared" si="386"/>
        <v>9409.5284808411252</v>
      </c>
      <c r="M910" s="13"/>
      <c r="N910" s="13">
        <f t="shared" si="394"/>
        <v>5212.8787783859834</v>
      </c>
      <c r="O910">
        <v>0.2</v>
      </c>
      <c r="P910" s="10">
        <f t="shared" si="387"/>
        <v>1941.4595206123486</v>
      </c>
      <c r="Q910" s="13">
        <f t="shared" si="395"/>
        <v>1923.9863849268374</v>
      </c>
      <c r="R910">
        <v>0.56999999999999995</v>
      </c>
      <c r="S910" s="14">
        <v>2.04</v>
      </c>
      <c r="T910" s="14">
        <v>0.41</v>
      </c>
      <c r="U910" s="15">
        <v>6200</v>
      </c>
      <c r="V910" s="15">
        <v>1300</v>
      </c>
      <c r="W910" s="16">
        <f t="shared" si="396"/>
        <v>10564.065909974408</v>
      </c>
      <c r="X910" s="16">
        <f t="shared" si="397"/>
        <v>2177.0916779850522</v>
      </c>
      <c r="Z910" s="10">
        <v>35344</v>
      </c>
      <c r="AA910" s="10">
        <f t="shared" si="388"/>
        <v>9409.5284808411252</v>
      </c>
      <c r="AB910" s="10">
        <f t="shared" si="389"/>
        <v>1941.4595206123486</v>
      </c>
      <c r="AC910" s="10">
        <v>1594.7335228249622</v>
      </c>
      <c r="AD910">
        <v>90.08</v>
      </c>
      <c r="AE910">
        <v>60.05</v>
      </c>
      <c r="AF910">
        <v>46.07</v>
      </c>
      <c r="AG910" s="15"/>
      <c r="AH910" s="15">
        <f t="shared" si="398"/>
        <v>5212.8787783859834</v>
      </c>
      <c r="AI910" s="15">
        <f t="shared" si="399"/>
        <v>1923.9863849268374</v>
      </c>
      <c r="AJ910" s="15">
        <f t="shared" si="400"/>
        <v>1599.5177233934369</v>
      </c>
      <c r="AK910" s="15">
        <f t="shared" si="401"/>
        <v>3180.96</v>
      </c>
      <c r="AL910" s="11">
        <f t="shared" si="402"/>
        <v>2071.1962606384623</v>
      </c>
      <c r="AM910" s="16">
        <f t="shared" si="403"/>
        <v>1346.2775694150005</v>
      </c>
      <c r="AN910" s="11">
        <f t="shared" si="404"/>
        <v>11260.244564771707</v>
      </c>
      <c r="AO910" s="16">
        <f t="shared" si="412"/>
        <v>6180</v>
      </c>
      <c r="AP910" s="10">
        <v>-31961.190431011815</v>
      </c>
      <c r="AQ910" s="11">
        <f t="shared" si="405"/>
        <v>-81558.215722111301</v>
      </c>
      <c r="AR910" s="16">
        <f t="shared" si="406"/>
        <v>-67739.404219304022</v>
      </c>
      <c r="AS910" s="11">
        <f t="shared" si="407"/>
        <v>-7204.767571065835</v>
      </c>
      <c r="AT910" s="15">
        <f t="shared" si="408"/>
        <v>-46215.481733442917</v>
      </c>
      <c r="AU910" s="17">
        <f t="shared" si="409"/>
        <v>144.59874964043962</v>
      </c>
      <c r="AV910" s="15">
        <f t="shared" si="410"/>
        <v>14254.291302431102</v>
      </c>
      <c r="AW910" s="13">
        <v>70000</v>
      </c>
      <c r="AX910" s="15">
        <f t="shared" si="411"/>
        <v>-46215.481733442917</v>
      </c>
    </row>
    <row r="911" spans="1:50" ht="30" x14ac:dyDescent="0.25">
      <c r="A911" s="2" t="s">
        <v>70</v>
      </c>
      <c r="B911" s="9">
        <f t="shared" si="390"/>
        <v>-49803.416568442015</v>
      </c>
      <c r="C911" s="9">
        <f t="shared" si="391"/>
        <v>-63532.701900601183</v>
      </c>
      <c r="D911" s="10">
        <v>4737.5656929199286</v>
      </c>
      <c r="E911" s="10">
        <v>8660.0761038943074</v>
      </c>
      <c r="F911">
        <v>60.05</v>
      </c>
      <c r="G911">
        <v>46.07</v>
      </c>
      <c r="H911">
        <v>44.01</v>
      </c>
      <c r="I911" s="11">
        <f t="shared" si="392"/>
        <v>13344.955579752126</v>
      </c>
      <c r="J911" s="12">
        <f t="shared" si="393"/>
        <v>8674.2211268388819</v>
      </c>
      <c r="L911" s="10">
        <f t="shared" si="386"/>
        <v>4737.5656929199286</v>
      </c>
      <c r="M911" s="13"/>
      <c r="N911" s="13">
        <f t="shared" si="394"/>
        <v>2624.6113938776407</v>
      </c>
      <c r="O911">
        <v>0.2</v>
      </c>
      <c r="P911" s="10">
        <f t="shared" si="387"/>
        <v>8660.0761038943074</v>
      </c>
      <c r="Q911" s="13">
        <f t="shared" si="395"/>
        <v>8582.1354189592585</v>
      </c>
      <c r="R911">
        <v>0.56999999999999995</v>
      </c>
      <c r="S911" s="14">
        <v>2.04</v>
      </c>
      <c r="T911" s="14">
        <v>0.41</v>
      </c>
      <c r="U911" s="15">
        <v>6200</v>
      </c>
      <c r="V911" s="15">
        <v>1300</v>
      </c>
      <c r="W911" s="16">
        <f t="shared" si="396"/>
        <v>17250.148513867905</v>
      </c>
      <c r="X911" s="16">
        <f t="shared" si="397"/>
        <v>3520.8631817087448</v>
      </c>
      <c r="Z911" s="10">
        <v>38416</v>
      </c>
      <c r="AA911" s="10">
        <f t="shared" si="388"/>
        <v>4737.5656929199286</v>
      </c>
      <c r="AB911" s="10">
        <f t="shared" si="389"/>
        <v>8660.0761038943074</v>
      </c>
      <c r="AC911" s="10">
        <v>227.23953397553592</v>
      </c>
      <c r="AD911">
        <v>90.08</v>
      </c>
      <c r="AE911">
        <v>60.05</v>
      </c>
      <c r="AF911">
        <v>46.07</v>
      </c>
      <c r="AG911" s="15"/>
      <c r="AH911" s="15">
        <f t="shared" si="398"/>
        <v>2624.6113938776407</v>
      </c>
      <c r="AI911" s="15">
        <f t="shared" si="399"/>
        <v>8582.1354189592585</v>
      </c>
      <c r="AJ911" s="15">
        <f t="shared" si="400"/>
        <v>227.9212525774625</v>
      </c>
      <c r="AK911" s="15">
        <f t="shared" si="401"/>
        <v>3457.44</v>
      </c>
      <c r="AL911" s="11">
        <f t="shared" si="402"/>
        <v>2377.6065613297701</v>
      </c>
      <c r="AM911" s="16">
        <f t="shared" si="403"/>
        <v>1545.4442648643505</v>
      </c>
      <c r="AN911" s="11">
        <f t="shared" si="404"/>
        <v>15472.85234346544</v>
      </c>
      <c r="AO911" s="16">
        <f t="shared" si="412"/>
        <v>6180</v>
      </c>
      <c r="AP911" s="10">
        <v>-35265.922172848055</v>
      </c>
      <c r="AQ911" s="11">
        <f t="shared" si="405"/>
        <v>-97414.3551019773</v>
      </c>
      <c r="AR911" s="16">
        <f t="shared" si="406"/>
        <v>-75727.786209148806</v>
      </c>
      <c r="AS911" s="11">
        <f t="shared" si="407"/>
        <v>-15193.149560910613</v>
      </c>
      <c r="AT911" s="15">
        <f t="shared" si="408"/>
        <v>-51665.587564551286</v>
      </c>
      <c r="AU911" s="17">
        <f t="shared" si="409"/>
        <v>146.50286843861312</v>
      </c>
      <c r="AV911" s="15">
        <f t="shared" si="410"/>
        <v>16399.665391703231</v>
      </c>
      <c r="AW911" s="13">
        <v>70000</v>
      </c>
      <c r="AX911" s="15">
        <f t="shared" si="411"/>
        <v>-51665.587564551286</v>
      </c>
    </row>
    <row r="912" spans="1:50" ht="30" x14ac:dyDescent="0.25">
      <c r="A912" s="2" t="s">
        <v>70</v>
      </c>
      <c r="B912" s="9">
        <f t="shared" si="390"/>
        <v>55990.508627620009</v>
      </c>
      <c r="C912" s="9">
        <f t="shared" si="391"/>
        <v>25212.352382527777</v>
      </c>
      <c r="D912" s="10">
        <v>10000</v>
      </c>
      <c r="E912" s="10">
        <v>26144.368572444469</v>
      </c>
      <c r="F912">
        <v>60.05</v>
      </c>
      <c r="G912">
        <v>46.07</v>
      </c>
      <c r="H912">
        <v>44.01</v>
      </c>
      <c r="I912" s="11">
        <f t="shared" si="392"/>
        <v>33904.227099456235</v>
      </c>
      <c r="J912" s="12">
        <f t="shared" si="393"/>
        <v>22037.747614646552</v>
      </c>
      <c r="L912" s="10">
        <f t="shared" si="386"/>
        <v>10000</v>
      </c>
      <c r="M912" s="13"/>
      <c r="N912" s="13">
        <f t="shared" si="394"/>
        <v>5540.0000000000009</v>
      </c>
      <c r="O912">
        <v>0.2</v>
      </c>
      <c r="P912" s="10">
        <f t="shared" si="387"/>
        <v>26144.368572444469</v>
      </c>
      <c r="Q912" s="13">
        <f t="shared" si="395"/>
        <v>25909.06925529247</v>
      </c>
      <c r="R912">
        <v>0.56999999999999995</v>
      </c>
      <c r="S912" s="14">
        <v>2.04</v>
      </c>
      <c r="T912" s="14">
        <v>0.41</v>
      </c>
      <c r="U912" s="15">
        <v>6200</v>
      </c>
      <c r="V912" s="15">
        <v>1300</v>
      </c>
      <c r="W912" s="16">
        <f t="shared" si="396"/>
        <v>38587.385730054084</v>
      </c>
      <c r="X912" s="16">
        <f t="shared" si="397"/>
        <v>7809.2294849618493</v>
      </c>
      <c r="Z912" s="10">
        <v>41616</v>
      </c>
      <c r="AA912" s="10">
        <f t="shared" si="388"/>
        <v>10000</v>
      </c>
      <c r="AB912" s="10">
        <f t="shared" si="389"/>
        <v>26144.368572444469</v>
      </c>
      <c r="AC912" s="10">
        <v>1084.8775766911704</v>
      </c>
      <c r="AD912">
        <v>90.08</v>
      </c>
      <c r="AE912">
        <v>60.05</v>
      </c>
      <c r="AF912">
        <v>46.07</v>
      </c>
      <c r="AG912" s="15"/>
      <c r="AH912" s="15">
        <f t="shared" si="398"/>
        <v>5540.0000000000009</v>
      </c>
      <c r="AI912" s="15">
        <f t="shared" si="399"/>
        <v>25909.06925529247</v>
      </c>
      <c r="AJ912" s="15">
        <f t="shared" si="400"/>
        <v>1088.1322094212437</v>
      </c>
      <c r="AK912" s="15">
        <f t="shared" si="401"/>
        <v>3745.44</v>
      </c>
      <c r="AL912" s="11">
        <f t="shared" si="402"/>
        <v>3885.6284987297649</v>
      </c>
      <c r="AM912" s="16">
        <f t="shared" si="403"/>
        <v>2525.6585241743473</v>
      </c>
      <c r="AN912" s="11">
        <f t="shared" si="404"/>
        <v>43890.459518063646</v>
      </c>
      <c r="AO912" s="16">
        <f t="shared" si="412"/>
        <v>6180</v>
      </c>
      <c r="AP912" s="10">
        <v>27581.414733343445</v>
      </c>
      <c r="AQ912" s="11">
        <f t="shared" si="405"/>
        <v>-79294.365078655217</v>
      </c>
      <c r="AR912" s="16">
        <f t="shared" si="406"/>
        <v>-4634.6247170806246</v>
      </c>
      <c r="AS912" s="11">
        <f t="shared" si="407"/>
        <v>55900.011931157569</v>
      </c>
      <c r="AT912" s="15">
        <f t="shared" si="408"/>
        <v>-3161.9914054774563</v>
      </c>
      <c r="AU912" s="17">
        <f t="shared" si="409"/>
        <v>-11.464210360663239</v>
      </c>
      <c r="AV912" s="15">
        <f t="shared" si="410"/>
        <v>30743.406138820901</v>
      </c>
      <c r="AW912" s="13">
        <v>70000</v>
      </c>
      <c r="AX912" s="15">
        <f t="shared" si="411"/>
        <v>-3161.9914054774563</v>
      </c>
    </row>
    <row r="913" spans="1:50" ht="30" x14ac:dyDescent="0.25">
      <c r="A913" s="2" t="s">
        <v>70</v>
      </c>
      <c r="B913" s="9">
        <f t="shared" si="390"/>
        <v>25844.226044196384</v>
      </c>
      <c r="C913" s="9">
        <f t="shared" si="391"/>
        <v>15826.150487589708</v>
      </c>
      <c r="D913" s="10">
        <v>10609.551378328397</v>
      </c>
      <c r="E913" s="10">
        <v>3477.5884037763326</v>
      </c>
      <c r="F913">
        <v>60.05</v>
      </c>
      <c r="G913">
        <v>46.07</v>
      </c>
      <c r="H913">
        <v>44.01</v>
      </c>
      <c r="I913" s="11">
        <f t="shared" si="392"/>
        <v>12697.715799237634</v>
      </c>
      <c r="J913" s="12">
        <f t="shared" si="393"/>
        <v>8253.5152695044617</v>
      </c>
      <c r="L913" s="10">
        <f t="shared" si="386"/>
        <v>10609.551378328397</v>
      </c>
      <c r="M913" s="13"/>
      <c r="N913" s="13">
        <f t="shared" si="394"/>
        <v>5877.691463593932</v>
      </c>
      <c r="O913">
        <v>0.2</v>
      </c>
      <c r="P913" s="10">
        <f t="shared" si="387"/>
        <v>3477.5884037763326</v>
      </c>
      <c r="Q913" s="13">
        <f t="shared" si="395"/>
        <v>3446.2901081423456</v>
      </c>
      <c r="R913">
        <v>0.56999999999999995</v>
      </c>
      <c r="S913" s="14">
        <v>2.04</v>
      </c>
      <c r="T913" s="14">
        <v>0.41</v>
      </c>
      <c r="U913" s="15">
        <v>6200</v>
      </c>
      <c r="V913" s="15">
        <v>1300</v>
      </c>
      <c r="W913" s="16">
        <f t="shared" si="396"/>
        <v>12605.444254894242</v>
      </c>
      <c r="X913" s="16">
        <f t="shared" si="397"/>
        <v>2587.3686982875683</v>
      </c>
      <c r="Z913" s="10">
        <v>20164</v>
      </c>
      <c r="AA913" s="10">
        <f t="shared" si="388"/>
        <v>10609.551378328397</v>
      </c>
      <c r="AB913" s="10">
        <f t="shared" si="389"/>
        <v>3477.5884037763326</v>
      </c>
      <c r="AC913" s="10">
        <v>2006.9101884988208</v>
      </c>
      <c r="AD913">
        <v>90.08</v>
      </c>
      <c r="AE913">
        <v>60.05</v>
      </c>
      <c r="AF913">
        <v>46.07</v>
      </c>
      <c r="AG913" s="15"/>
      <c r="AH913" s="15">
        <f t="shared" si="398"/>
        <v>5877.691463593932</v>
      </c>
      <c r="AI913" s="15">
        <f t="shared" si="399"/>
        <v>3446.2901081423456</v>
      </c>
      <c r="AJ913" s="15">
        <f t="shared" si="400"/>
        <v>2012.9309190643171</v>
      </c>
      <c r="AK913" s="15">
        <f t="shared" si="401"/>
        <v>1814.76</v>
      </c>
      <c r="AL913" s="11">
        <f t="shared" si="402"/>
        <v>1725.6269232736288</v>
      </c>
      <c r="AM913" s="16">
        <f t="shared" si="403"/>
        <v>1121.6575001278588</v>
      </c>
      <c r="AN913" s="11">
        <f t="shared" si="404"/>
        <v>14645.893289316047</v>
      </c>
      <c r="AO913" s="16">
        <f t="shared" si="412"/>
        <v>6180</v>
      </c>
      <c r="AP913" s="10">
        <v>18956.390959212986</v>
      </c>
      <c r="AQ913" s="11">
        <f t="shared" si="405"/>
        <v>-14822.697354478003</v>
      </c>
      <c r="AR913" s="16">
        <f t="shared" si="406"/>
        <v>4985.2665197976794</v>
      </c>
      <c r="AS913" s="11">
        <f t="shared" si="407"/>
        <v>65519.903168035868</v>
      </c>
      <c r="AT913" s="15">
        <f t="shared" si="408"/>
        <v>3401.2181895806661</v>
      </c>
      <c r="AU913" s="17">
        <f t="shared" si="409"/>
        <v>17.94232982902076</v>
      </c>
      <c r="AV913" s="15">
        <f t="shared" si="410"/>
        <v>15555.172769632321</v>
      </c>
      <c r="AW913" s="13">
        <v>70000</v>
      </c>
      <c r="AX913" s="15">
        <f t="shared" si="411"/>
        <v>3401.2181895806643</v>
      </c>
    </row>
    <row r="914" spans="1:50" ht="30" x14ac:dyDescent="0.25">
      <c r="A914" s="2" t="s">
        <v>70</v>
      </c>
      <c r="B914" s="9">
        <f t="shared" si="390"/>
        <v>49386.997820916411</v>
      </c>
      <c r="C914" s="9">
        <f t="shared" si="391"/>
        <v>21794.311762739777</v>
      </c>
      <c r="D914" s="10">
        <v>10921.503286107751</v>
      </c>
      <c r="E914" s="10">
        <v>22503.922536378628</v>
      </c>
      <c r="F914">
        <v>60.05</v>
      </c>
      <c r="G914">
        <v>46.07</v>
      </c>
      <c r="H914">
        <v>44.01</v>
      </c>
      <c r="I914" s="11">
        <f t="shared" si="392"/>
        <v>31101.921884020718</v>
      </c>
      <c r="J914" s="12">
        <f t="shared" si="393"/>
        <v>20216.249224613468</v>
      </c>
      <c r="L914" s="10">
        <f t="shared" si="386"/>
        <v>10921.503286107751</v>
      </c>
      <c r="M914" s="13"/>
      <c r="N914" s="13">
        <f t="shared" si="394"/>
        <v>6050.5128205036945</v>
      </c>
      <c r="O914">
        <v>0.2</v>
      </c>
      <c r="P914" s="10">
        <f t="shared" si="387"/>
        <v>22503.922536378628</v>
      </c>
      <c r="Q914" s="13">
        <f t="shared" si="395"/>
        <v>22301.387233551221</v>
      </c>
      <c r="R914">
        <v>0.56999999999999995</v>
      </c>
      <c r="S914" s="14">
        <v>2.04</v>
      </c>
      <c r="T914" s="14">
        <v>0.41</v>
      </c>
      <c r="U914" s="15">
        <v>6200</v>
      </c>
      <c r="V914" s="15">
        <v>1300</v>
      </c>
      <c r="W914" s="16">
        <f t="shared" si="396"/>
        <v>34600.662305938866</v>
      </c>
      <c r="X914" s="16">
        <f t="shared" si="397"/>
        <v>7007.9762477622226</v>
      </c>
      <c r="Z914" s="10">
        <v>9025</v>
      </c>
      <c r="AA914" s="10">
        <f t="shared" si="388"/>
        <v>10921.503286107751</v>
      </c>
      <c r="AB914" s="10">
        <f t="shared" si="389"/>
        <v>22503.922536378628</v>
      </c>
      <c r="AC914" s="10">
        <v>935.43959871939546</v>
      </c>
      <c r="AD914">
        <v>90.08</v>
      </c>
      <c r="AE914">
        <v>60.05</v>
      </c>
      <c r="AF914">
        <v>46.07</v>
      </c>
      <c r="AG914" s="15"/>
      <c r="AH914" s="15">
        <f t="shared" si="398"/>
        <v>6050.5128205036945</v>
      </c>
      <c r="AI914" s="15">
        <f t="shared" si="399"/>
        <v>22301.387233551221</v>
      </c>
      <c r="AJ914" s="15">
        <f t="shared" si="400"/>
        <v>938.24591751555351</v>
      </c>
      <c r="AK914" s="15">
        <f t="shared" si="401"/>
        <v>812.25</v>
      </c>
      <c r="AL914" s="11">
        <f t="shared" si="402"/>
        <v>2609.2037833162813</v>
      </c>
      <c r="AM914" s="16">
        <f t="shared" si="403"/>
        <v>1695.9824591555828</v>
      </c>
      <c r="AN914" s="11">
        <f t="shared" si="404"/>
        <v>39512.481765867407</v>
      </c>
      <c r="AO914" s="16">
        <f t="shared" si="412"/>
        <v>6180</v>
      </c>
      <c r="AP914" s="10">
        <v>24387.65115558164</v>
      </c>
      <c r="AQ914" s="11">
        <f t="shared" si="405"/>
        <v>-71580.3115892286</v>
      </c>
      <c r="AR914" s="16">
        <f t="shared" si="406"/>
        <v>-5429.9137096359163</v>
      </c>
      <c r="AS914" s="11">
        <f t="shared" si="407"/>
        <v>55104.722938602274</v>
      </c>
      <c r="AT914" s="15">
        <f t="shared" si="408"/>
        <v>-3704.5805281874127</v>
      </c>
      <c r="AU914" s="17">
        <f t="shared" si="409"/>
        <v>-15.190394944367325</v>
      </c>
      <c r="AV914" s="15">
        <f t="shared" si="410"/>
        <v>28092.231683769052</v>
      </c>
      <c r="AW914" s="13">
        <v>70000</v>
      </c>
      <c r="AX914" s="15">
        <f t="shared" si="411"/>
        <v>-3704.5805281874127</v>
      </c>
    </row>
    <row r="915" spans="1:50" ht="30" x14ac:dyDescent="0.25">
      <c r="A915" s="2" t="s">
        <v>70</v>
      </c>
      <c r="B915" s="9">
        <f t="shared" si="390"/>
        <v>168746.21666910197</v>
      </c>
      <c r="C915" s="9">
        <f t="shared" si="391"/>
        <v>152318.5679195649</v>
      </c>
      <c r="D915" s="10">
        <v>6499.7859453247574</v>
      </c>
      <c r="E915" s="10">
        <v>11245.066766182095</v>
      </c>
      <c r="F915">
        <v>60.05</v>
      </c>
      <c r="G915">
        <v>46.07</v>
      </c>
      <c r="H915">
        <v>44.01</v>
      </c>
      <c r="I915" s="11">
        <f t="shared" si="392"/>
        <v>17105.871804475701</v>
      </c>
      <c r="J915" s="12">
        <f t="shared" si="393"/>
        <v>11118.816672909206</v>
      </c>
      <c r="L915" s="10">
        <f t="shared" si="386"/>
        <v>6499.7859453247574</v>
      </c>
      <c r="M915" s="13"/>
      <c r="N915" s="13">
        <f t="shared" si="394"/>
        <v>3600.8814137099162</v>
      </c>
      <c r="O915">
        <v>0.2</v>
      </c>
      <c r="P915" s="10">
        <f t="shared" si="387"/>
        <v>11245.066766182095</v>
      </c>
      <c r="Q915" s="13">
        <f t="shared" si="395"/>
        <v>11143.861165286457</v>
      </c>
      <c r="R915">
        <v>0.56999999999999995</v>
      </c>
      <c r="S915" s="14">
        <v>2.04</v>
      </c>
      <c r="T915" s="14">
        <v>0.41</v>
      </c>
      <c r="U915" s="15">
        <v>6200</v>
      </c>
      <c r="V915" s="15">
        <v>1300</v>
      </c>
      <c r="W915" s="16">
        <f t="shared" si="396"/>
        <v>20627.241379788735</v>
      </c>
      <c r="X915" s="16">
        <f t="shared" si="397"/>
        <v>4199.5926302516582</v>
      </c>
      <c r="Z915" s="10">
        <v>67600</v>
      </c>
      <c r="AA915" s="10">
        <f t="shared" si="388"/>
        <v>6499.7859453247574</v>
      </c>
      <c r="AB915" s="10">
        <f t="shared" si="389"/>
        <v>11245.066766182095</v>
      </c>
      <c r="AC915" s="10">
        <v>768.53344772846458</v>
      </c>
      <c r="AD915">
        <v>90.08</v>
      </c>
      <c r="AE915">
        <v>60.05</v>
      </c>
      <c r="AF915">
        <v>46.07</v>
      </c>
      <c r="AG915" s="15"/>
      <c r="AH915" s="15">
        <f t="shared" si="398"/>
        <v>3600.8814137099162</v>
      </c>
      <c r="AI915" s="15">
        <f t="shared" si="399"/>
        <v>11143.861165286457</v>
      </c>
      <c r="AJ915" s="15">
        <f t="shared" si="400"/>
        <v>770.83904807164993</v>
      </c>
      <c r="AK915" s="15">
        <f t="shared" si="401"/>
        <v>6084</v>
      </c>
      <c r="AL915" s="11">
        <f t="shared" si="402"/>
        <v>3605.9104589809222</v>
      </c>
      <c r="AM915" s="16">
        <f t="shared" si="403"/>
        <v>2343.8417983375994</v>
      </c>
      <c r="AN915" s="11">
        <f t="shared" si="404"/>
        <v>20825.40943876257</v>
      </c>
      <c r="AO915" s="16">
        <f t="shared" si="412"/>
        <v>6180</v>
      </c>
      <c r="AP915" s="10">
        <v>113111.56923280435</v>
      </c>
      <c r="AQ915" s="11">
        <f t="shared" si="405"/>
        <v>104908.69097185948</v>
      </c>
      <c r="AR915" s="16">
        <f t="shared" si="406"/>
        <v>137000.15861640402</v>
      </c>
      <c r="AS915" s="11">
        <f t="shared" si="407"/>
        <v>197534.79526464222</v>
      </c>
      <c r="AT915" s="15">
        <f t="shared" si="408"/>
        <v>93468.910761557549</v>
      </c>
      <c r="AU915" s="17">
        <f t="shared" si="409"/>
        <v>82.634262255862964</v>
      </c>
      <c r="AV915" s="15">
        <f t="shared" si="410"/>
        <v>19642.658471246807</v>
      </c>
      <c r="AW915" s="13">
        <v>70000</v>
      </c>
      <c r="AX915" s="15">
        <f t="shared" si="411"/>
        <v>93468.910761557549</v>
      </c>
    </row>
    <row r="916" spans="1:50" ht="30" x14ac:dyDescent="0.25">
      <c r="A916" s="2" t="s">
        <v>70</v>
      </c>
      <c r="B916" s="9">
        <f t="shared" si="390"/>
        <v>-46326.608145067206</v>
      </c>
      <c r="C916" s="9">
        <f t="shared" si="391"/>
        <v>-57588.520260564721</v>
      </c>
      <c r="D916" s="10">
        <v>17230.565709181752</v>
      </c>
      <c r="E916" s="10">
        <v>3529.780103762891</v>
      </c>
      <c r="F916">
        <v>60.05</v>
      </c>
      <c r="G916">
        <v>46.07</v>
      </c>
      <c r="H916">
        <v>44.01</v>
      </c>
      <c r="I916" s="11">
        <f t="shared" si="392"/>
        <v>17600.044056515737</v>
      </c>
      <c r="J916" s="12">
        <f t="shared" si="393"/>
        <v>11440.028636735229</v>
      </c>
      <c r="L916" s="10">
        <f t="shared" si="386"/>
        <v>17230.565709181752</v>
      </c>
      <c r="M916" s="13"/>
      <c r="N916" s="13">
        <f t="shared" si="394"/>
        <v>9545.7334028866917</v>
      </c>
      <c r="O916">
        <v>0.2</v>
      </c>
      <c r="P916" s="10">
        <f t="shared" si="387"/>
        <v>3529.780103762891</v>
      </c>
      <c r="Q916" s="13">
        <f t="shared" si="395"/>
        <v>3498.0120828290251</v>
      </c>
      <c r="R916">
        <v>0.56999999999999995</v>
      </c>
      <c r="S916" s="14">
        <v>2.04</v>
      </c>
      <c r="T916" s="14">
        <v>0.41</v>
      </c>
      <c r="U916" s="15">
        <v>6200</v>
      </c>
      <c r="V916" s="15">
        <v>1300</v>
      </c>
      <c r="W916" s="16">
        <f t="shared" si="396"/>
        <v>14162.14767829136</v>
      </c>
      <c r="X916" s="16">
        <f t="shared" si="397"/>
        <v>2900.2355627938514</v>
      </c>
      <c r="Z916" s="10">
        <v>70756</v>
      </c>
      <c r="AA916" s="10">
        <f t="shared" si="388"/>
        <v>17230.565709181752</v>
      </c>
      <c r="AB916" s="10">
        <f t="shared" si="389"/>
        <v>3529.780103762891</v>
      </c>
      <c r="AC916" s="10">
        <v>7475.6872019585508</v>
      </c>
      <c r="AD916">
        <v>90.08</v>
      </c>
      <c r="AE916">
        <v>60.05</v>
      </c>
      <c r="AF916">
        <v>46.07</v>
      </c>
      <c r="AG916" s="15"/>
      <c r="AH916" s="15">
        <f t="shared" si="398"/>
        <v>9545.7334028866917</v>
      </c>
      <c r="AI916" s="15">
        <f t="shared" si="399"/>
        <v>3498.0120828290251</v>
      </c>
      <c r="AJ916" s="15">
        <f t="shared" si="400"/>
        <v>7498.1142635644255</v>
      </c>
      <c r="AK916" s="15">
        <f t="shared" si="401"/>
        <v>6368.04</v>
      </c>
      <c r="AL916" s="11">
        <f t="shared" si="402"/>
        <v>3744.7029376681739</v>
      </c>
      <c r="AM916" s="16">
        <f t="shared" si="403"/>
        <v>2434.0569094843131</v>
      </c>
      <c r="AN916" s="11">
        <f t="shared" si="404"/>
        <v>25140.705949442134</v>
      </c>
      <c r="AO916" s="16">
        <f t="shared" si="412"/>
        <v>6180</v>
      </c>
      <c r="AP916" s="10">
        <v>-29019.617753002818</v>
      </c>
      <c r="AQ916" s="11">
        <f t="shared" si="405"/>
        <v>-110670.02469055605</v>
      </c>
      <c r="AR916" s="16">
        <f t="shared" si="406"/>
        <v>-71928.784460093797</v>
      </c>
      <c r="AS916" s="11">
        <f t="shared" si="407"/>
        <v>-11394.147811855595</v>
      </c>
      <c r="AT916" s="15">
        <f t="shared" si="408"/>
        <v>-49073.703299222361</v>
      </c>
      <c r="AU916" s="17">
        <f t="shared" si="409"/>
        <v>169.10527118898537</v>
      </c>
      <c r="AV916" s="15">
        <f t="shared" si="410"/>
        <v>20054.085546219543</v>
      </c>
      <c r="AW916" s="13">
        <v>70000</v>
      </c>
      <c r="AX916" s="15">
        <f t="shared" si="411"/>
        <v>-49073.703299222361</v>
      </c>
    </row>
    <row r="917" spans="1:50" ht="30" x14ac:dyDescent="0.25">
      <c r="A917" s="2" t="s">
        <v>70</v>
      </c>
      <c r="B917" s="9">
        <f t="shared" si="390"/>
        <v>40603.646328761635</v>
      </c>
      <c r="C917" s="9">
        <f t="shared" si="391"/>
        <v>9818.4064094546011</v>
      </c>
      <c r="D917" s="10">
        <v>5363.8823558164986</v>
      </c>
      <c r="E917" s="10">
        <v>27061.442673347774</v>
      </c>
      <c r="F917">
        <v>60.05</v>
      </c>
      <c r="G917">
        <v>46.07</v>
      </c>
      <c r="H917">
        <v>44.01</v>
      </c>
      <c r="I917" s="11">
        <f t="shared" si="392"/>
        <v>31382.533806400268</v>
      </c>
      <c r="J917" s="12">
        <f t="shared" si="393"/>
        <v>20398.646974160176</v>
      </c>
      <c r="L917" s="10">
        <f t="shared" si="386"/>
        <v>5363.8823558164986</v>
      </c>
      <c r="M917" s="13"/>
      <c r="N917" s="13">
        <f t="shared" si="394"/>
        <v>2971.5908251223404</v>
      </c>
      <c r="O917">
        <v>0.2</v>
      </c>
      <c r="P917" s="10">
        <f t="shared" si="387"/>
        <v>27061.442673347774</v>
      </c>
      <c r="Q917" s="13">
        <f t="shared" si="395"/>
        <v>26817.889689287644</v>
      </c>
      <c r="R917">
        <v>0.56999999999999995</v>
      </c>
      <c r="S917" s="14">
        <v>2.04</v>
      </c>
      <c r="T917" s="14">
        <v>0.41</v>
      </c>
      <c r="U917" s="15">
        <v>6200</v>
      </c>
      <c r="V917" s="15">
        <v>1300</v>
      </c>
      <c r="W917" s="16">
        <f t="shared" si="396"/>
        <v>38596.251187353584</v>
      </c>
      <c r="X917" s="16">
        <f t="shared" si="397"/>
        <v>7811.0112680465536</v>
      </c>
      <c r="Z917" s="10">
        <v>87616</v>
      </c>
      <c r="AA917" s="10">
        <f t="shared" si="388"/>
        <v>5363.8823558164986</v>
      </c>
      <c r="AB917" s="10">
        <f t="shared" si="389"/>
        <v>27061.442673347774</v>
      </c>
      <c r="AC917" s="10">
        <v>13927.209468944733</v>
      </c>
      <c r="AD917">
        <v>90.08</v>
      </c>
      <c r="AE917">
        <v>60.05</v>
      </c>
      <c r="AF917">
        <v>46.07</v>
      </c>
      <c r="AG917" s="15"/>
      <c r="AH917" s="15">
        <f t="shared" si="398"/>
        <v>2971.5908251223404</v>
      </c>
      <c r="AI917" s="15">
        <f t="shared" si="399"/>
        <v>26817.889689287644</v>
      </c>
      <c r="AJ917" s="15">
        <f t="shared" si="400"/>
        <v>13968.991097351565</v>
      </c>
      <c r="AK917" s="15">
        <f t="shared" si="401"/>
        <v>7885.44</v>
      </c>
      <c r="AL917" s="11">
        <f t="shared" si="402"/>
        <v>5245.705512876335</v>
      </c>
      <c r="AM917" s="16">
        <f t="shared" si="403"/>
        <v>3409.7085833696178</v>
      </c>
      <c r="AN917" s="11">
        <f t="shared" si="404"/>
        <v>54501.83772537786</v>
      </c>
      <c r="AO917" s="16">
        <f t="shared" si="412"/>
        <v>6180</v>
      </c>
      <c r="AP917" s="10">
        <v>17440.849819510811</v>
      </c>
      <c r="AQ917" s="11">
        <f t="shared" si="405"/>
        <v>-108008.48898216787</v>
      </c>
      <c r="AR917" s="16">
        <f t="shared" si="406"/>
        <v>-18391.251832752128</v>
      </c>
      <c r="AS917" s="11">
        <f t="shared" si="407"/>
        <v>42143.384815486061</v>
      </c>
      <c r="AT917" s="15">
        <f t="shared" si="408"/>
        <v>-12547.505738018983</v>
      </c>
      <c r="AU917" s="17">
        <f t="shared" si="409"/>
        <v>-71.943201551923693</v>
      </c>
      <c r="AV917" s="15">
        <f t="shared" si="410"/>
        <v>29988.355557529794</v>
      </c>
      <c r="AW917" s="13">
        <v>70000</v>
      </c>
      <c r="AX917" s="15">
        <f t="shared" si="411"/>
        <v>-12547.505738018983</v>
      </c>
    </row>
    <row r="918" spans="1:50" ht="30" x14ac:dyDescent="0.25">
      <c r="A918" s="2" t="s">
        <v>70</v>
      </c>
      <c r="B918" s="9">
        <f t="shared" si="390"/>
        <v>24487.196105386476</v>
      </c>
      <c r="C918" s="9">
        <f t="shared" si="391"/>
        <v>11913.544823401167</v>
      </c>
      <c r="D918" s="10">
        <v>10609.551378328397</v>
      </c>
      <c r="E918" s="10">
        <v>6253.1613114018901</v>
      </c>
      <c r="F918">
        <v>60.05</v>
      </c>
      <c r="G918">
        <v>46.07</v>
      </c>
      <c r="H918">
        <v>44.01</v>
      </c>
      <c r="I918" s="11">
        <f t="shared" si="392"/>
        <v>15349.180172248289</v>
      </c>
      <c r="J918" s="12">
        <f t="shared" si="393"/>
        <v>9976.9671119613886</v>
      </c>
      <c r="L918" s="10">
        <f t="shared" si="386"/>
        <v>10609.551378328397</v>
      </c>
      <c r="M918" s="13"/>
      <c r="N918" s="13">
        <f t="shared" si="394"/>
        <v>5877.691463593932</v>
      </c>
      <c r="O918">
        <v>0.2</v>
      </c>
      <c r="P918" s="10">
        <f t="shared" si="387"/>
        <v>6253.1613114018901</v>
      </c>
      <c r="Q918" s="13">
        <f t="shared" si="395"/>
        <v>6196.8828595992727</v>
      </c>
      <c r="R918">
        <v>0.56999999999999995</v>
      </c>
      <c r="S918" s="14">
        <v>2.04</v>
      </c>
      <c r="T918" s="14">
        <v>0.41</v>
      </c>
      <c r="U918" s="15">
        <v>6200</v>
      </c>
      <c r="V918" s="15">
        <v>1300</v>
      </c>
      <c r="W918" s="16">
        <f t="shared" si="396"/>
        <v>15803.833506288358</v>
      </c>
      <c r="X918" s="16">
        <f t="shared" si="397"/>
        <v>3230.1822243030524</v>
      </c>
      <c r="Z918" s="10">
        <v>63000.999999999985</v>
      </c>
      <c r="AA918" s="10">
        <f t="shared" si="388"/>
        <v>10609.551378328397</v>
      </c>
      <c r="AB918" s="10">
        <f t="shared" si="389"/>
        <v>6253.1613114018901</v>
      </c>
      <c r="AC918" s="10">
        <v>1239.914531185939</v>
      </c>
      <c r="AD918">
        <v>90.08</v>
      </c>
      <c r="AE918">
        <v>60.05</v>
      </c>
      <c r="AF918">
        <v>46.07</v>
      </c>
      <c r="AG918" s="15"/>
      <c r="AH918" s="15">
        <f t="shared" si="398"/>
        <v>5877.691463593932</v>
      </c>
      <c r="AI918" s="15">
        <f t="shared" si="399"/>
        <v>6196.8828595992727</v>
      </c>
      <c r="AJ918" s="15">
        <f t="shared" si="400"/>
        <v>1243.6342747794968</v>
      </c>
      <c r="AK918" s="15">
        <f t="shared" si="401"/>
        <v>5670.0899999999983</v>
      </c>
      <c r="AL918" s="11">
        <f t="shared" si="402"/>
        <v>3332.9993904351359</v>
      </c>
      <c r="AM918" s="16">
        <f t="shared" si="403"/>
        <v>2166.4496037828385</v>
      </c>
      <c r="AN918" s="11">
        <f t="shared" si="404"/>
        <v>17628.696630205297</v>
      </c>
      <c r="AO918" s="16">
        <f t="shared" si="412"/>
        <v>6180</v>
      </c>
      <c r="AP918" s="10">
        <v>17440.849819510811</v>
      </c>
      <c r="AQ918" s="11">
        <f t="shared" si="405"/>
        <v>-27658.358112714373</v>
      </c>
      <c r="AR918" s="16">
        <f t="shared" si="406"/>
        <v>-1293.6045128632738</v>
      </c>
      <c r="AS918" s="11">
        <f t="shared" si="407"/>
        <v>59241.032135374917</v>
      </c>
      <c r="AT918" s="15">
        <f t="shared" si="408"/>
        <v>-882.56689623341663</v>
      </c>
      <c r="AU918" s="17">
        <f t="shared" si="409"/>
        <v>-5.0603434199983912</v>
      </c>
      <c r="AV918" s="15">
        <f t="shared" si="410"/>
        <v>18323.416715744228</v>
      </c>
      <c r="AW918" s="13">
        <v>70000</v>
      </c>
      <c r="AX918" s="15">
        <f t="shared" si="411"/>
        <v>-882.56689623341663</v>
      </c>
    </row>
    <row r="919" spans="1:50" ht="30" x14ac:dyDescent="0.25">
      <c r="A919" s="2" t="s">
        <v>70</v>
      </c>
      <c r="B919" s="9">
        <f t="shared" si="390"/>
        <v>-47154.671767884596</v>
      </c>
      <c r="C919" s="9">
        <f t="shared" si="391"/>
        <v>-59498.704769356496</v>
      </c>
      <c r="D919" s="10">
        <v>13008.891613652644</v>
      </c>
      <c r="E919" s="10">
        <v>5533.1425304109571</v>
      </c>
      <c r="F919">
        <v>60.05</v>
      </c>
      <c r="G919">
        <v>46.07</v>
      </c>
      <c r="H919">
        <v>44.01</v>
      </c>
      <c r="I919" s="11">
        <f t="shared" si="392"/>
        <v>16419.807404729745</v>
      </c>
      <c r="J919" s="12">
        <f t="shared" si="393"/>
        <v>10672.874813074335</v>
      </c>
      <c r="L919" s="10">
        <f t="shared" si="386"/>
        <v>13008.891613652644</v>
      </c>
      <c r="M919" s="13"/>
      <c r="N919" s="13">
        <f t="shared" si="394"/>
        <v>7206.925953963565</v>
      </c>
      <c r="O919">
        <v>0.2</v>
      </c>
      <c r="P919" s="10">
        <f t="shared" si="387"/>
        <v>5533.1425304109571</v>
      </c>
      <c r="Q919" s="13">
        <f t="shared" si="395"/>
        <v>5483.3442476372584</v>
      </c>
      <c r="R919">
        <v>0.56999999999999995</v>
      </c>
      <c r="S919" s="14">
        <v>2.04</v>
      </c>
      <c r="T919" s="14">
        <v>0.41</v>
      </c>
      <c r="U919" s="15">
        <v>6200</v>
      </c>
      <c r="V919" s="15">
        <v>1300</v>
      </c>
      <c r="W919" s="16">
        <f t="shared" si="396"/>
        <v>15516.45848036974</v>
      </c>
      <c r="X919" s="16">
        <f t="shared" si="397"/>
        <v>3172.4254788978396</v>
      </c>
      <c r="Z919" s="10">
        <v>84681.000000000015</v>
      </c>
      <c r="AA919" s="10">
        <f t="shared" si="388"/>
        <v>13008.891613652644</v>
      </c>
      <c r="AB919" s="10">
        <f t="shared" si="389"/>
        <v>5533.1425304109571</v>
      </c>
      <c r="AC919" s="10">
        <v>1098.590936001445</v>
      </c>
      <c r="AD919">
        <v>90.08</v>
      </c>
      <c r="AE919">
        <v>60.05</v>
      </c>
      <c r="AF919">
        <v>46.07</v>
      </c>
      <c r="AG919" s="15"/>
      <c r="AH919" s="15">
        <f t="shared" si="398"/>
        <v>7206.925953963565</v>
      </c>
      <c r="AI919" s="15">
        <f t="shared" si="399"/>
        <v>5483.3442476372584</v>
      </c>
      <c r="AJ919" s="15">
        <f t="shared" si="400"/>
        <v>1101.8867088094491</v>
      </c>
      <c r="AK919" s="15">
        <f t="shared" si="401"/>
        <v>7621.2900000000009</v>
      </c>
      <c r="AL919" s="11">
        <f t="shared" si="402"/>
        <v>4128.004981997412</v>
      </c>
      <c r="AM919" s="16">
        <f t="shared" si="403"/>
        <v>2683.203238298318</v>
      </c>
      <c r="AN919" s="11">
        <f t="shared" si="404"/>
        <v>18310.423458391422</v>
      </c>
      <c r="AO919" s="16">
        <f t="shared" si="412"/>
        <v>6180</v>
      </c>
      <c r="AP919" s="10">
        <v>-30503.165210873543</v>
      </c>
      <c r="AQ919" s="11">
        <f t="shared" si="405"/>
        <v>-101665.06562559825</v>
      </c>
      <c r="AR919" s="16">
        <f t="shared" si="406"/>
        <v>-73344.005061328673</v>
      </c>
      <c r="AS919" s="11">
        <f t="shared" si="407"/>
        <v>-12809.368413090486</v>
      </c>
      <c r="AT919" s="15">
        <f t="shared" si="408"/>
        <v>-50039.243262246193</v>
      </c>
      <c r="AU919" s="17">
        <f t="shared" si="409"/>
        <v>164.04606838771136</v>
      </c>
      <c r="AV919" s="15">
        <f t="shared" si="410"/>
        <v>19536.078051372653</v>
      </c>
      <c r="AW919" s="13">
        <v>70000</v>
      </c>
      <c r="AX919" s="15">
        <f t="shared" si="411"/>
        <v>-50039.243262246193</v>
      </c>
    </row>
    <row r="920" spans="1:50" ht="30" x14ac:dyDescent="0.25">
      <c r="A920" s="2" t="s">
        <v>70</v>
      </c>
      <c r="B920" s="9">
        <f t="shared" si="390"/>
        <v>11348.036999497572</v>
      </c>
      <c r="C920" s="9">
        <f t="shared" si="391"/>
        <v>326.04344262798804</v>
      </c>
      <c r="D920" s="10">
        <v>18453.602978236937</v>
      </c>
      <c r="E920" s="10">
        <v>3029.307731034568</v>
      </c>
      <c r="F920">
        <v>60.05</v>
      </c>
      <c r="G920">
        <v>46.07</v>
      </c>
      <c r="H920">
        <v>44.01</v>
      </c>
      <c r="I920" s="11">
        <f t="shared" si="392"/>
        <v>18018.300965911891</v>
      </c>
      <c r="J920" s="12">
        <f t="shared" si="393"/>
        <v>11711.895627842729</v>
      </c>
      <c r="L920" s="10">
        <f t="shared" si="386"/>
        <v>18453.602978236937</v>
      </c>
      <c r="M920" s="13"/>
      <c r="N920" s="13">
        <f t="shared" si="394"/>
        <v>10223.296049943265</v>
      </c>
      <c r="O920">
        <v>0.2</v>
      </c>
      <c r="P920" s="10">
        <f t="shared" si="387"/>
        <v>3029.307731034568</v>
      </c>
      <c r="Q920" s="13">
        <f t="shared" si="395"/>
        <v>3002.043961455257</v>
      </c>
      <c r="R920">
        <v>0.56999999999999995</v>
      </c>
      <c r="S920" s="14">
        <v>2.04</v>
      </c>
      <c r="T920" s="14">
        <v>0.41</v>
      </c>
      <c r="U920" s="15">
        <v>6200</v>
      </c>
      <c r="V920" s="15">
        <v>1300</v>
      </c>
      <c r="W920" s="16">
        <f t="shared" si="396"/>
        <v>13861.881506757025</v>
      </c>
      <c r="X920" s="16">
        <f t="shared" si="397"/>
        <v>2839.8879498874412</v>
      </c>
      <c r="Z920" s="10">
        <v>45796</v>
      </c>
      <c r="AA920" s="10">
        <f t="shared" si="388"/>
        <v>18453.602978236937</v>
      </c>
      <c r="AB920" s="10">
        <f t="shared" si="389"/>
        <v>3029.307731034568</v>
      </c>
      <c r="AC920" s="10">
        <v>988.36755381098931</v>
      </c>
      <c r="AD920">
        <v>90.08</v>
      </c>
      <c r="AE920">
        <v>60.05</v>
      </c>
      <c r="AF920">
        <v>46.07</v>
      </c>
      <c r="AG920" s="15"/>
      <c r="AH920" s="15">
        <f t="shared" si="398"/>
        <v>10223.296049943265</v>
      </c>
      <c r="AI920" s="15">
        <f t="shared" si="399"/>
        <v>3002.043961455257</v>
      </c>
      <c r="AJ920" s="15">
        <f t="shared" si="400"/>
        <v>991.33265647242217</v>
      </c>
      <c r="AK920" s="15">
        <f t="shared" si="401"/>
        <v>4121.6399999999994</v>
      </c>
      <c r="AL920" s="11">
        <f t="shared" si="402"/>
        <v>2941.9528731934893</v>
      </c>
      <c r="AM920" s="16">
        <f t="shared" si="403"/>
        <v>1912.269367575768</v>
      </c>
      <c r="AN920" s="11">
        <f t="shared" si="404"/>
        <v>18892.635261912041</v>
      </c>
      <c r="AO920" s="16">
        <f t="shared" si="412"/>
        <v>6180</v>
      </c>
      <c r="AP920" s="10">
        <v>10098.596413355825</v>
      </c>
      <c r="AQ920" s="11">
        <f t="shared" si="405"/>
        <v>-43611.750522346862</v>
      </c>
      <c r="AR920" s="16">
        <f t="shared" si="406"/>
        <v>-14225.740135102182</v>
      </c>
      <c r="AS920" s="11">
        <f t="shared" si="407"/>
        <v>46308.896513136009</v>
      </c>
      <c r="AT920" s="15">
        <f t="shared" si="408"/>
        <v>-9705.5685820626713</v>
      </c>
      <c r="AU920" s="17">
        <f t="shared" si="409"/>
        <v>-96.108094479611466</v>
      </c>
      <c r="AV920" s="15">
        <f t="shared" si="410"/>
        <v>19804.164995418498</v>
      </c>
      <c r="AW920" s="13">
        <v>70000</v>
      </c>
      <c r="AX920" s="15">
        <f t="shared" si="411"/>
        <v>-9705.5685820626732</v>
      </c>
    </row>
    <row r="921" spans="1:50" ht="30" x14ac:dyDescent="0.25">
      <c r="A921" s="2" t="s">
        <v>70</v>
      </c>
      <c r="B921" s="9">
        <f t="shared" si="390"/>
        <v>164.01479127414495</v>
      </c>
      <c r="C921" s="9">
        <f t="shared" si="391"/>
        <v>-19728.88422439434</v>
      </c>
      <c r="D921" s="10">
        <v>18871.170310664627</v>
      </c>
      <c r="E921" s="10">
        <v>12581.960247850298</v>
      </c>
      <c r="F921">
        <v>60.05</v>
      </c>
      <c r="G921">
        <v>46.07</v>
      </c>
      <c r="H921">
        <v>44.01</v>
      </c>
      <c r="I921" s="11">
        <f t="shared" si="392"/>
        <v>27449.841395647272</v>
      </c>
      <c r="J921" s="12">
        <f t="shared" si="393"/>
        <v>17842.396907170729</v>
      </c>
      <c r="L921" s="10">
        <f t="shared" si="386"/>
        <v>18871.170310664627</v>
      </c>
      <c r="M921" s="13"/>
      <c r="N921" s="13">
        <f t="shared" si="394"/>
        <v>10454.628352108204</v>
      </c>
      <c r="O921">
        <v>0.2</v>
      </c>
      <c r="P921" s="10">
        <f t="shared" si="387"/>
        <v>12581.960247850298</v>
      </c>
      <c r="Q921" s="13">
        <f t="shared" si="395"/>
        <v>12468.722605619645</v>
      </c>
      <c r="R921">
        <v>0.56999999999999995</v>
      </c>
      <c r="S921" s="14">
        <v>2.04</v>
      </c>
      <c r="T921" s="14">
        <v>0.41</v>
      </c>
      <c r="U921" s="15">
        <v>6200</v>
      </c>
      <c r="V921" s="15">
        <v>1300</v>
      </c>
      <c r="W921" s="16">
        <f t="shared" si="396"/>
        <v>24964.119013474668</v>
      </c>
      <c r="X921" s="16">
        <f t="shared" si="397"/>
        <v>5071.2199978061835</v>
      </c>
      <c r="Z921" s="10">
        <v>132496</v>
      </c>
      <c r="AA921" s="10">
        <f t="shared" si="388"/>
        <v>18871.170310664627</v>
      </c>
      <c r="AB921" s="10">
        <f t="shared" si="389"/>
        <v>12581.960247850298</v>
      </c>
      <c r="AC921" s="10">
        <v>907.51720712634187</v>
      </c>
      <c r="AD921">
        <v>90.08</v>
      </c>
      <c r="AE921">
        <v>60.05</v>
      </c>
      <c r="AF921">
        <v>46.07</v>
      </c>
      <c r="AG921" s="15"/>
      <c r="AH921" s="15">
        <f t="shared" si="398"/>
        <v>10454.628352108204</v>
      </c>
      <c r="AI921" s="15">
        <f t="shared" si="399"/>
        <v>12468.722605619645</v>
      </c>
      <c r="AJ921" s="15">
        <f t="shared" si="400"/>
        <v>910.23975874772077</v>
      </c>
      <c r="AK921" s="15">
        <f t="shared" si="401"/>
        <v>11924.64</v>
      </c>
      <c r="AL921" s="11">
        <f t="shared" si="402"/>
        <v>6472.2997237931249</v>
      </c>
      <c r="AM921" s="16">
        <f t="shared" si="403"/>
        <v>4206.9948204655311</v>
      </c>
      <c r="AN921" s="11">
        <f t="shared" si="404"/>
        <v>32029.948405670275</v>
      </c>
      <c r="AO921" s="16">
        <f t="shared" si="412"/>
        <v>6180</v>
      </c>
      <c r="AP921" s="10">
        <v>-863.62665251600743</v>
      </c>
      <c r="AQ921" s="11">
        <f t="shared" si="405"/>
        <v>-97933.779690180178</v>
      </c>
      <c r="AR921" s="16">
        <f t="shared" si="406"/>
        <v>-42642.501129371252</v>
      </c>
      <c r="AS921" s="11">
        <f t="shared" si="407"/>
        <v>17892.13551886694</v>
      </c>
      <c r="AT921" s="15">
        <f t="shared" si="408"/>
        <v>-29093.018380152265</v>
      </c>
      <c r="AU921" s="17">
        <f t="shared" si="409"/>
        <v>3368.7031653545482</v>
      </c>
      <c r="AV921" s="15">
        <f t="shared" si="410"/>
        <v>28229.391727636259</v>
      </c>
      <c r="AW921" s="13">
        <v>70000</v>
      </c>
      <c r="AX921" s="15">
        <f t="shared" si="411"/>
        <v>-29093.018380152265</v>
      </c>
    </row>
    <row r="922" spans="1:50" ht="30" x14ac:dyDescent="0.25">
      <c r="A922" s="2" t="s">
        <v>70</v>
      </c>
      <c r="B922" s="9">
        <f t="shared" si="390"/>
        <v>7912.3796058803055</v>
      </c>
      <c r="C922" s="9">
        <f t="shared" si="391"/>
        <v>-923.80646502419768</v>
      </c>
      <c r="D922" s="10">
        <v>12440.815233970059</v>
      </c>
      <c r="E922" s="10">
        <v>1834.7509203633181</v>
      </c>
      <c r="F922">
        <v>60.05</v>
      </c>
      <c r="G922">
        <v>46.07</v>
      </c>
      <c r="H922">
        <v>44.01</v>
      </c>
      <c r="I922" s="11">
        <f t="shared" si="392"/>
        <v>12470.450689025318</v>
      </c>
      <c r="J922" s="12">
        <f t="shared" si="393"/>
        <v>8105.7929478664573</v>
      </c>
      <c r="L922" s="10">
        <f t="shared" si="386"/>
        <v>12440.815233970059</v>
      </c>
      <c r="M922" s="13"/>
      <c r="N922" s="13">
        <f t="shared" si="394"/>
        <v>6892.2116396194133</v>
      </c>
      <c r="O922">
        <v>0.2</v>
      </c>
      <c r="P922" s="10">
        <f t="shared" si="387"/>
        <v>1834.7509203633181</v>
      </c>
      <c r="Q922" s="13">
        <f t="shared" si="395"/>
        <v>1818.2381620800481</v>
      </c>
      <c r="R922">
        <v>0.56999999999999995</v>
      </c>
      <c r="S922" s="14">
        <v>2.04</v>
      </c>
      <c r="T922" s="14">
        <v>0.41</v>
      </c>
      <c r="U922" s="15">
        <v>6200</v>
      </c>
      <c r="V922" s="15">
        <v>1300</v>
      </c>
      <c r="W922" s="16">
        <f t="shared" si="396"/>
        <v>11126.2696838314</v>
      </c>
      <c r="X922" s="16">
        <f t="shared" si="397"/>
        <v>2290.0836129268991</v>
      </c>
      <c r="Z922" s="10">
        <v>33856</v>
      </c>
      <c r="AA922" s="10">
        <f t="shared" si="388"/>
        <v>12440.815233970059</v>
      </c>
      <c r="AB922" s="10">
        <f t="shared" si="389"/>
        <v>1834.7509203633181</v>
      </c>
      <c r="AC922" s="10">
        <v>1185.4230791934237</v>
      </c>
      <c r="AD922">
        <v>90.08</v>
      </c>
      <c r="AE922">
        <v>60.05</v>
      </c>
      <c r="AF922">
        <v>46.07</v>
      </c>
      <c r="AG922" s="15"/>
      <c r="AH922" s="15">
        <f t="shared" si="398"/>
        <v>6892.2116396194133</v>
      </c>
      <c r="AI922" s="15">
        <f t="shared" si="399"/>
        <v>1818.2381620800481</v>
      </c>
      <c r="AJ922" s="15">
        <f t="shared" si="400"/>
        <v>1188.9793484310039</v>
      </c>
      <c r="AK922" s="15">
        <f t="shared" si="401"/>
        <v>3047.04</v>
      </c>
      <c r="AL922" s="11">
        <f t="shared" si="402"/>
        <v>2166.1297671231578</v>
      </c>
      <c r="AM922" s="16">
        <f t="shared" si="403"/>
        <v>1407.9843486300526</v>
      </c>
      <c r="AN922" s="11">
        <f t="shared" si="404"/>
        <v>12975.549497730093</v>
      </c>
      <c r="AO922" s="16">
        <f t="shared" si="412"/>
        <v>6180</v>
      </c>
      <c r="AP922" s="10">
        <v>7970.877897878061</v>
      </c>
      <c r="AQ922" s="11">
        <f t="shared" si="405"/>
        <v>-28788.766501851136</v>
      </c>
      <c r="AR922" s="16">
        <f t="shared" si="406"/>
        <v>-11319.683025817554</v>
      </c>
      <c r="AS922" s="11">
        <f t="shared" si="407"/>
        <v>49214.953622420631</v>
      </c>
      <c r="AT922" s="15">
        <f t="shared" si="408"/>
        <v>-7722.8993986184487</v>
      </c>
      <c r="AU922" s="17">
        <f t="shared" si="409"/>
        <v>-96.888943696833863</v>
      </c>
      <c r="AV922" s="15">
        <f t="shared" si="410"/>
        <v>15693.77729649651</v>
      </c>
      <c r="AW922" s="13">
        <v>70000</v>
      </c>
      <c r="AX922" s="15">
        <f t="shared" si="411"/>
        <v>-7722.8993986184487</v>
      </c>
    </row>
    <row r="923" spans="1:50" ht="30" x14ac:dyDescent="0.25">
      <c r="A923" s="2" t="s">
        <v>70</v>
      </c>
      <c r="B923" s="9">
        <f t="shared" si="390"/>
        <v>65923.052223723571</v>
      </c>
      <c r="C923" s="9">
        <f t="shared" si="391"/>
        <v>35862.739651941614</v>
      </c>
      <c r="D923" s="10">
        <v>21182.044326167597</v>
      </c>
      <c r="E923" s="10">
        <v>23171.356369741596</v>
      </c>
      <c r="F923">
        <v>60.05</v>
      </c>
      <c r="G923">
        <v>46.07</v>
      </c>
      <c r="H923">
        <v>44.01</v>
      </c>
      <c r="I923" s="11">
        <f t="shared" si="392"/>
        <v>39259.352023281426</v>
      </c>
      <c r="J923" s="12">
        <f t="shared" si="393"/>
        <v>25518.578815132929</v>
      </c>
      <c r="L923" s="10">
        <f t="shared" si="386"/>
        <v>21182.044326167597</v>
      </c>
      <c r="M923" s="13"/>
      <c r="N923" s="13">
        <f t="shared" si="394"/>
        <v>11734.852556696849</v>
      </c>
      <c r="O923">
        <v>0.2</v>
      </c>
      <c r="P923" s="10">
        <f t="shared" si="387"/>
        <v>23171.356369741596</v>
      </c>
      <c r="Q923" s="13">
        <f t="shared" si="395"/>
        <v>22962.814162413921</v>
      </c>
      <c r="R923">
        <v>0.56999999999999995</v>
      </c>
      <c r="S923" s="14">
        <v>2.04</v>
      </c>
      <c r="T923" s="14">
        <v>0.41</v>
      </c>
      <c r="U923" s="15">
        <v>6200</v>
      </c>
      <c r="V923" s="15">
        <v>1300</v>
      </c>
      <c r="W923" s="16">
        <f t="shared" si="396"/>
        <v>37688.980151187221</v>
      </c>
      <c r="X923" s="16">
        <f t="shared" si="397"/>
        <v>7628.6675794052735</v>
      </c>
      <c r="Z923" s="10">
        <v>60025.000000000015</v>
      </c>
      <c r="AA923" s="10">
        <f t="shared" si="388"/>
        <v>21182.044326167597</v>
      </c>
      <c r="AB923" s="10">
        <f t="shared" si="389"/>
        <v>23171.356369741596</v>
      </c>
      <c r="AC923" s="10">
        <v>223.17816311727933</v>
      </c>
      <c r="AD923">
        <v>90.08</v>
      </c>
      <c r="AE923">
        <v>60.05</v>
      </c>
      <c r="AF923">
        <v>46.07</v>
      </c>
      <c r="AG923" s="15"/>
      <c r="AH923" s="15">
        <f t="shared" si="398"/>
        <v>11734.852556696849</v>
      </c>
      <c r="AI923" s="15">
        <f t="shared" si="399"/>
        <v>22962.814162413921</v>
      </c>
      <c r="AJ923" s="15">
        <f t="shared" si="400"/>
        <v>223.84769760663113</v>
      </c>
      <c r="AK923" s="15">
        <f t="shared" si="401"/>
        <v>5402.2500000000009</v>
      </c>
      <c r="AL923" s="11">
        <f t="shared" si="402"/>
        <v>4863.7560550715452</v>
      </c>
      <c r="AM923" s="16">
        <f t="shared" si="403"/>
        <v>3161.4414357965047</v>
      </c>
      <c r="AN923" s="11">
        <f t="shared" si="404"/>
        <v>47381.466422735612</v>
      </c>
      <c r="AO923" s="16">
        <f t="shared" si="412"/>
        <v>6180</v>
      </c>
      <c r="AP923" s="10">
        <v>36712.676477850473</v>
      </c>
      <c r="AQ923" s="11">
        <f t="shared" si="405"/>
        <v>-80310.112302761263</v>
      </c>
      <c r="AR923" s="16">
        <f t="shared" si="406"/>
        <v>2715.4932574034119</v>
      </c>
      <c r="AS923" s="11">
        <f t="shared" si="407"/>
        <v>63250.12990564161</v>
      </c>
      <c r="AT923" s="15">
        <f t="shared" si="408"/>
        <v>1852.6562269210372</v>
      </c>
      <c r="AU923" s="17">
        <f t="shared" si="409"/>
        <v>5.0463665541758678</v>
      </c>
      <c r="AV923" s="15">
        <f t="shared" si="410"/>
        <v>34860.020250929432</v>
      </c>
      <c r="AW923" s="13">
        <v>70000</v>
      </c>
      <c r="AX923" s="15">
        <f t="shared" si="411"/>
        <v>1852.6562269210408</v>
      </c>
    </row>
    <row r="924" spans="1:50" ht="30" x14ac:dyDescent="0.25">
      <c r="A924" s="2" t="s">
        <v>70</v>
      </c>
      <c r="B924" s="9">
        <f t="shared" si="390"/>
        <v>-14388.431195142999</v>
      </c>
      <c r="C924" s="9">
        <f t="shared" si="391"/>
        <v>-49975.131992510491</v>
      </c>
      <c r="D924" s="10">
        <v>16309.988669167979</v>
      </c>
      <c r="E924" s="10">
        <v>30129.144871664452</v>
      </c>
      <c r="F924">
        <v>60.05</v>
      </c>
      <c r="G924">
        <v>46.07</v>
      </c>
      <c r="H924">
        <v>44.01</v>
      </c>
      <c r="I924" s="11">
        <f t="shared" si="392"/>
        <v>42335.348780395238</v>
      </c>
      <c r="J924" s="12">
        <f t="shared" si="393"/>
        <v>27517.976707256905</v>
      </c>
      <c r="L924" s="10">
        <f t="shared" si="386"/>
        <v>16309.988669167979</v>
      </c>
      <c r="M924" s="13"/>
      <c r="N924" s="13">
        <f t="shared" si="394"/>
        <v>9035.7337227190601</v>
      </c>
      <c r="O924">
        <v>0.2</v>
      </c>
      <c r="P924" s="10">
        <f t="shared" si="387"/>
        <v>30129.144871664452</v>
      </c>
      <c r="Q924" s="13">
        <f t="shared" si="395"/>
        <v>29857.982567819472</v>
      </c>
      <c r="R924">
        <v>0.56999999999999995</v>
      </c>
      <c r="S924" s="14">
        <v>2.04</v>
      </c>
      <c r="T924" s="14">
        <v>0.41</v>
      </c>
      <c r="U924" s="15">
        <v>6200</v>
      </c>
      <c r="V924" s="15">
        <v>1300</v>
      </c>
      <c r="W924" s="16">
        <f t="shared" si="396"/>
        <v>44605.441488729863</v>
      </c>
      <c r="X924" s="16">
        <f t="shared" si="397"/>
        <v>9018.7406913623745</v>
      </c>
      <c r="Z924" s="10">
        <v>72900.000000000015</v>
      </c>
      <c r="AA924" s="10">
        <f t="shared" si="388"/>
        <v>16309.988669167979</v>
      </c>
      <c r="AB924" s="10">
        <f t="shared" si="389"/>
        <v>30129.144871664452</v>
      </c>
      <c r="AC924" s="10">
        <v>1044.9625126691276</v>
      </c>
      <c r="AD924">
        <v>90.08</v>
      </c>
      <c r="AE924">
        <v>60.05</v>
      </c>
      <c r="AF924">
        <v>46.07</v>
      </c>
      <c r="AG924" s="15"/>
      <c r="AH924" s="15">
        <f t="shared" si="398"/>
        <v>9035.7337227190601</v>
      </c>
      <c r="AI924" s="15">
        <f t="shared" si="399"/>
        <v>29857.982567819472</v>
      </c>
      <c r="AJ924" s="15">
        <f t="shared" si="400"/>
        <v>1048.0974002071348</v>
      </c>
      <c r="AK924" s="15">
        <f t="shared" si="401"/>
        <v>6561.0000000000009</v>
      </c>
      <c r="AL924" s="11">
        <f t="shared" si="402"/>
        <v>5502.2209762631683</v>
      </c>
      <c r="AM924" s="16">
        <f t="shared" si="403"/>
        <v>3576.4436345710596</v>
      </c>
      <c r="AN924" s="11">
        <f t="shared" si="404"/>
        <v>53956.713493681244</v>
      </c>
      <c r="AO924" s="16">
        <f t="shared" si="412"/>
        <v>6180</v>
      </c>
      <c r="AP924" s="10">
        <v>-21748.637822636079</v>
      </c>
      <c r="AQ924" s="11">
        <f t="shared" si="405"/>
        <v>-181080.52875580036</v>
      </c>
      <c r="AR924" s="16">
        <f t="shared" si="406"/>
        <v>-86511.84939112977</v>
      </c>
      <c r="AS924" s="11">
        <f t="shared" si="407"/>
        <v>-25977.212742891585</v>
      </c>
      <c r="AT924" s="15">
        <f t="shared" si="408"/>
        <v>-59023.058164464048</v>
      </c>
      <c r="AU924" s="17">
        <f t="shared" si="409"/>
        <v>271.38737904326399</v>
      </c>
      <c r="AV924" s="15">
        <f t="shared" si="410"/>
        <v>37274.420341827965</v>
      </c>
      <c r="AW924" s="13">
        <v>70000</v>
      </c>
      <c r="AX924" s="15">
        <f t="shared" si="411"/>
        <v>-59023.058164464048</v>
      </c>
    </row>
    <row r="925" spans="1:50" ht="30" x14ac:dyDescent="0.25">
      <c r="A925" s="2" t="s">
        <v>70</v>
      </c>
      <c r="B925" s="9">
        <f t="shared" si="390"/>
        <v>42487.65020694823</v>
      </c>
      <c r="C925" s="9">
        <f t="shared" si="391"/>
        <v>35272.344736182058</v>
      </c>
      <c r="D925" s="10">
        <v>6341.6464548438635</v>
      </c>
      <c r="E925" s="10">
        <v>1270.696579663158</v>
      </c>
      <c r="F925">
        <v>60.05</v>
      </c>
      <c r="G925">
        <v>46.07</v>
      </c>
      <c r="H925">
        <v>44.01</v>
      </c>
      <c r="I925" s="11">
        <f t="shared" si="392"/>
        <v>7461.6025059388976</v>
      </c>
      <c r="J925" s="12">
        <f t="shared" si="393"/>
        <v>4850.0416288602837</v>
      </c>
      <c r="L925" s="10">
        <f t="shared" si="386"/>
        <v>6341.6464548438635</v>
      </c>
      <c r="M925" s="13"/>
      <c r="N925" s="13">
        <f t="shared" si="394"/>
        <v>3513.2721359835004</v>
      </c>
      <c r="O925">
        <v>0.2</v>
      </c>
      <c r="P925" s="10">
        <f t="shared" si="387"/>
        <v>1270.696579663158</v>
      </c>
      <c r="Q925" s="13">
        <f t="shared" si="395"/>
        <v>1259.2603104461896</v>
      </c>
      <c r="R925">
        <v>0.56999999999999995</v>
      </c>
      <c r="S925" s="14">
        <v>2.04</v>
      </c>
      <c r="T925" s="14">
        <v>0.41</v>
      </c>
      <c r="U925" s="15">
        <v>6200</v>
      </c>
      <c r="V925" s="15">
        <v>1300</v>
      </c>
      <c r="W925" s="16">
        <f t="shared" si="396"/>
        <v>9097.682920468098</v>
      </c>
      <c r="X925" s="16">
        <f t="shared" si="397"/>
        <v>1882.3774497019215</v>
      </c>
      <c r="Z925" s="10">
        <v>71289</v>
      </c>
      <c r="AA925" s="10">
        <f t="shared" si="388"/>
        <v>6341.6464548438635</v>
      </c>
      <c r="AB925" s="10">
        <f t="shared" si="389"/>
        <v>1270.696579663158</v>
      </c>
      <c r="AC925" s="10">
        <v>234.5643499373204</v>
      </c>
      <c r="AD925">
        <v>90.08</v>
      </c>
      <c r="AE925">
        <v>60.05</v>
      </c>
      <c r="AF925">
        <v>46.07</v>
      </c>
      <c r="AG925" s="15"/>
      <c r="AH925" s="15">
        <f t="shared" si="398"/>
        <v>3513.2721359835004</v>
      </c>
      <c r="AI925" s="15">
        <f t="shared" si="399"/>
        <v>1259.2603104461896</v>
      </c>
      <c r="AJ925" s="15">
        <f t="shared" si="400"/>
        <v>235.26804298713233</v>
      </c>
      <c r="AK925" s="15">
        <f t="shared" si="401"/>
        <v>6416.0099999999993</v>
      </c>
      <c r="AL925" s="11">
        <f t="shared" si="402"/>
        <v>3071.3535155715381</v>
      </c>
      <c r="AM925" s="16">
        <f t="shared" si="403"/>
        <v>1996.3797851214999</v>
      </c>
      <c r="AN925" s="11">
        <f t="shared" si="404"/>
        <v>6697.7060847759558</v>
      </c>
      <c r="AO925" s="16">
        <f t="shared" si="412"/>
        <v>6180</v>
      </c>
      <c r="AP925" s="10">
        <v>32497.900800387</v>
      </c>
      <c r="AQ925" s="11">
        <f t="shared" si="405"/>
        <v>22377.64520506786</v>
      </c>
      <c r="AR925" s="16">
        <f t="shared" si="406"/>
        <v>28539.92565761985</v>
      </c>
      <c r="AS925" s="11">
        <f t="shared" si="407"/>
        <v>89074.562305858053</v>
      </c>
      <c r="AT925" s="15">
        <f t="shared" si="408"/>
        <v>19471.479386405219</v>
      </c>
      <c r="AU925" s="17">
        <f t="shared" si="409"/>
        <v>59.916114293060254</v>
      </c>
      <c r="AV925" s="15">
        <f t="shared" si="410"/>
        <v>13026.421413981783</v>
      </c>
      <c r="AW925" s="13">
        <v>70000</v>
      </c>
      <c r="AX925" s="15">
        <f t="shared" si="411"/>
        <v>19471.479386405219</v>
      </c>
    </row>
    <row r="926" spans="1:50" ht="30" x14ac:dyDescent="0.25">
      <c r="A926" s="2" t="s">
        <v>70</v>
      </c>
      <c r="B926" s="9">
        <f t="shared" si="390"/>
        <v>54236.910135015642</v>
      </c>
      <c r="C926" s="9">
        <f t="shared" si="391"/>
        <v>44289.995204164181</v>
      </c>
      <c r="D926" s="10">
        <v>17097.413986719235</v>
      </c>
      <c r="E926" s="10">
        <v>2127.699044053923</v>
      </c>
      <c r="F926">
        <v>60.05</v>
      </c>
      <c r="G926">
        <v>46.07</v>
      </c>
      <c r="H926">
        <v>44.01</v>
      </c>
      <c r="I926" s="11">
        <f t="shared" si="392"/>
        <v>16163.070973992166</v>
      </c>
      <c r="J926" s="12">
        <f t="shared" si="393"/>
        <v>10505.996133094908</v>
      </c>
      <c r="L926" s="10">
        <f t="shared" si="386"/>
        <v>17097.413986719235</v>
      </c>
      <c r="M926" s="13"/>
      <c r="N926" s="13">
        <f t="shared" si="394"/>
        <v>9471.9673486424563</v>
      </c>
      <c r="O926">
        <v>0.2</v>
      </c>
      <c r="P926" s="10">
        <f t="shared" si="387"/>
        <v>2127.699044053923</v>
      </c>
      <c r="Q926" s="13">
        <f t="shared" si="395"/>
        <v>2108.5497526574377</v>
      </c>
      <c r="R926">
        <v>0.56999999999999995</v>
      </c>
      <c r="S926" s="14">
        <v>2.04</v>
      </c>
      <c r="T926" s="14">
        <v>0.41</v>
      </c>
      <c r="U926" s="15">
        <v>6200</v>
      </c>
      <c r="V926" s="15">
        <v>1300</v>
      </c>
      <c r="W926" s="16">
        <f t="shared" si="396"/>
        <v>12516.38433063619</v>
      </c>
      <c r="X926" s="16">
        <f t="shared" si="397"/>
        <v>2569.4693997847244</v>
      </c>
      <c r="Z926" s="10">
        <v>62001.000000000007</v>
      </c>
      <c r="AA926" s="10">
        <f t="shared" si="388"/>
        <v>17097.413986719235</v>
      </c>
      <c r="AB926" s="10">
        <f t="shared" si="389"/>
        <v>2127.699044053923</v>
      </c>
      <c r="AC926" s="10">
        <v>1133.802733474688</v>
      </c>
      <c r="AD926">
        <v>90.08</v>
      </c>
      <c r="AE926">
        <v>60.05</v>
      </c>
      <c r="AF926">
        <v>46.07</v>
      </c>
      <c r="AG926" s="15"/>
      <c r="AH926" s="15">
        <f t="shared" si="398"/>
        <v>9471.9673486424563</v>
      </c>
      <c r="AI926" s="15">
        <f t="shared" si="399"/>
        <v>2108.5497526574377</v>
      </c>
      <c r="AJ926" s="15">
        <f t="shared" si="400"/>
        <v>1137.2041416751119</v>
      </c>
      <c r="AK926" s="15">
        <f t="shared" si="401"/>
        <v>5580.09</v>
      </c>
      <c r="AL926" s="11">
        <f t="shared" si="402"/>
        <v>3355.1756060031885</v>
      </c>
      <c r="AM926" s="16">
        <f t="shared" si="403"/>
        <v>2180.8641439020726</v>
      </c>
      <c r="AN926" s="11">
        <f t="shared" si="404"/>
        <v>16804.952030007498</v>
      </c>
      <c r="AO926" s="16">
        <f t="shared" si="412"/>
        <v>6180</v>
      </c>
      <c r="AP926" s="10">
        <v>40163.099038869048</v>
      </c>
      <c r="AQ926" s="11">
        <f t="shared" si="405"/>
        <v>5628.2561071871423</v>
      </c>
      <c r="AR926" s="16">
        <f t="shared" si="406"/>
        <v>31214.529671284545</v>
      </c>
      <c r="AS926" s="11">
        <f t="shared" si="407"/>
        <v>91749.16631952273</v>
      </c>
      <c r="AT926" s="15">
        <f t="shared" si="408"/>
        <v>21296.238761872068</v>
      </c>
      <c r="AU926" s="17">
        <f t="shared" si="409"/>
        <v>53.02439122355073</v>
      </c>
      <c r="AV926" s="15">
        <f t="shared" si="410"/>
        <v>18866.86027699698</v>
      </c>
      <c r="AW926" s="13">
        <v>70000</v>
      </c>
      <c r="AX926" s="15">
        <f t="shared" si="411"/>
        <v>21296.238761872068</v>
      </c>
    </row>
    <row r="927" spans="1:50" ht="30" x14ac:dyDescent="0.25">
      <c r="A927" s="2" t="s">
        <v>70</v>
      </c>
      <c r="B927" s="9">
        <f t="shared" si="390"/>
        <v>43046.89640035409</v>
      </c>
      <c r="C927" s="9">
        <f t="shared" si="391"/>
        <v>18695.382402625095</v>
      </c>
      <c r="D927" s="10">
        <v>25077.267835036342</v>
      </c>
      <c r="E927" s="10">
        <v>16207.06161464383</v>
      </c>
      <c r="F927">
        <v>60.05</v>
      </c>
      <c r="G927">
        <v>46.07</v>
      </c>
      <c r="H927">
        <v>44.01</v>
      </c>
      <c r="I927" s="11">
        <f t="shared" si="392"/>
        <v>35461.230148108829</v>
      </c>
      <c r="J927" s="12">
        <f t="shared" si="393"/>
        <v>23049.799596270739</v>
      </c>
      <c r="L927" s="10">
        <f t="shared" si="386"/>
        <v>25077.267835036342</v>
      </c>
      <c r="M927" s="13"/>
      <c r="N927" s="13">
        <f t="shared" si="394"/>
        <v>13892.806380610135</v>
      </c>
      <c r="O927">
        <v>0.2</v>
      </c>
      <c r="P927" s="10">
        <f t="shared" si="387"/>
        <v>16207.06161464383</v>
      </c>
      <c r="Q927" s="13">
        <f t="shared" si="395"/>
        <v>16061.198060112036</v>
      </c>
      <c r="R927">
        <v>0.56999999999999995</v>
      </c>
      <c r="S927" s="14">
        <v>2.04</v>
      </c>
      <c r="T927" s="14">
        <v>0.41</v>
      </c>
      <c r="U927" s="15">
        <v>6200</v>
      </c>
      <c r="V927" s="15">
        <v>1300</v>
      </c>
      <c r="W927" s="16">
        <f t="shared" si="396"/>
        <v>30544.226107587208</v>
      </c>
      <c r="X927" s="16">
        <f t="shared" si="397"/>
        <v>6192.7121098582129</v>
      </c>
      <c r="Z927" s="10">
        <v>67080.999999999985</v>
      </c>
      <c r="AA927" s="10">
        <f t="shared" si="388"/>
        <v>25077.267835036342</v>
      </c>
      <c r="AB927" s="10">
        <f t="shared" si="389"/>
        <v>16207.06161464383</v>
      </c>
      <c r="AC927" s="10">
        <v>1627.6757821297399</v>
      </c>
      <c r="AD927">
        <v>90.08</v>
      </c>
      <c r="AE927">
        <v>60.05</v>
      </c>
      <c r="AF927">
        <v>46.07</v>
      </c>
      <c r="AG927" s="15"/>
      <c r="AH927" s="15">
        <f t="shared" si="398"/>
        <v>13892.806380610135</v>
      </c>
      <c r="AI927" s="15">
        <f t="shared" si="399"/>
        <v>16061.198060112036</v>
      </c>
      <c r="AJ927" s="15">
        <f t="shared" si="400"/>
        <v>1632.558809476129</v>
      </c>
      <c r="AK927" s="15">
        <f t="shared" si="401"/>
        <v>6037.2899999999981</v>
      </c>
      <c r="AL927" s="11">
        <f t="shared" si="402"/>
        <v>4839.8431607726725</v>
      </c>
      <c r="AM927" s="16">
        <f t="shared" si="403"/>
        <v>3145.8980545022373</v>
      </c>
      <c r="AN927" s="11">
        <f t="shared" si="404"/>
        <v>42292.597443717845</v>
      </c>
      <c r="AO927" s="16">
        <f t="shared" si="412"/>
        <v>6180</v>
      </c>
      <c r="AP927" s="10">
        <v>25179.876145046852</v>
      </c>
      <c r="AQ927" s="11">
        <f t="shared" si="405"/>
        <v>-84153.103999146915</v>
      </c>
      <c r="AR927" s="16">
        <f t="shared" si="406"/>
        <v>-10547.129303503856</v>
      </c>
      <c r="AS927" s="11">
        <f t="shared" si="407"/>
        <v>49987.507344734338</v>
      </c>
      <c r="AT927" s="15">
        <f t="shared" si="408"/>
        <v>-7195.8215057261259</v>
      </c>
      <c r="AU927" s="17">
        <f t="shared" si="409"/>
        <v>-28.577668389928203</v>
      </c>
      <c r="AV927" s="15">
        <f t="shared" si="410"/>
        <v>32375.697650772978</v>
      </c>
      <c r="AW927" s="13">
        <v>70000</v>
      </c>
      <c r="AX927" s="15">
        <f t="shared" si="411"/>
        <v>-7195.8215057261259</v>
      </c>
    </row>
    <row r="928" spans="1:50" ht="30" x14ac:dyDescent="0.25">
      <c r="A928" s="2" t="s">
        <v>70</v>
      </c>
      <c r="B928" s="9">
        <f t="shared" si="390"/>
        <v>-310.13436494301277</v>
      </c>
      <c r="C928" s="9">
        <f t="shared" si="391"/>
        <v>-12514.544939200074</v>
      </c>
      <c r="D928" s="10">
        <v>14306.091167956112</v>
      </c>
      <c r="E928" s="10">
        <v>5127.0532684153213</v>
      </c>
      <c r="F928">
        <v>60.05</v>
      </c>
      <c r="G928">
        <v>46.07</v>
      </c>
      <c r="H928">
        <v>44.01</v>
      </c>
      <c r="I928" s="11">
        <f t="shared" si="392"/>
        <v>16982.579867416109</v>
      </c>
      <c r="J928" s="12">
        <f t="shared" si="393"/>
        <v>11038.676913820471</v>
      </c>
      <c r="L928" s="10">
        <f t="shared" si="386"/>
        <v>14306.091167956112</v>
      </c>
      <c r="M928" s="13"/>
      <c r="N928" s="13">
        <f t="shared" si="394"/>
        <v>7925.5745070476869</v>
      </c>
      <c r="O928">
        <v>0.2</v>
      </c>
      <c r="P928" s="10">
        <f t="shared" si="387"/>
        <v>5127.0532684153213</v>
      </c>
      <c r="Q928" s="13">
        <f t="shared" si="395"/>
        <v>5080.9097889995837</v>
      </c>
      <c r="R928">
        <v>0.56999999999999995</v>
      </c>
      <c r="S928" s="14">
        <v>2.04</v>
      </c>
      <c r="T928" s="14">
        <v>0.41</v>
      </c>
      <c r="U928" s="15">
        <v>6200</v>
      </c>
      <c r="V928" s="15">
        <v>1300</v>
      </c>
      <c r="W928" s="16">
        <f t="shared" si="396"/>
        <v>15341.716301524173</v>
      </c>
      <c r="X928" s="16">
        <f t="shared" si="397"/>
        <v>3137.3057272671131</v>
      </c>
      <c r="Z928" s="10">
        <v>57121.000000000007</v>
      </c>
      <c r="AA928" s="10">
        <f t="shared" si="388"/>
        <v>14306.091167956112</v>
      </c>
      <c r="AB928" s="10">
        <f t="shared" si="389"/>
        <v>5127.0532684153213</v>
      </c>
      <c r="AC928" s="10">
        <v>579.03049008443236</v>
      </c>
      <c r="AD928">
        <v>90.08</v>
      </c>
      <c r="AE928">
        <v>60.05</v>
      </c>
      <c r="AF928">
        <v>46.07</v>
      </c>
      <c r="AG928" s="15"/>
      <c r="AH928" s="15">
        <f t="shared" si="398"/>
        <v>7925.5745070476869</v>
      </c>
      <c r="AI928" s="15">
        <f t="shared" si="399"/>
        <v>5080.9097889995837</v>
      </c>
      <c r="AJ928" s="15">
        <f t="shared" si="400"/>
        <v>580.76758155468565</v>
      </c>
      <c r="AK928" s="15">
        <f t="shared" si="401"/>
        <v>5140.8900000000003</v>
      </c>
      <c r="AL928" s="11">
        <f t="shared" si="402"/>
        <v>3248.5163137703576</v>
      </c>
      <c r="AM928" s="16">
        <f t="shared" si="403"/>
        <v>2111.5356039507324</v>
      </c>
      <c r="AN928" s="11">
        <f t="shared" si="404"/>
        <v>18213.130614734953</v>
      </c>
      <c r="AO928" s="16">
        <f t="shared" si="412"/>
        <v>6180</v>
      </c>
      <c r="AP928" s="10">
        <v>1120.492428570632</v>
      </c>
      <c r="AQ928" s="11">
        <f t="shared" si="405"/>
        <v>-54706.506011693469</v>
      </c>
      <c r="AR928" s="16">
        <f t="shared" si="406"/>
        <v>-26690.527580287657</v>
      </c>
      <c r="AS928" s="11">
        <f t="shared" si="407"/>
        <v>33844.109067950536</v>
      </c>
      <c r="AT928" s="15">
        <f t="shared" si="408"/>
        <v>-18209.720089200571</v>
      </c>
      <c r="AU928" s="17">
        <f t="shared" si="409"/>
        <v>-1625.1533365941607</v>
      </c>
      <c r="AV928" s="15">
        <f t="shared" si="410"/>
        <v>19330.212517771204</v>
      </c>
      <c r="AW928" s="13">
        <v>70000</v>
      </c>
      <c r="AX928" s="15">
        <f t="shared" si="411"/>
        <v>-18209.720089200571</v>
      </c>
    </row>
    <row r="929" spans="1:50" ht="30" x14ac:dyDescent="0.25">
      <c r="A929" s="2" t="s">
        <v>70</v>
      </c>
      <c r="B929" s="9">
        <f t="shared" si="390"/>
        <v>-24061.508894989223</v>
      </c>
      <c r="C929" s="9">
        <f t="shared" si="391"/>
        <v>-46512.88989245148</v>
      </c>
      <c r="D929" s="10">
        <v>11776.840982503301</v>
      </c>
      <c r="E929" s="10">
        <v>16752.251708339463</v>
      </c>
      <c r="F929">
        <v>60.05</v>
      </c>
      <c r="G929">
        <v>46.07</v>
      </c>
      <c r="H929">
        <v>44.01</v>
      </c>
      <c r="I929" s="11">
        <f t="shared" si="392"/>
        <v>26234.30232435232</v>
      </c>
      <c r="J929" s="12">
        <f t="shared" si="393"/>
        <v>17052.296510829008</v>
      </c>
      <c r="L929" s="10">
        <f t="shared" si="386"/>
        <v>11776.840982503301</v>
      </c>
      <c r="M929" s="13"/>
      <c r="N929" s="13">
        <f t="shared" si="394"/>
        <v>6524.3699043068291</v>
      </c>
      <c r="O929">
        <v>0.2</v>
      </c>
      <c r="P929" s="10">
        <f t="shared" si="387"/>
        <v>16752.251708339463</v>
      </c>
      <c r="Q929" s="13">
        <f t="shared" si="395"/>
        <v>16601.481442964407</v>
      </c>
      <c r="R929">
        <v>0.56999999999999995</v>
      </c>
      <c r="S929" s="14">
        <v>2.04</v>
      </c>
      <c r="T929" s="14">
        <v>0.41</v>
      </c>
      <c r="U929" s="15">
        <v>6200</v>
      </c>
      <c r="V929" s="15">
        <v>1300</v>
      </c>
      <c r="W929" s="16">
        <f t="shared" si="396"/>
        <v>28166.145542836195</v>
      </c>
      <c r="X929" s="16">
        <f t="shared" si="397"/>
        <v>5714.7645453739415</v>
      </c>
      <c r="Z929" s="10">
        <v>46224.999999999993</v>
      </c>
      <c r="AA929" s="10">
        <f t="shared" si="388"/>
        <v>11776.840982503301</v>
      </c>
      <c r="AB929" s="10">
        <f t="shared" si="389"/>
        <v>16752.251708339463</v>
      </c>
      <c r="AC929" s="10">
        <v>194.50800358175684</v>
      </c>
      <c r="AD929">
        <v>90.08</v>
      </c>
      <c r="AE929">
        <v>60.05</v>
      </c>
      <c r="AF929">
        <v>46.07</v>
      </c>
      <c r="AG929" s="15"/>
      <c r="AH929" s="15">
        <f t="shared" si="398"/>
        <v>6524.3699043068291</v>
      </c>
      <c r="AI929" s="15">
        <f t="shared" si="399"/>
        <v>16601.481442964407</v>
      </c>
      <c r="AJ929" s="15">
        <f t="shared" si="400"/>
        <v>195.09152759250208</v>
      </c>
      <c r="AK929" s="15">
        <f t="shared" si="401"/>
        <v>4160.2499999999991</v>
      </c>
      <c r="AL929" s="11">
        <f t="shared" si="402"/>
        <v>3516.2947990316698</v>
      </c>
      <c r="AM929" s="16">
        <f t="shared" si="403"/>
        <v>2285.5916193705852</v>
      </c>
      <c r="AN929" s="11">
        <f t="shared" si="404"/>
        <v>31641.223802266897</v>
      </c>
      <c r="AO929" s="16">
        <f t="shared" si="412"/>
        <v>6180</v>
      </c>
      <c r="AP929" s="10">
        <v>-21748.637822636079</v>
      </c>
      <c r="AQ929" s="11">
        <f t="shared" si="405"/>
        <v>-121861.43973596582</v>
      </c>
      <c r="AR929" s="16">
        <f t="shared" si="406"/>
        <v>-69279.950948654427</v>
      </c>
      <c r="AS929" s="11">
        <f t="shared" si="407"/>
        <v>-8745.3143004162321</v>
      </c>
      <c r="AT929" s="15">
        <f t="shared" si="408"/>
        <v>-47266.525952835669</v>
      </c>
      <c r="AU929" s="17">
        <f t="shared" si="409"/>
        <v>217.33097189029675</v>
      </c>
      <c r="AV929" s="15">
        <f t="shared" si="410"/>
        <v>25517.888130199593</v>
      </c>
      <c r="AW929" s="13">
        <v>70000</v>
      </c>
      <c r="AX929" s="15">
        <f t="shared" si="411"/>
        <v>-47266.525952835669</v>
      </c>
    </row>
    <row r="930" spans="1:50" ht="30" x14ac:dyDescent="0.25">
      <c r="A930" s="2" t="s">
        <v>70</v>
      </c>
      <c r="B930" s="9">
        <f t="shared" si="390"/>
        <v>11979.322629507133</v>
      </c>
      <c r="C930" s="9">
        <f t="shared" si="391"/>
        <v>-7191.9138997255686</v>
      </c>
      <c r="D930" s="10">
        <v>22237.624667470915</v>
      </c>
      <c r="E930" s="10">
        <v>11137.838831464433</v>
      </c>
      <c r="F930">
        <v>60.05</v>
      </c>
      <c r="G930">
        <v>46.07</v>
      </c>
      <c r="H930">
        <v>44.01</v>
      </c>
      <c r="I930" s="11">
        <f t="shared" si="392"/>
        <v>28537.53147875463</v>
      </c>
      <c r="J930" s="12">
        <f t="shared" si="393"/>
        <v>18549.39546119051</v>
      </c>
      <c r="L930" s="10">
        <f t="shared" si="386"/>
        <v>22237.624667470915</v>
      </c>
      <c r="M930" s="13"/>
      <c r="N930" s="13">
        <f t="shared" si="394"/>
        <v>12319.644065778888</v>
      </c>
      <c r="O930">
        <v>0.2</v>
      </c>
      <c r="P930" s="10">
        <f t="shared" si="387"/>
        <v>11137.838831464433</v>
      </c>
      <c r="Q930" s="13">
        <f t="shared" si="395"/>
        <v>11037.598281981253</v>
      </c>
      <c r="R930">
        <v>0.56999999999999995</v>
      </c>
      <c r="S930" s="14">
        <v>2.04</v>
      </c>
      <c r="T930" s="14">
        <v>0.41</v>
      </c>
      <c r="U930" s="15">
        <v>6200</v>
      </c>
      <c r="V930" s="15">
        <v>1300</v>
      </c>
      <c r="W930" s="16">
        <f t="shared" si="396"/>
        <v>24060.934061125587</v>
      </c>
      <c r="X930" s="16">
        <f t="shared" si="397"/>
        <v>4889.6975318928871</v>
      </c>
      <c r="Z930" s="10">
        <v>62500</v>
      </c>
      <c r="AA930" s="10">
        <f t="shared" si="388"/>
        <v>22237.624667470915</v>
      </c>
      <c r="AB930" s="10">
        <f t="shared" si="389"/>
        <v>11137.838831464433</v>
      </c>
      <c r="AC930" s="10">
        <v>1909.6039101543986</v>
      </c>
      <c r="AD930">
        <v>90.08</v>
      </c>
      <c r="AE930">
        <v>60.05</v>
      </c>
      <c r="AF930">
        <v>46.07</v>
      </c>
      <c r="AG930" s="15"/>
      <c r="AH930" s="15">
        <f t="shared" si="398"/>
        <v>12319.644065778888</v>
      </c>
      <c r="AI930" s="15">
        <f t="shared" si="399"/>
        <v>11037.598281981253</v>
      </c>
      <c r="AJ930" s="15">
        <f t="shared" si="400"/>
        <v>1915.3327218848615</v>
      </c>
      <c r="AK930" s="15">
        <f t="shared" si="401"/>
        <v>5625</v>
      </c>
      <c r="AL930" s="11">
        <f t="shared" si="402"/>
        <v>4215.3156740824925</v>
      </c>
      <c r="AM930" s="16">
        <f t="shared" si="403"/>
        <v>2739.9551881536204</v>
      </c>
      <c r="AN930" s="11">
        <f t="shared" si="404"/>
        <v>33600.663304330126</v>
      </c>
      <c r="AO930" s="16">
        <f t="shared" si="412"/>
        <v>6180</v>
      </c>
      <c r="AP930" s="10">
        <v>6571.2226565360861</v>
      </c>
      <c r="AQ930" s="11">
        <f t="shared" si="405"/>
        <v>-87624.674818683066</v>
      </c>
      <c r="AR930" s="16">
        <f t="shared" si="406"/>
        <v>-30631.006892808964</v>
      </c>
      <c r="AS930" s="11">
        <f t="shared" si="407"/>
        <v>29903.629755429229</v>
      </c>
      <c r="AT930" s="15">
        <f t="shared" si="408"/>
        <v>-20898.127992808044</v>
      </c>
      <c r="AU930" s="17">
        <f t="shared" si="409"/>
        <v>-318.02495646714482</v>
      </c>
      <c r="AV930" s="15">
        <f t="shared" si="410"/>
        <v>27469.350649344131</v>
      </c>
      <c r="AW930" s="13">
        <v>70000</v>
      </c>
      <c r="AX930" s="15">
        <f t="shared" si="411"/>
        <v>-20898.127992808044</v>
      </c>
    </row>
    <row r="931" spans="1:50" ht="30" x14ac:dyDescent="0.25">
      <c r="A931" s="2" t="s">
        <v>70</v>
      </c>
      <c r="B931" s="9">
        <f t="shared" si="390"/>
        <v>-16475.501608933788</v>
      </c>
      <c r="C931" s="9">
        <f t="shared" si="391"/>
        <v>-28223.507472386082</v>
      </c>
      <c r="D931" s="10">
        <v>5655.5017176674219</v>
      </c>
      <c r="E931" s="10">
        <v>6328.1834771849744</v>
      </c>
      <c r="F931">
        <v>60.05</v>
      </c>
      <c r="G931">
        <v>46.07</v>
      </c>
      <c r="H931">
        <v>44.01</v>
      </c>
      <c r="I931" s="11">
        <f t="shared" si="392"/>
        <v>11790.077969930924</v>
      </c>
      <c r="J931" s="12">
        <f t="shared" si="393"/>
        <v>7663.5506804551005</v>
      </c>
      <c r="L931" s="10">
        <f t="shared" si="386"/>
        <v>5655.5017176674219</v>
      </c>
      <c r="M931" s="13"/>
      <c r="N931" s="13">
        <f t="shared" si="394"/>
        <v>3133.1479515877518</v>
      </c>
      <c r="O931">
        <v>0.2</v>
      </c>
      <c r="P931" s="10">
        <f t="shared" si="387"/>
        <v>6328.1834771849744</v>
      </c>
      <c r="Q931" s="13">
        <f t="shared" si="395"/>
        <v>6271.2298258903093</v>
      </c>
      <c r="R931">
        <v>0.56999999999999995</v>
      </c>
      <c r="S931" s="14">
        <v>2.04</v>
      </c>
      <c r="T931" s="14">
        <v>0.41</v>
      </c>
      <c r="U931" s="15">
        <v>6200</v>
      </c>
      <c r="V931" s="15">
        <v>1300</v>
      </c>
      <c r="W931" s="16">
        <f t="shared" si="396"/>
        <v>14770.510405793055</v>
      </c>
      <c r="X931" s="16">
        <f t="shared" si="397"/>
        <v>3022.504542340761</v>
      </c>
      <c r="Z931" s="10">
        <v>80656</v>
      </c>
      <c r="AA931" s="10">
        <f t="shared" si="388"/>
        <v>5655.5017176674219</v>
      </c>
      <c r="AB931" s="10">
        <f t="shared" si="389"/>
        <v>6328.1834771849744</v>
      </c>
      <c r="AC931" s="10">
        <v>279.70657514626998</v>
      </c>
      <c r="AD931">
        <v>90.08</v>
      </c>
      <c r="AE931">
        <v>60.05</v>
      </c>
      <c r="AF931">
        <v>46.07</v>
      </c>
      <c r="AG931" s="15"/>
      <c r="AH931" s="15">
        <f t="shared" si="398"/>
        <v>3133.1479515877518</v>
      </c>
      <c r="AI931" s="15">
        <f t="shared" si="399"/>
        <v>6271.2298258903093</v>
      </c>
      <c r="AJ931" s="15">
        <f t="shared" si="400"/>
        <v>280.54569487170875</v>
      </c>
      <c r="AK931" s="15">
        <f t="shared" si="401"/>
        <v>7259.04</v>
      </c>
      <c r="AL931" s="11">
        <f t="shared" si="402"/>
        <v>3678.36582349536</v>
      </c>
      <c r="AM931" s="16">
        <f t="shared" si="403"/>
        <v>2390.937785271984</v>
      </c>
      <c r="AN931" s="11">
        <f t="shared" si="404"/>
        <v>13061.965335418223</v>
      </c>
      <c r="AO931" s="16">
        <f t="shared" si="412"/>
        <v>6180</v>
      </c>
      <c r="AP931" s="10">
        <v>-10311.717612108247</v>
      </c>
      <c r="AQ931" s="11">
        <f t="shared" si="405"/>
        <v>-56932.058811341187</v>
      </c>
      <c r="AR931" s="16">
        <f t="shared" si="406"/>
        <v>-38909.562695181943</v>
      </c>
      <c r="AS931" s="11">
        <f t="shared" si="407"/>
        <v>21625.07395305625</v>
      </c>
      <c r="AT931" s="15">
        <f t="shared" si="408"/>
        <v>-26546.20607783533</v>
      </c>
      <c r="AU931" s="17">
        <f t="shared" si="409"/>
        <v>257.43728713695754</v>
      </c>
      <c r="AV931" s="15">
        <f t="shared" si="410"/>
        <v>16234.488465727085</v>
      </c>
      <c r="AW931" s="13">
        <v>70000</v>
      </c>
      <c r="AX931" s="15">
        <f t="shared" si="411"/>
        <v>-26546.206077835333</v>
      </c>
    </row>
    <row r="932" spans="1:50" ht="30" x14ac:dyDescent="0.25">
      <c r="A932" s="2" t="s">
        <v>70</v>
      </c>
      <c r="B932" s="9">
        <f t="shared" si="390"/>
        <v>122414.1140415055</v>
      </c>
      <c r="C932" s="9">
        <f t="shared" si="391"/>
        <v>83386.503817700112</v>
      </c>
      <c r="D932" s="10">
        <v>11026.55246610151</v>
      </c>
      <c r="E932" s="10">
        <v>34902.618608068449</v>
      </c>
      <c r="F932">
        <v>60.05</v>
      </c>
      <c r="G932">
        <v>46.07</v>
      </c>
      <c r="H932">
        <v>44.01</v>
      </c>
      <c r="I932" s="11">
        <f t="shared" si="392"/>
        <v>43023.205072546909</v>
      </c>
      <c r="J932" s="12">
        <f t="shared" si="393"/>
        <v>27965.083297155492</v>
      </c>
      <c r="L932" s="10">
        <f t="shared" si="386"/>
        <v>11026.55246610151</v>
      </c>
      <c r="M932" s="13"/>
      <c r="N932" s="13">
        <f t="shared" si="394"/>
        <v>6108.7100662202365</v>
      </c>
      <c r="O932">
        <v>0.2</v>
      </c>
      <c r="P932" s="10">
        <f t="shared" si="387"/>
        <v>34902.618608068449</v>
      </c>
      <c r="Q932" s="13">
        <f t="shared" si="395"/>
        <v>34588.49504059583</v>
      </c>
      <c r="R932">
        <v>0.56999999999999995</v>
      </c>
      <c r="S932" s="14">
        <v>2.04</v>
      </c>
      <c r="T932" s="14">
        <v>0.41</v>
      </c>
      <c r="U932" s="15">
        <v>6200</v>
      </c>
      <c r="V932" s="15">
        <v>1300</v>
      </c>
      <c r="W932" s="16">
        <f t="shared" si="396"/>
        <v>48911.85574022268</v>
      </c>
      <c r="X932" s="16">
        <f t="shared" si="397"/>
        <v>9884.2455164173025</v>
      </c>
      <c r="Z932" s="10">
        <v>52899.999999999993</v>
      </c>
      <c r="AA932" s="10">
        <f t="shared" si="388"/>
        <v>11026.55246610151</v>
      </c>
      <c r="AB932" s="10">
        <f t="shared" si="389"/>
        <v>34902.618608068449</v>
      </c>
      <c r="AC932" s="10">
        <v>1552.0561160029424</v>
      </c>
      <c r="AD932">
        <v>90.08</v>
      </c>
      <c r="AE932">
        <v>60.05</v>
      </c>
      <c r="AF932">
        <v>46.07</v>
      </c>
      <c r="AG932" s="15"/>
      <c r="AH932" s="15">
        <f t="shared" si="398"/>
        <v>6108.7100662202365</v>
      </c>
      <c r="AI932" s="15">
        <f t="shared" si="399"/>
        <v>34588.49504059583</v>
      </c>
      <c r="AJ932" s="15">
        <f t="shared" si="400"/>
        <v>1556.712284350951</v>
      </c>
      <c r="AK932" s="15">
        <f t="shared" si="401"/>
        <v>4760.9999999999991</v>
      </c>
      <c r="AL932" s="11">
        <f t="shared" si="402"/>
        <v>4883.0350120464191</v>
      </c>
      <c r="AM932" s="16">
        <f t="shared" si="403"/>
        <v>3173.9727578301727</v>
      </c>
      <c r="AN932" s="11">
        <f t="shared" si="404"/>
        <v>56958.361154966951</v>
      </c>
      <c r="AO932" s="16">
        <f t="shared" si="412"/>
        <v>6180</v>
      </c>
      <c r="AP932" s="10">
        <v>68386.977360914476</v>
      </c>
      <c r="AQ932" s="11">
        <f t="shared" si="405"/>
        <v>-53466.336738133679</v>
      </c>
      <c r="AR932" s="16">
        <f t="shared" si="406"/>
        <v>45537.175004127319</v>
      </c>
      <c r="AS932" s="11">
        <f t="shared" si="407"/>
        <v>106071.81165236552</v>
      </c>
      <c r="AT932" s="15">
        <f t="shared" si="408"/>
        <v>31067.921305928809</v>
      </c>
      <c r="AU932" s="17">
        <f t="shared" si="409"/>
        <v>45.429586896298765</v>
      </c>
      <c r="AV932" s="15">
        <f t="shared" si="410"/>
        <v>37319.05605498566</v>
      </c>
      <c r="AW932" s="13">
        <v>70000</v>
      </c>
      <c r="AX932" s="15">
        <f t="shared" si="411"/>
        <v>31067.921305928816</v>
      </c>
    </row>
    <row r="933" spans="1:50" ht="30" x14ac:dyDescent="0.25">
      <c r="A933" s="2" t="s">
        <v>70</v>
      </c>
      <c r="B933" s="9">
        <f t="shared" si="390"/>
        <v>55479.068116206086</v>
      </c>
      <c r="C933" s="9">
        <f t="shared" si="391"/>
        <v>31376.5574340723</v>
      </c>
      <c r="D933" s="10">
        <v>17364.265019475417</v>
      </c>
      <c r="E933" s="10">
        <v>17449.538541477155</v>
      </c>
      <c r="F933">
        <v>60.05</v>
      </c>
      <c r="G933">
        <v>46.07</v>
      </c>
      <c r="H933">
        <v>44.01</v>
      </c>
      <c r="I933" s="11">
        <f t="shared" si="392"/>
        <v>30995.373342111365</v>
      </c>
      <c r="J933" s="12">
        <f t="shared" si="393"/>
        <v>20146.992672372387</v>
      </c>
      <c r="L933" s="10">
        <f t="shared" si="386"/>
        <v>17364.265019475417</v>
      </c>
      <c r="M933" s="13"/>
      <c r="N933" s="13">
        <f t="shared" si="394"/>
        <v>9619.8028207893822</v>
      </c>
      <c r="O933">
        <v>0.2</v>
      </c>
      <c r="P933" s="10">
        <f t="shared" si="387"/>
        <v>17449.538541477155</v>
      </c>
      <c r="Q933" s="13">
        <f t="shared" si="395"/>
        <v>17292.492694603861</v>
      </c>
      <c r="R933">
        <v>0.56999999999999995</v>
      </c>
      <c r="S933" s="14">
        <v>2.04</v>
      </c>
      <c r="T933" s="14">
        <v>0.41</v>
      </c>
      <c r="U933" s="15">
        <v>6200</v>
      </c>
      <c r="V933" s="15">
        <v>1300</v>
      </c>
      <c r="W933" s="16">
        <f t="shared" si="396"/>
        <v>30232.590056167435</v>
      </c>
      <c r="X933" s="16">
        <f t="shared" si="397"/>
        <v>6130.0793740336512</v>
      </c>
      <c r="Z933" s="10">
        <v>16900</v>
      </c>
      <c r="AA933" s="10">
        <f t="shared" si="388"/>
        <v>17364.265019475417</v>
      </c>
      <c r="AB933" s="10">
        <f t="shared" si="389"/>
        <v>17449.538541477155</v>
      </c>
      <c r="AC933" s="10">
        <v>805.44005469361912</v>
      </c>
      <c r="AD933">
        <v>90.08</v>
      </c>
      <c r="AE933">
        <v>60.05</v>
      </c>
      <c r="AF933">
        <v>46.07</v>
      </c>
      <c r="AG933" s="15"/>
      <c r="AH933" s="15">
        <f t="shared" si="398"/>
        <v>9619.8028207893822</v>
      </c>
      <c r="AI933" s="15">
        <f t="shared" si="399"/>
        <v>17292.492694603861</v>
      </c>
      <c r="AJ933" s="15">
        <f t="shared" si="400"/>
        <v>807.85637485769985</v>
      </c>
      <c r="AK933" s="15">
        <f t="shared" si="401"/>
        <v>1521</v>
      </c>
      <c r="AL933" s="11">
        <f t="shared" si="402"/>
        <v>2864.2076345811165</v>
      </c>
      <c r="AM933" s="16">
        <f t="shared" si="403"/>
        <v>1861.7349624777257</v>
      </c>
      <c r="AN933" s="11">
        <f t="shared" si="404"/>
        <v>37376.120235115712</v>
      </c>
      <c r="AO933" s="16">
        <f t="shared" si="412"/>
        <v>6180</v>
      </c>
      <c r="AP933" s="10">
        <v>31667.87210769872</v>
      </c>
      <c r="AQ933" s="11">
        <f t="shared" si="405"/>
        <v>-57995.742319052079</v>
      </c>
      <c r="AR933" s="16">
        <f t="shared" si="406"/>
        <v>5099.4853876662601</v>
      </c>
      <c r="AS933" s="11">
        <f t="shared" si="407"/>
        <v>65634.122035904453</v>
      </c>
      <c r="AT933" s="15">
        <f t="shared" si="408"/>
        <v>3479.1444728486058</v>
      </c>
      <c r="AU933" s="17">
        <f t="shared" si="409"/>
        <v>10.986353806837553</v>
      </c>
      <c r="AV933" s="15">
        <f t="shared" si="410"/>
        <v>28188.727634850115</v>
      </c>
      <c r="AW933" s="13">
        <v>70000</v>
      </c>
      <c r="AX933" s="15">
        <f t="shared" si="411"/>
        <v>3479.1444728486058</v>
      </c>
    </row>
    <row r="934" spans="1:50" ht="30" x14ac:dyDescent="0.25">
      <c r="A934" s="2" t="s">
        <v>70</v>
      </c>
      <c r="B934" s="9">
        <f t="shared" si="390"/>
        <v>8851.5122084083414</v>
      </c>
      <c r="C934" s="9">
        <f t="shared" si="391"/>
        <v>89.718833660605014</v>
      </c>
      <c r="D934" s="10">
        <v>6420.4581525580688</v>
      </c>
      <c r="E934" s="10">
        <v>2934.8551456305968</v>
      </c>
      <c r="F934">
        <v>60.05</v>
      </c>
      <c r="G934">
        <v>46.07</v>
      </c>
      <c r="H934">
        <v>44.01</v>
      </c>
      <c r="I934" s="11">
        <f t="shared" si="392"/>
        <v>9109.1091926174704</v>
      </c>
      <c r="J934" s="12">
        <f t="shared" si="393"/>
        <v>5920.9209752013558</v>
      </c>
      <c r="L934" s="10">
        <f t="shared" si="386"/>
        <v>6420.4581525580688</v>
      </c>
      <c r="M934" s="13"/>
      <c r="N934" s="13">
        <f t="shared" si="394"/>
        <v>3556.9338165171703</v>
      </c>
      <c r="O934">
        <v>0.2</v>
      </c>
      <c r="P934" s="10">
        <f t="shared" si="387"/>
        <v>2934.8551456305968</v>
      </c>
      <c r="Q934" s="13">
        <f t="shared" si="395"/>
        <v>2908.4414493199215</v>
      </c>
      <c r="R934">
        <v>0.56999999999999995</v>
      </c>
      <c r="S934" s="14">
        <v>2.04</v>
      </c>
      <c r="T934" s="14">
        <v>0.41</v>
      </c>
      <c r="U934" s="15">
        <v>6200</v>
      </c>
      <c r="V934" s="15">
        <v>1300</v>
      </c>
      <c r="W934" s="16">
        <f t="shared" si="396"/>
        <v>11033.164714408209</v>
      </c>
      <c r="X934" s="16">
        <f t="shared" si="397"/>
        <v>2271.3713396604735</v>
      </c>
      <c r="Z934" s="10">
        <v>105625</v>
      </c>
      <c r="AA934" s="10">
        <f t="shared" si="388"/>
        <v>6420.4581525580688</v>
      </c>
      <c r="AB934" s="10">
        <f t="shared" si="389"/>
        <v>2934.8551456305968</v>
      </c>
      <c r="AC934" s="10">
        <v>457.33091850066012</v>
      </c>
      <c r="AD934">
        <v>90.08</v>
      </c>
      <c r="AE934">
        <v>60.05</v>
      </c>
      <c r="AF934">
        <v>46.07</v>
      </c>
      <c r="AG934" s="15"/>
      <c r="AH934" s="15">
        <f t="shared" si="398"/>
        <v>3556.9338165171703</v>
      </c>
      <c r="AI934" s="15">
        <f t="shared" si="399"/>
        <v>2908.4414493199215</v>
      </c>
      <c r="AJ934" s="15">
        <f t="shared" si="400"/>
        <v>458.70291125616205</v>
      </c>
      <c r="AK934" s="15">
        <f t="shared" si="401"/>
        <v>9506.25</v>
      </c>
      <c r="AL934" s="11">
        <f t="shared" si="402"/>
        <v>4327.1748670809484</v>
      </c>
      <c r="AM934" s="16">
        <f t="shared" si="403"/>
        <v>2812.6636636026165</v>
      </c>
      <c r="AN934" s="11">
        <f t="shared" si="404"/>
        <v>9227.7378063622928</v>
      </c>
      <c r="AO934" s="16">
        <f t="shared" si="412"/>
        <v>6180</v>
      </c>
      <c r="AP934" s="10">
        <v>9385.5712021634827</v>
      </c>
      <c r="AQ934" s="11">
        <f t="shared" si="405"/>
        <v>-19462.619520352928</v>
      </c>
      <c r="AR934" s="16">
        <f t="shared" si="406"/>
        <v>-8102.5734812012233</v>
      </c>
      <c r="AS934" s="11">
        <f t="shared" si="407"/>
        <v>52432.063167036969</v>
      </c>
      <c r="AT934" s="15">
        <f t="shared" si="408"/>
        <v>-5528.0134366404891</v>
      </c>
      <c r="AU934" s="17">
        <f t="shared" si="409"/>
        <v>-58.899062375300268</v>
      </c>
      <c r="AV934" s="15">
        <f t="shared" si="410"/>
        <v>14913.584638803972</v>
      </c>
      <c r="AW934" s="13">
        <v>70000</v>
      </c>
      <c r="AX934" s="15">
        <f t="shared" si="411"/>
        <v>-5528.0134366404891</v>
      </c>
    </row>
    <row r="935" spans="1:50" ht="30" x14ac:dyDescent="0.25">
      <c r="A935" s="2" t="s">
        <v>70</v>
      </c>
      <c r="B935" s="9">
        <f t="shared" si="390"/>
        <v>18485.763169577851</v>
      </c>
      <c r="C935" s="9">
        <f t="shared" si="391"/>
        <v>7363.1477717666412</v>
      </c>
      <c r="D935" s="10">
        <v>8651.7924279471354</v>
      </c>
      <c r="E935" s="10">
        <v>5061.2297657219178</v>
      </c>
      <c r="F935">
        <v>60.05</v>
      </c>
      <c r="G935">
        <v>46.07</v>
      </c>
      <c r="H935">
        <v>44.01</v>
      </c>
      <c r="I935" s="11">
        <f t="shared" si="392"/>
        <v>12775.724820546729</v>
      </c>
      <c r="J935" s="12">
        <f t="shared" si="393"/>
        <v>8304.2211333553751</v>
      </c>
      <c r="L935" s="10">
        <f t="shared" si="386"/>
        <v>8651.7924279471354</v>
      </c>
      <c r="M935" s="13"/>
      <c r="N935" s="13">
        <f t="shared" si="394"/>
        <v>4793.0930050827137</v>
      </c>
      <c r="O935">
        <v>0.2</v>
      </c>
      <c r="P935" s="10">
        <f t="shared" si="387"/>
        <v>5061.2297657219178</v>
      </c>
      <c r="Q935" s="13">
        <f t="shared" si="395"/>
        <v>5015.6786978304208</v>
      </c>
      <c r="R935">
        <v>0.56999999999999995</v>
      </c>
      <c r="S935" s="14">
        <v>2.04</v>
      </c>
      <c r="T935" s="14">
        <v>0.41</v>
      </c>
      <c r="U935" s="15">
        <v>6200</v>
      </c>
      <c r="V935" s="15">
        <v>1300</v>
      </c>
      <c r="W935" s="16">
        <f t="shared" si="396"/>
        <v>13987.813135910961</v>
      </c>
      <c r="X935" s="16">
        <f t="shared" si="397"/>
        <v>2865.1977380997514</v>
      </c>
      <c r="Z935" s="10">
        <v>52899.999999999993</v>
      </c>
      <c r="AA935" s="10">
        <f t="shared" si="388"/>
        <v>8651.7924279471354</v>
      </c>
      <c r="AB935" s="10">
        <f t="shared" si="389"/>
        <v>5061.2297657219178</v>
      </c>
      <c r="AC935" s="10">
        <v>1112.5145984484388</v>
      </c>
      <c r="AD935">
        <v>90.08</v>
      </c>
      <c r="AE935">
        <v>60.05</v>
      </c>
      <c r="AF935">
        <v>46.07</v>
      </c>
      <c r="AG935" s="15"/>
      <c r="AH935" s="15">
        <f t="shared" si="398"/>
        <v>4793.0930050827137</v>
      </c>
      <c r="AI935" s="15">
        <f t="shared" si="399"/>
        <v>5015.6786978304208</v>
      </c>
      <c r="AJ935" s="15">
        <f t="shared" si="400"/>
        <v>1115.8521422437841</v>
      </c>
      <c r="AK935" s="15">
        <f t="shared" si="401"/>
        <v>4760.9999999999991</v>
      </c>
      <c r="AL935" s="11">
        <f t="shared" si="402"/>
        <v>2821.1754174997136</v>
      </c>
      <c r="AM935" s="16">
        <f t="shared" si="403"/>
        <v>1833.7640213748139</v>
      </c>
      <c r="AN935" s="11">
        <f t="shared" si="404"/>
        <v>14425.704661805497</v>
      </c>
      <c r="AO935" s="16">
        <f t="shared" si="412"/>
        <v>6180</v>
      </c>
      <c r="AP935" s="10">
        <v>13721.141345613023</v>
      </c>
      <c r="AQ935" s="11">
        <f t="shared" si="405"/>
        <v>-23893.539300008484</v>
      </c>
      <c r="AR935" s="16">
        <f t="shared" si="406"/>
        <v>-3806.2710996884862</v>
      </c>
      <c r="AS935" s="11">
        <f t="shared" si="407"/>
        <v>56728.365548549693</v>
      </c>
      <c r="AT935" s="15">
        <f t="shared" si="408"/>
        <v>-2596.8438091171665</v>
      </c>
      <c r="AU935" s="17">
        <f t="shared" si="409"/>
        <v>-18.925858598107361</v>
      </c>
      <c r="AV935" s="15">
        <f t="shared" si="410"/>
        <v>16317.98515473019</v>
      </c>
      <c r="AW935" s="13">
        <v>70000</v>
      </c>
      <c r="AX935" s="15">
        <f t="shared" si="411"/>
        <v>-2596.8438091171665</v>
      </c>
    </row>
    <row r="936" spans="1:50" ht="30" x14ac:dyDescent="0.25">
      <c r="A936" s="2" t="s">
        <v>70</v>
      </c>
      <c r="B936" s="9">
        <f t="shared" si="390"/>
        <v>13816.332159220441</v>
      </c>
      <c r="C936" s="9">
        <f t="shared" si="391"/>
        <v>-6423.1182332399439</v>
      </c>
      <c r="D936" s="10">
        <v>19011.460262336142</v>
      </c>
      <c r="E936" s="10">
        <v>12930.826500219147</v>
      </c>
      <c r="F936">
        <v>60.05</v>
      </c>
      <c r="G936">
        <v>46.07</v>
      </c>
      <c r="H936">
        <v>44.01</v>
      </c>
      <c r="I936" s="11">
        <f t="shared" si="392"/>
        <v>27885.925244089376</v>
      </c>
      <c r="J936" s="12">
        <f t="shared" si="393"/>
        <v>18125.851408658094</v>
      </c>
      <c r="L936" s="10">
        <f t="shared" si="386"/>
        <v>19011.460262336142</v>
      </c>
      <c r="M936" s="13"/>
      <c r="N936" s="13">
        <f t="shared" si="394"/>
        <v>10532.348985334223</v>
      </c>
      <c r="O936">
        <v>0.2</v>
      </c>
      <c r="P936" s="10">
        <f t="shared" si="387"/>
        <v>12930.826500219147</v>
      </c>
      <c r="Q936" s="13">
        <f t="shared" si="395"/>
        <v>12814.449061717174</v>
      </c>
      <c r="R936">
        <v>0.56999999999999995</v>
      </c>
      <c r="S936" s="14">
        <v>2.04</v>
      </c>
      <c r="T936" s="14">
        <v>0.41</v>
      </c>
      <c r="U936" s="15">
        <v>6200</v>
      </c>
      <c r="V936" s="15">
        <v>1300</v>
      </c>
      <c r="W936" s="16">
        <f t="shared" si="396"/>
        <v>25397.839754981094</v>
      </c>
      <c r="X936" s="16">
        <f t="shared" si="397"/>
        <v>5158.3893625207093</v>
      </c>
      <c r="Z936" s="10">
        <v>54289.000000000007</v>
      </c>
      <c r="AA936" s="10">
        <f t="shared" si="388"/>
        <v>19011.460262336142</v>
      </c>
      <c r="AB936" s="10">
        <f t="shared" si="389"/>
        <v>12930.826500219147</v>
      </c>
      <c r="AC936" s="10">
        <v>1280.6990763749648</v>
      </c>
      <c r="AD936">
        <v>90.08</v>
      </c>
      <c r="AE936">
        <v>60.05</v>
      </c>
      <c r="AF936">
        <v>46.07</v>
      </c>
      <c r="AG936" s="15"/>
      <c r="AH936" s="15">
        <f t="shared" si="398"/>
        <v>10532.348985334223</v>
      </c>
      <c r="AI936" s="15">
        <f t="shared" si="399"/>
        <v>12814.449061717174</v>
      </c>
      <c r="AJ936" s="15">
        <f t="shared" si="400"/>
        <v>1284.5411736040894</v>
      </c>
      <c r="AK936" s="15">
        <f t="shared" si="401"/>
        <v>4886.01</v>
      </c>
      <c r="AL936" s="11">
        <f t="shared" si="402"/>
        <v>3897.4411439983151</v>
      </c>
      <c r="AM936" s="16">
        <f t="shared" si="403"/>
        <v>2533.3367435989048</v>
      </c>
      <c r="AN936" s="11">
        <f t="shared" si="404"/>
        <v>32979.449157357572</v>
      </c>
      <c r="AO936" s="16">
        <f t="shared" si="412"/>
        <v>6180</v>
      </c>
      <c r="AP936" s="10">
        <v>6571.2226565360861</v>
      </c>
      <c r="AQ936" s="11">
        <f t="shared" si="405"/>
        <v>-85293.146041460481</v>
      </c>
      <c r="AR936" s="16">
        <f t="shared" si="406"/>
        <v>-29707.359004418748</v>
      </c>
      <c r="AS936" s="11">
        <f t="shared" si="407"/>
        <v>30827.277643819445</v>
      </c>
      <c r="AT936" s="15">
        <f t="shared" si="408"/>
        <v>-20267.965495720913</v>
      </c>
      <c r="AU936" s="17">
        <f t="shared" si="409"/>
        <v>-308.43522667066105</v>
      </c>
      <c r="AV936" s="15">
        <f t="shared" si="410"/>
        <v>26839.188152257</v>
      </c>
      <c r="AW936" s="13">
        <v>70000</v>
      </c>
      <c r="AX936" s="15">
        <f t="shared" si="411"/>
        <v>-20267.965495720913</v>
      </c>
    </row>
    <row r="937" spans="1:50" ht="30" x14ac:dyDescent="0.25">
      <c r="A937" s="2" t="s">
        <v>70</v>
      </c>
      <c r="B937" s="9">
        <f t="shared" si="390"/>
        <v>-5829.555884305104</v>
      </c>
      <c r="C937" s="9">
        <f t="shared" si="391"/>
        <v>-17718.613951444859</v>
      </c>
      <c r="D937" s="10">
        <v>15795.957625092075</v>
      </c>
      <c r="E937" s="10">
        <v>4492.3143032938769</v>
      </c>
      <c r="F937">
        <v>60.05</v>
      </c>
      <c r="G937">
        <v>46.07</v>
      </c>
      <c r="H937">
        <v>44.01</v>
      </c>
      <c r="I937" s="11">
        <f t="shared" si="392"/>
        <v>17468.130102583182</v>
      </c>
      <c r="J937" s="12">
        <f t="shared" si="393"/>
        <v>11354.284566679069</v>
      </c>
      <c r="L937" s="10">
        <f t="shared" si="386"/>
        <v>15795.957625092075</v>
      </c>
      <c r="M937" s="13"/>
      <c r="N937" s="13">
        <f t="shared" si="394"/>
        <v>8750.9605243010101</v>
      </c>
      <c r="O937">
        <v>0.2</v>
      </c>
      <c r="P937" s="10">
        <f t="shared" si="387"/>
        <v>4492.3143032938769</v>
      </c>
      <c r="Q937" s="13">
        <f t="shared" si="395"/>
        <v>4451.8834745642316</v>
      </c>
      <c r="R937">
        <v>0.56999999999999995</v>
      </c>
      <c r="S937" s="14">
        <v>2.04</v>
      </c>
      <c r="T937" s="14">
        <v>0.41</v>
      </c>
      <c r="U937" s="15">
        <v>6200</v>
      </c>
      <c r="V937" s="15">
        <v>1300</v>
      </c>
      <c r="W937" s="16">
        <f t="shared" si="396"/>
        <v>14947.0419981381</v>
      </c>
      <c r="X937" s="16">
        <f t="shared" si="397"/>
        <v>3057.9839309983436</v>
      </c>
      <c r="Z937" s="10">
        <v>1444</v>
      </c>
      <c r="AA937" s="10">
        <f t="shared" si="388"/>
        <v>15795.957625092075</v>
      </c>
      <c r="AB937" s="10">
        <f t="shared" si="389"/>
        <v>4492.3143032938769</v>
      </c>
      <c r="AC937" s="10">
        <v>1006.810754603506</v>
      </c>
      <c r="AD937">
        <v>90.08</v>
      </c>
      <c r="AE937">
        <v>60.05</v>
      </c>
      <c r="AF937">
        <v>46.07</v>
      </c>
      <c r="AG937" s="15"/>
      <c r="AH937" s="15">
        <f t="shared" si="398"/>
        <v>8750.9605243010101</v>
      </c>
      <c r="AI937" s="15">
        <f t="shared" si="399"/>
        <v>4451.8834745642316</v>
      </c>
      <c r="AJ937" s="15">
        <f t="shared" si="400"/>
        <v>1009.8311868673164</v>
      </c>
      <c r="AK937" s="15">
        <f t="shared" si="401"/>
        <v>129.96</v>
      </c>
      <c r="AL937" s="11">
        <f t="shared" si="402"/>
        <v>1427.3627131111002</v>
      </c>
      <c r="AM937" s="16">
        <f t="shared" si="403"/>
        <v>927.78576352221512</v>
      </c>
      <c r="AN937" s="11">
        <f t="shared" si="404"/>
        <v>18898.475046684198</v>
      </c>
      <c r="AO937" s="16">
        <f t="shared" si="412"/>
        <v>6180</v>
      </c>
      <c r="AP937" s="10">
        <v>-3459.3538101610297</v>
      </c>
      <c r="AQ937" s="11">
        <f t="shared" si="405"/>
        <v>-60466.218837289809</v>
      </c>
      <c r="AR937" s="16">
        <f t="shared" si="406"/>
        <v>-32130.882449122273</v>
      </c>
      <c r="AS937" s="11">
        <f t="shared" si="407"/>
        <v>28403.75419911592</v>
      </c>
      <c r="AT937" s="15">
        <f t="shared" si="408"/>
        <v>-21921.424140362316</v>
      </c>
      <c r="AU937" s="17">
        <f t="shared" si="409"/>
        <v>633.68551883803684</v>
      </c>
      <c r="AV937" s="15">
        <f t="shared" si="410"/>
        <v>18462.070330201284</v>
      </c>
      <c r="AW937" s="13">
        <v>70000</v>
      </c>
      <c r="AX937" s="15">
        <f t="shared" si="411"/>
        <v>-21921.424140362313</v>
      </c>
    </row>
    <row r="938" spans="1:50" ht="30" x14ac:dyDescent="0.25">
      <c r="A938" s="2" t="s">
        <v>70</v>
      </c>
      <c r="B938" s="9">
        <f t="shared" si="390"/>
        <v>12984.268013526911</v>
      </c>
      <c r="C938" s="9">
        <f t="shared" si="391"/>
        <v>-5753.4441776011154</v>
      </c>
      <c r="D938" s="10">
        <v>7664.7746643861301</v>
      </c>
      <c r="E938" s="10">
        <v>13525.478339216368</v>
      </c>
      <c r="F938">
        <v>60.05</v>
      </c>
      <c r="G938">
        <v>46.07</v>
      </c>
      <c r="H938">
        <v>44.01</v>
      </c>
      <c r="I938" s="11">
        <f t="shared" si="392"/>
        <v>20138.123485472512</v>
      </c>
      <c r="J938" s="12">
        <f t="shared" si="393"/>
        <v>13089.780265557132</v>
      </c>
      <c r="L938" s="10">
        <f t="shared" si="386"/>
        <v>7664.7746643861301</v>
      </c>
      <c r="M938" s="13"/>
      <c r="N938" s="13">
        <f t="shared" si="394"/>
        <v>4246.2851640699164</v>
      </c>
      <c r="O938">
        <v>0.2</v>
      </c>
      <c r="P938" s="10">
        <f t="shared" si="387"/>
        <v>13525.478339216368</v>
      </c>
      <c r="Q938" s="13">
        <f t="shared" si="395"/>
        <v>13403.74903416342</v>
      </c>
      <c r="R938">
        <v>0.56999999999999995</v>
      </c>
      <c r="S938" s="14">
        <v>2.04</v>
      </c>
      <c r="T938" s="14">
        <v>0.41</v>
      </c>
      <c r="U938" s="15">
        <v>6200</v>
      </c>
      <c r="V938" s="15">
        <v>1300</v>
      </c>
      <c r="W938" s="16">
        <f t="shared" si="396"/>
        <v>23518.36372386575</v>
      </c>
      <c r="X938" s="16">
        <f t="shared" si="397"/>
        <v>4780.6515327377238</v>
      </c>
      <c r="Z938" s="10">
        <v>47089</v>
      </c>
      <c r="AA938" s="10">
        <f t="shared" si="388"/>
        <v>7664.7746643861301</v>
      </c>
      <c r="AB938" s="10">
        <f t="shared" si="389"/>
        <v>13525.478339216368</v>
      </c>
      <c r="AC938" s="10">
        <v>1032.0539304437955</v>
      </c>
      <c r="AD938">
        <v>90.08</v>
      </c>
      <c r="AE938">
        <v>60.05</v>
      </c>
      <c r="AF938">
        <v>46.07</v>
      </c>
      <c r="AG938" s="15"/>
      <c r="AH938" s="15">
        <f t="shared" si="398"/>
        <v>4246.2851640699164</v>
      </c>
      <c r="AI938" s="15">
        <f t="shared" si="399"/>
        <v>13403.74903416342</v>
      </c>
      <c r="AJ938" s="15">
        <f t="shared" si="400"/>
        <v>1035.1500922351267</v>
      </c>
      <c r="AK938" s="15">
        <f t="shared" si="401"/>
        <v>4238.01</v>
      </c>
      <c r="AL938" s="11">
        <f t="shared" si="402"/>
        <v>3129.5151086872747</v>
      </c>
      <c r="AM938" s="16">
        <f t="shared" si="403"/>
        <v>2034.1848206467287</v>
      </c>
      <c r="AN938" s="11">
        <f t="shared" si="404"/>
        <v>25041.706423383566</v>
      </c>
      <c r="AO938" s="16">
        <f t="shared" si="412"/>
        <v>6180</v>
      </c>
      <c r="AP938" s="10">
        <v>5186.4804224398849</v>
      </c>
      <c r="AQ938" s="11">
        <f t="shared" si="405"/>
        <v>-63206.463426047543</v>
      </c>
      <c r="AR938" s="16">
        <f t="shared" si="406"/>
        <v>-23623.875975895971</v>
      </c>
      <c r="AS938" s="11">
        <f t="shared" si="407"/>
        <v>36910.760672342221</v>
      </c>
      <c r="AT938" s="15">
        <f t="shared" si="408"/>
        <v>-16117.484663763975</v>
      </c>
      <c r="AU938" s="17">
        <f t="shared" si="409"/>
        <v>-310.75957780597957</v>
      </c>
      <c r="AV938" s="15">
        <f t="shared" si="410"/>
        <v>21303.965086203862</v>
      </c>
      <c r="AW938" s="13">
        <v>70000</v>
      </c>
      <c r="AX938" s="15">
        <f t="shared" si="411"/>
        <v>-16117.484663763977</v>
      </c>
    </row>
    <row r="939" spans="1:50" ht="30" x14ac:dyDescent="0.25">
      <c r="A939" s="2" t="s">
        <v>70</v>
      </c>
      <c r="B939" s="9">
        <f t="shared" si="390"/>
        <v>109809.86261998885</v>
      </c>
      <c r="C939" s="9">
        <f t="shared" si="391"/>
        <v>94866.502029880212</v>
      </c>
      <c r="D939" s="10">
        <v>20591.057758229788</v>
      </c>
      <c r="E939" s="10">
        <v>6868.9817383915279</v>
      </c>
      <c r="F939">
        <v>60.05</v>
      </c>
      <c r="G939">
        <v>46.07</v>
      </c>
      <c r="H939">
        <v>44.01</v>
      </c>
      <c r="I939" s="11">
        <f t="shared" si="392"/>
        <v>23252.803270833982</v>
      </c>
      <c r="J939" s="12">
        <f t="shared" si="393"/>
        <v>15114.322126042089</v>
      </c>
      <c r="L939" s="10">
        <f t="shared" si="386"/>
        <v>20591.057758229788</v>
      </c>
      <c r="M939" s="13"/>
      <c r="N939" s="13">
        <f t="shared" si="394"/>
        <v>11407.445998059304</v>
      </c>
      <c r="O939">
        <v>0.2</v>
      </c>
      <c r="P939" s="10">
        <f t="shared" si="387"/>
        <v>6868.9817383915279</v>
      </c>
      <c r="Q939" s="13">
        <f t="shared" si="395"/>
        <v>6807.1609027460045</v>
      </c>
      <c r="R939">
        <v>0.56999999999999995</v>
      </c>
      <c r="S939" s="14">
        <v>2.04</v>
      </c>
      <c r="T939" s="14">
        <v>0.41</v>
      </c>
      <c r="U939" s="15">
        <v>6200</v>
      </c>
      <c r="V939" s="15">
        <v>1300</v>
      </c>
      <c r="W939" s="16">
        <f t="shared" si="396"/>
        <v>18769.604664921251</v>
      </c>
      <c r="X939" s="16">
        <f t="shared" si="397"/>
        <v>3826.2440748126037</v>
      </c>
      <c r="Z939" s="10">
        <v>62500</v>
      </c>
      <c r="AA939" s="10">
        <f t="shared" si="388"/>
        <v>20591.057758229788</v>
      </c>
      <c r="AB939" s="10">
        <f t="shared" si="389"/>
        <v>6868.9817383915279</v>
      </c>
      <c r="AC939" s="10">
        <v>5632.8179851092118</v>
      </c>
      <c r="AD939">
        <v>90.08</v>
      </c>
      <c r="AE939">
        <v>60.05</v>
      </c>
      <c r="AF939">
        <v>46.07</v>
      </c>
      <c r="AG939" s="15"/>
      <c r="AH939" s="15">
        <f t="shared" si="398"/>
        <v>11407.445998059304</v>
      </c>
      <c r="AI939" s="15">
        <f t="shared" si="399"/>
        <v>6807.1609027460045</v>
      </c>
      <c r="AJ939" s="15">
        <f t="shared" si="400"/>
        <v>5649.7164390645385</v>
      </c>
      <c r="AK939" s="15">
        <f t="shared" si="401"/>
        <v>5625</v>
      </c>
      <c r="AL939" s="11">
        <f t="shared" si="402"/>
        <v>3855.0751691117594</v>
      </c>
      <c r="AM939" s="16">
        <f t="shared" si="403"/>
        <v>2505.7988599226437</v>
      </c>
      <c r="AN939" s="11">
        <f t="shared" si="404"/>
        <v>30324.271857054286</v>
      </c>
      <c r="AO939" s="16">
        <f t="shared" si="412"/>
        <v>6180</v>
      </c>
      <c r="AP939" s="10">
        <v>75600.896927848851</v>
      </c>
      <c r="AQ939" s="11">
        <f t="shared" si="405"/>
        <v>26630.471565431846</v>
      </c>
      <c r="AR939" s="16">
        <f t="shared" si="406"/>
        <v>75925.935829025519</v>
      </c>
      <c r="AS939" s="11">
        <f t="shared" si="407"/>
        <v>136460.57247726369</v>
      </c>
      <c r="AT939" s="15">
        <f t="shared" si="408"/>
        <v>51800.775941884123</v>
      </c>
      <c r="AU939" s="17">
        <f t="shared" si="409"/>
        <v>68.518731981872079</v>
      </c>
      <c r="AV939" s="15">
        <f t="shared" si="410"/>
        <v>23800.120985964732</v>
      </c>
      <c r="AW939" s="13">
        <v>70000</v>
      </c>
      <c r="AX939" s="15">
        <f t="shared" si="411"/>
        <v>51800.775941884116</v>
      </c>
    </row>
    <row r="940" spans="1:50" ht="30" x14ac:dyDescent="0.25">
      <c r="A940" s="2" t="s">
        <v>70</v>
      </c>
      <c r="B940" s="9">
        <f t="shared" si="390"/>
        <v>-22289.198936699351</v>
      </c>
      <c r="C940" s="9">
        <f t="shared" si="391"/>
        <v>-39406.668260947597</v>
      </c>
      <c r="D940" s="10">
        <v>22085.161217007233</v>
      </c>
      <c r="E940" s="10">
        <v>8937.1786263779813</v>
      </c>
      <c r="F940">
        <v>60.05</v>
      </c>
      <c r="G940">
        <v>46.07</v>
      </c>
      <c r="H940">
        <v>44.01</v>
      </c>
      <c r="I940" s="11">
        <f t="shared" si="392"/>
        <v>26323.534011767828</v>
      </c>
      <c r="J940" s="12">
        <f t="shared" si="393"/>
        <v>17110.29710764909</v>
      </c>
      <c r="L940" s="10">
        <f t="shared" si="386"/>
        <v>22085.161217007233</v>
      </c>
      <c r="M940" s="13"/>
      <c r="N940" s="13">
        <f t="shared" si="394"/>
        <v>12235.179314222009</v>
      </c>
      <c r="O940">
        <v>0.2</v>
      </c>
      <c r="P940" s="10">
        <f t="shared" si="387"/>
        <v>8937.1786263779813</v>
      </c>
      <c r="Q940" s="13">
        <f t="shared" si="395"/>
        <v>8856.7440187405791</v>
      </c>
      <c r="R940">
        <v>0.56999999999999995</v>
      </c>
      <c r="S940" s="14">
        <v>2.04</v>
      </c>
      <c r="T940" s="14">
        <v>0.41</v>
      </c>
      <c r="U940" s="15">
        <v>6200</v>
      </c>
      <c r="V940" s="15">
        <v>1300</v>
      </c>
      <c r="W940" s="16">
        <f t="shared" si="396"/>
        <v>21490.575105194126</v>
      </c>
      <c r="X940" s="16">
        <f t="shared" si="397"/>
        <v>4373.105780945878</v>
      </c>
      <c r="Z940" s="10">
        <v>35721</v>
      </c>
      <c r="AA940" s="10">
        <f t="shared" si="388"/>
        <v>22085.161217007233</v>
      </c>
      <c r="AB940" s="10">
        <f t="shared" si="389"/>
        <v>8937.1786263779813</v>
      </c>
      <c r="AC940" s="10">
        <v>988.36755381098931</v>
      </c>
      <c r="AD940">
        <v>90.08</v>
      </c>
      <c r="AE940">
        <v>60.05</v>
      </c>
      <c r="AF940">
        <v>46.07</v>
      </c>
      <c r="AG940" s="15"/>
      <c r="AH940" s="15">
        <f t="shared" si="398"/>
        <v>12235.179314222009</v>
      </c>
      <c r="AI940" s="15">
        <f t="shared" si="399"/>
        <v>8856.7440187405791</v>
      </c>
      <c r="AJ940" s="15">
        <f t="shared" si="400"/>
        <v>991.33265647242217</v>
      </c>
      <c r="AK940" s="15">
        <f t="shared" si="401"/>
        <v>3214.89</v>
      </c>
      <c r="AL940" s="11">
        <f t="shared" si="402"/>
        <v>3172.5550152042733</v>
      </c>
      <c r="AM940" s="16">
        <f t="shared" si="403"/>
        <v>2062.1607598827777</v>
      </c>
      <c r="AN940" s="11">
        <f t="shared" si="404"/>
        <v>29592.223131561579</v>
      </c>
      <c r="AO940" s="16">
        <f t="shared" si="412"/>
        <v>6180</v>
      </c>
      <c r="AP940" s="10">
        <v>-16190.038754512327</v>
      </c>
      <c r="AQ940" s="11">
        <f t="shared" si="405"/>
        <v>-110337.71476997121</v>
      </c>
      <c r="AR940" s="16">
        <f t="shared" si="406"/>
        <v>-60890.071149542564</v>
      </c>
      <c r="AS940" s="11">
        <f t="shared" si="407"/>
        <v>-355.43450130437787</v>
      </c>
      <c r="AT940" s="15">
        <f t="shared" si="408"/>
        <v>-41542.4966220442</v>
      </c>
      <c r="AU940" s="17">
        <f t="shared" si="409"/>
        <v>256.59294120260142</v>
      </c>
      <c r="AV940" s="15">
        <f t="shared" si="410"/>
        <v>25352.45786753187</v>
      </c>
      <c r="AW940" s="13">
        <v>70000</v>
      </c>
      <c r="AX940" s="15">
        <f t="shared" si="411"/>
        <v>-41542.4966220442</v>
      </c>
    </row>
    <row r="941" spans="1:50" ht="30" x14ac:dyDescent="0.25">
      <c r="A941" s="2" t="s">
        <v>70</v>
      </c>
      <c r="B941" s="9">
        <f t="shared" si="390"/>
        <v>1942.4550493159768</v>
      </c>
      <c r="C941" s="9">
        <f t="shared" si="391"/>
        <v>-19471.439201044584</v>
      </c>
      <c r="D941" s="10">
        <v>24914.761278697988</v>
      </c>
      <c r="E941" s="10">
        <v>13048.432235380065</v>
      </c>
      <c r="F941">
        <v>60.05</v>
      </c>
      <c r="G941">
        <v>46.07</v>
      </c>
      <c r="H941">
        <v>44.01</v>
      </c>
      <c r="I941" s="11">
        <f t="shared" si="392"/>
        <v>32324.738197230825</v>
      </c>
      <c r="J941" s="12">
        <f t="shared" si="393"/>
        <v>21011.079828200036</v>
      </c>
      <c r="L941" s="10">
        <f t="shared" si="386"/>
        <v>24914.761278697988</v>
      </c>
      <c r="M941" s="13"/>
      <c r="N941" s="13">
        <f t="shared" si="394"/>
        <v>13802.777748398687</v>
      </c>
      <c r="O941">
        <v>0.2</v>
      </c>
      <c r="P941" s="10">
        <f t="shared" si="387"/>
        <v>13048.432235380065</v>
      </c>
      <c r="Q941" s="13">
        <f t="shared" si="395"/>
        <v>12930.996345261645</v>
      </c>
      <c r="R941">
        <v>0.56999999999999995</v>
      </c>
      <c r="S941" s="14">
        <v>2.04</v>
      </c>
      <c r="T941" s="14">
        <v>0.41</v>
      </c>
      <c r="U941" s="15">
        <v>6200</v>
      </c>
      <c r="V941" s="15">
        <v>1300</v>
      </c>
      <c r="W941" s="16">
        <f t="shared" si="396"/>
        <v>26867.695871616903</v>
      </c>
      <c r="X941" s="16">
        <f t="shared" si="397"/>
        <v>5453.801621256338</v>
      </c>
      <c r="Z941" s="10">
        <v>49729</v>
      </c>
      <c r="AA941" s="10">
        <f t="shared" si="388"/>
        <v>24914.761278697988</v>
      </c>
      <c r="AB941" s="10">
        <f t="shared" si="389"/>
        <v>13048.432235380065</v>
      </c>
      <c r="AC941" s="10">
        <v>958.52863922245399</v>
      </c>
      <c r="AD941">
        <v>90.08</v>
      </c>
      <c r="AE941">
        <v>60.05</v>
      </c>
      <c r="AF941">
        <v>46.07</v>
      </c>
      <c r="AG941" s="15"/>
      <c r="AH941" s="15">
        <f t="shared" si="398"/>
        <v>13802.777748398687</v>
      </c>
      <c r="AI941" s="15">
        <f t="shared" si="399"/>
        <v>12930.996345261645</v>
      </c>
      <c r="AJ941" s="15">
        <f t="shared" si="400"/>
        <v>961.4042251401213</v>
      </c>
      <c r="AK941" s="15">
        <f t="shared" si="401"/>
        <v>4475.6099999999997</v>
      </c>
      <c r="AL941" s="11">
        <f t="shared" si="402"/>
        <v>4048.1537052019448</v>
      </c>
      <c r="AM941" s="16">
        <f t="shared" si="403"/>
        <v>2631.2999083812642</v>
      </c>
      <c r="AN941" s="11">
        <f t="shared" si="404"/>
        <v>37234.513327307548</v>
      </c>
      <c r="AO941" s="16">
        <f t="shared" si="412"/>
        <v>6180</v>
      </c>
      <c r="AP941" s="10">
        <v>-1517.8602964098786</v>
      </c>
      <c r="AQ941" s="11">
        <f t="shared" si="405"/>
        <v>-110113.33297162027</v>
      </c>
      <c r="AR941" s="16">
        <f t="shared" si="406"/>
        <v>-45936.320650500958</v>
      </c>
      <c r="AS941" s="11">
        <f t="shared" si="407"/>
        <v>14598.315997737232</v>
      </c>
      <c r="AT941" s="15">
        <f t="shared" si="408"/>
        <v>-31340.24003299118</v>
      </c>
      <c r="AU941" s="17">
        <f t="shared" si="409"/>
        <v>2064.7644652883228</v>
      </c>
      <c r="AV941" s="15">
        <f t="shared" si="410"/>
        <v>29822.379736581301</v>
      </c>
      <c r="AW941" s="13">
        <v>70000</v>
      </c>
      <c r="AX941" s="15">
        <f t="shared" si="411"/>
        <v>-31340.24003299118</v>
      </c>
    </row>
    <row r="942" spans="1:50" ht="30" x14ac:dyDescent="0.25">
      <c r="A942" s="2" t="s">
        <v>70</v>
      </c>
      <c r="B942" s="9">
        <f t="shared" si="390"/>
        <v>-54825.621676568488</v>
      </c>
      <c r="C942" s="9">
        <f t="shared" si="391"/>
        <v>-65776.612332780569</v>
      </c>
      <c r="D942" s="10">
        <v>20153.630120666421</v>
      </c>
      <c r="E942" s="10">
        <v>2618.7299536092214</v>
      </c>
      <c r="F942">
        <v>60.05</v>
      </c>
      <c r="G942">
        <v>46.07</v>
      </c>
      <c r="H942">
        <v>44.01</v>
      </c>
      <c r="I942" s="11">
        <f t="shared" si="392"/>
        <v>18872.013627729193</v>
      </c>
      <c r="J942" s="12">
        <f t="shared" si="393"/>
        <v>12266.808858023976</v>
      </c>
      <c r="L942" s="10">
        <f t="shared" si="386"/>
        <v>20153.630120666421</v>
      </c>
      <c r="M942" s="13"/>
      <c r="N942" s="13">
        <f t="shared" si="394"/>
        <v>11165.111086849198</v>
      </c>
      <c r="O942">
        <v>0.2</v>
      </c>
      <c r="P942" s="10">
        <f t="shared" si="387"/>
        <v>2618.7299536092214</v>
      </c>
      <c r="Q942" s="13">
        <f t="shared" si="395"/>
        <v>2595.1613840267382</v>
      </c>
      <c r="R942">
        <v>0.56999999999999995</v>
      </c>
      <c r="S942" s="14">
        <v>2.04</v>
      </c>
      <c r="T942" s="14">
        <v>0.41</v>
      </c>
      <c r="U942" s="15">
        <v>6200</v>
      </c>
      <c r="V942" s="15">
        <v>1300</v>
      </c>
      <c r="W942" s="16">
        <f t="shared" si="396"/>
        <v>13773.018980780764</v>
      </c>
      <c r="X942" s="16">
        <f t="shared" si="397"/>
        <v>2822.0283245686828</v>
      </c>
      <c r="Z942" s="10">
        <v>66048.999999999985</v>
      </c>
      <c r="AA942" s="10">
        <f t="shared" si="388"/>
        <v>20153.630120666421</v>
      </c>
      <c r="AB942" s="10">
        <f t="shared" si="389"/>
        <v>2618.7299536092214</v>
      </c>
      <c r="AC942" s="10">
        <v>513.84412601368149</v>
      </c>
      <c r="AD942">
        <v>90.08</v>
      </c>
      <c r="AE942">
        <v>60.05</v>
      </c>
      <c r="AF942">
        <v>46.07</v>
      </c>
      <c r="AG942" s="15"/>
      <c r="AH942" s="15">
        <f t="shared" si="398"/>
        <v>11165.111086849198</v>
      </c>
      <c r="AI942" s="15">
        <f t="shared" si="399"/>
        <v>2595.1613840267382</v>
      </c>
      <c r="AJ942" s="15">
        <f t="shared" si="400"/>
        <v>515.38565839172247</v>
      </c>
      <c r="AK942" s="15">
        <f t="shared" si="401"/>
        <v>5944.409999999998</v>
      </c>
      <c r="AL942" s="11">
        <f t="shared" si="402"/>
        <v>3674.6477727181573</v>
      </c>
      <c r="AM942" s="16">
        <f t="shared" si="403"/>
        <v>2388.5210522668021</v>
      </c>
      <c r="AN942" s="11">
        <f t="shared" si="404"/>
        <v>19135.813371673008</v>
      </c>
      <c r="AO942" s="16">
        <f t="shared" si="412"/>
        <v>6180</v>
      </c>
      <c r="AP942" s="10">
        <v>-34335.449166023616</v>
      </c>
      <c r="AQ942" s="11">
        <f t="shared" si="405"/>
        <v>-111421.72891886087</v>
      </c>
      <c r="AR942" s="16">
        <f t="shared" si="406"/>
        <v>-80865.449515373228</v>
      </c>
      <c r="AS942" s="11">
        <f t="shared" si="407"/>
        <v>-20330.812867135031</v>
      </c>
      <c r="AT942" s="15">
        <f t="shared" si="408"/>
        <v>-55170.779076314393</v>
      </c>
      <c r="AU942" s="17">
        <f t="shared" si="409"/>
        <v>160.6816873416883</v>
      </c>
      <c r="AV942" s="15">
        <f t="shared" si="410"/>
        <v>20835.329910290777</v>
      </c>
      <c r="AW942" s="13">
        <v>70000</v>
      </c>
      <c r="AX942" s="15">
        <f t="shared" si="411"/>
        <v>-55170.779076314393</v>
      </c>
    </row>
    <row r="943" spans="1:50" ht="30" x14ac:dyDescent="0.25">
      <c r="A943" s="2" t="s">
        <v>70</v>
      </c>
      <c r="B943" s="9">
        <f t="shared" si="390"/>
        <v>40773.084802626698</v>
      </c>
      <c r="C943" s="9">
        <f t="shared" si="391"/>
        <v>30829.268825680356</v>
      </c>
      <c r="D943" s="10">
        <v>11238.250480685138</v>
      </c>
      <c r="E943" s="10">
        <v>3273.6160121240564</v>
      </c>
      <c r="F943">
        <v>60.05</v>
      </c>
      <c r="G943">
        <v>46.07</v>
      </c>
      <c r="H943">
        <v>44.01</v>
      </c>
      <c r="I943" s="11">
        <f t="shared" si="392"/>
        <v>12963.63076353713</v>
      </c>
      <c r="J943" s="12">
        <f t="shared" si="393"/>
        <v>8426.3599962991357</v>
      </c>
      <c r="L943" s="10">
        <f t="shared" si="386"/>
        <v>11238.250480685138</v>
      </c>
      <c r="M943" s="13"/>
      <c r="N943" s="13">
        <f t="shared" si="394"/>
        <v>6225.9907662995665</v>
      </c>
      <c r="O943">
        <v>0.2</v>
      </c>
      <c r="P943" s="10">
        <f t="shared" si="387"/>
        <v>3273.6160121240564</v>
      </c>
      <c r="Q943" s="13">
        <f t="shared" si="395"/>
        <v>3244.1534680149398</v>
      </c>
      <c r="R943">
        <v>0.56999999999999995</v>
      </c>
      <c r="S943" s="14">
        <v>2.04</v>
      </c>
      <c r="T943" s="14">
        <v>0.41</v>
      </c>
      <c r="U943" s="15">
        <v>6200</v>
      </c>
      <c r="V943" s="15">
        <v>1300</v>
      </c>
      <c r="W943" s="16">
        <f t="shared" si="396"/>
        <v>12512.505885257997</v>
      </c>
      <c r="X943" s="16">
        <f t="shared" si="397"/>
        <v>2568.6899083116559</v>
      </c>
      <c r="Z943" s="10">
        <v>54755.999999999993</v>
      </c>
      <c r="AA943" s="10">
        <f t="shared" si="388"/>
        <v>11238.250480685138</v>
      </c>
      <c r="AB943" s="10">
        <f t="shared" si="389"/>
        <v>3273.6160121240564</v>
      </c>
      <c r="AC943" s="10">
        <v>1126.6523589911719</v>
      </c>
      <c r="AD943">
        <v>90.08</v>
      </c>
      <c r="AE943">
        <v>60.05</v>
      </c>
      <c r="AF943">
        <v>46.07</v>
      </c>
      <c r="AG943" s="15"/>
      <c r="AH943" s="15">
        <f t="shared" si="398"/>
        <v>6225.9907662995665</v>
      </c>
      <c r="AI943" s="15">
        <f t="shared" si="399"/>
        <v>3244.1534680149398</v>
      </c>
      <c r="AJ943" s="15">
        <f t="shared" si="400"/>
        <v>1130.0323160681453</v>
      </c>
      <c r="AK943" s="15">
        <f t="shared" si="401"/>
        <v>4928.0399999999991</v>
      </c>
      <c r="AL943" s="11">
        <f t="shared" si="402"/>
        <v>2895.7959981489034</v>
      </c>
      <c r="AM943" s="16">
        <f t="shared" si="403"/>
        <v>1882.2673987967873</v>
      </c>
      <c r="AN943" s="11">
        <f t="shared" si="404"/>
        <v>13960.621116641485</v>
      </c>
      <c r="AO943" s="16">
        <f t="shared" si="412"/>
        <v>6180</v>
      </c>
      <c r="AP943" s="10">
        <v>30020.60324885722</v>
      </c>
      <c r="AQ943" s="11">
        <f t="shared" si="405"/>
        <v>293.95996326557406</v>
      </c>
      <c r="AR943" s="16">
        <f t="shared" si="406"/>
        <v>19834.218921069565</v>
      </c>
      <c r="AS943" s="11">
        <f t="shared" si="407"/>
        <v>80368.855569307751</v>
      </c>
      <c r="AT943" s="15">
        <f t="shared" si="408"/>
        <v>13531.975853761298</v>
      </c>
      <c r="AU943" s="17">
        <f t="shared" si="409"/>
        <v>45.075629365563842</v>
      </c>
      <c r="AV943" s="15">
        <f t="shared" si="410"/>
        <v>16488.627395095922</v>
      </c>
      <c r="AW943" s="13">
        <v>70000</v>
      </c>
      <c r="AX943" s="15">
        <f t="shared" si="411"/>
        <v>13531.975853761298</v>
      </c>
    </row>
    <row r="944" spans="1:50" ht="30" x14ac:dyDescent="0.25">
      <c r="A944" s="2" t="s">
        <v>70</v>
      </c>
      <c r="B944" s="9">
        <f t="shared" si="390"/>
        <v>-26580.691043356528</v>
      </c>
      <c r="C944" s="9">
        <f t="shared" si="391"/>
        <v>-38857.142325191817</v>
      </c>
      <c r="D944" s="10">
        <v>5010.842528116088</v>
      </c>
      <c r="E944" s="10">
        <v>7028.5709670181041</v>
      </c>
      <c r="F944">
        <v>60.05</v>
      </c>
      <c r="G944">
        <v>46.07</v>
      </c>
      <c r="H944">
        <v>44.01</v>
      </c>
      <c r="I944" s="11">
        <f t="shared" si="392"/>
        <v>11986.684142263761</v>
      </c>
      <c r="J944" s="12">
        <f t="shared" si="393"/>
        <v>7791.3446924714444</v>
      </c>
      <c r="L944" s="10">
        <f t="shared" si="386"/>
        <v>5010.842528116088</v>
      </c>
      <c r="M944" s="13"/>
      <c r="N944" s="13">
        <f t="shared" si="394"/>
        <v>2776.0067605763129</v>
      </c>
      <c r="O944">
        <v>0.2</v>
      </c>
      <c r="P944" s="10">
        <f t="shared" si="387"/>
        <v>7028.5709670181041</v>
      </c>
      <c r="Q944" s="13">
        <f t="shared" si="395"/>
        <v>6965.313828314941</v>
      </c>
      <c r="R944">
        <v>0.56999999999999995</v>
      </c>
      <c r="S944" s="14">
        <v>2.04</v>
      </c>
      <c r="T944" s="14">
        <v>0.41</v>
      </c>
      <c r="U944" s="15">
        <v>6200</v>
      </c>
      <c r="V944" s="15">
        <v>1300</v>
      </c>
      <c r="W944" s="16">
        <f t="shared" si="396"/>
        <v>15431.877677879747</v>
      </c>
      <c r="X944" s="16">
        <f t="shared" si="397"/>
        <v>3155.4263960444587</v>
      </c>
      <c r="Z944" s="10">
        <v>67600</v>
      </c>
      <c r="AA944" s="10">
        <f t="shared" si="388"/>
        <v>5010.842528116088</v>
      </c>
      <c r="AB944" s="10">
        <f t="shared" si="389"/>
        <v>7028.5709670181041</v>
      </c>
      <c r="AC944" s="10">
        <v>4348.5231596346594</v>
      </c>
      <c r="AD944">
        <v>90.08</v>
      </c>
      <c r="AE944">
        <v>60.05</v>
      </c>
      <c r="AF944">
        <v>46.07</v>
      </c>
      <c r="AG944" s="15"/>
      <c r="AH944" s="15">
        <f t="shared" si="398"/>
        <v>2776.0067605763129</v>
      </c>
      <c r="AI944" s="15">
        <f t="shared" si="399"/>
        <v>6965.313828314941</v>
      </c>
      <c r="AJ944" s="15">
        <f t="shared" si="400"/>
        <v>4361.5687291135628</v>
      </c>
      <c r="AK944" s="15">
        <f t="shared" si="401"/>
        <v>6084</v>
      </c>
      <c r="AL944" s="11">
        <f t="shared" si="402"/>
        <v>3256.9542447878789</v>
      </c>
      <c r="AM944" s="16">
        <f t="shared" si="403"/>
        <v>2117.0202591121215</v>
      </c>
      <c r="AN944" s="11">
        <f t="shared" si="404"/>
        <v>17594.507669614715</v>
      </c>
      <c r="AO944" s="16">
        <f t="shared" si="412"/>
        <v>6180</v>
      </c>
      <c r="AP944" s="10">
        <v>-17890.555842781079</v>
      </c>
      <c r="AQ944" s="11">
        <f t="shared" si="405"/>
        <v>-74354.565063434406</v>
      </c>
      <c r="AR944" s="16">
        <f t="shared" si="406"/>
        <v>-49803.91341370772</v>
      </c>
      <c r="AS944" s="11">
        <f t="shared" si="407"/>
        <v>10730.723234530469</v>
      </c>
      <c r="AT944" s="15">
        <f t="shared" si="408"/>
        <v>-33978.920794364647</v>
      </c>
      <c r="AU944" s="17">
        <f t="shared" si="409"/>
        <v>189.92657966004614</v>
      </c>
      <c r="AV944" s="15">
        <f t="shared" si="410"/>
        <v>16088.364951583566</v>
      </c>
      <c r="AW944" s="13">
        <v>70000</v>
      </c>
      <c r="AX944" s="15">
        <f t="shared" si="411"/>
        <v>-33978.920794364647</v>
      </c>
    </row>
    <row r="945" spans="1:50" ht="30" x14ac:dyDescent="0.25">
      <c r="A945" s="2" t="s">
        <v>70</v>
      </c>
      <c r="B945" s="9">
        <f t="shared" si="390"/>
        <v>65244.297218985361</v>
      </c>
      <c r="C945" s="9">
        <f t="shared" si="391"/>
        <v>43102.214662292463</v>
      </c>
      <c r="D945" s="10">
        <v>25898.205828004953</v>
      </c>
      <c r="E945" s="10">
        <v>13646.40280589225</v>
      </c>
      <c r="F945">
        <v>60.05</v>
      </c>
      <c r="G945">
        <v>46.07</v>
      </c>
      <c r="H945">
        <v>44.01</v>
      </c>
      <c r="I945" s="11">
        <f t="shared" si="392"/>
        <v>33616.726720884566</v>
      </c>
      <c r="J945" s="12">
        <f t="shared" si="393"/>
        <v>21850.872368574968</v>
      </c>
      <c r="L945" s="10">
        <f t="shared" si="386"/>
        <v>25898.205828004953</v>
      </c>
      <c r="M945" s="13"/>
      <c r="N945" s="13">
        <f t="shared" si="394"/>
        <v>14347.606028714745</v>
      </c>
      <c r="O945">
        <v>0.2</v>
      </c>
      <c r="P945" s="10">
        <f t="shared" si="387"/>
        <v>13646.40280589225</v>
      </c>
      <c r="Q945" s="13">
        <f t="shared" si="395"/>
        <v>13523.58518063922</v>
      </c>
      <c r="R945">
        <v>0.56999999999999995</v>
      </c>
      <c r="S945" s="14">
        <v>2.04</v>
      </c>
      <c r="T945" s="14">
        <v>0.41</v>
      </c>
      <c r="U945" s="15">
        <v>6200</v>
      </c>
      <c r="V945" s="15">
        <v>1300</v>
      </c>
      <c r="W945" s="16">
        <f t="shared" si="396"/>
        <v>27779.048107762901</v>
      </c>
      <c r="X945" s="16">
        <f t="shared" si="397"/>
        <v>5636.9655510699949</v>
      </c>
      <c r="Z945" s="10">
        <v>34225</v>
      </c>
      <c r="AA945" s="10">
        <f t="shared" si="388"/>
        <v>25898.205828004953</v>
      </c>
      <c r="AB945" s="10">
        <f t="shared" si="389"/>
        <v>13646.40280589225</v>
      </c>
      <c r="AC945" s="10">
        <v>1340.5606235278283</v>
      </c>
      <c r="AD945">
        <v>90.08</v>
      </c>
      <c r="AE945">
        <v>60.05</v>
      </c>
      <c r="AF945">
        <v>46.07</v>
      </c>
      <c r="AG945" s="15"/>
      <c r="AH945" s="15">
        <f t="shared" si="398"/>
        <v>14347.606028714745</v>
      </c>
      <c r="AI945" s="15">
        <f t="shared" si="399"/>
        <v>13523.58518063922</v>
      </c>
      <c r="AJ945" s="15">
        <f t="shared" si="400"/>
        <v>1344.5823053984116</v>
      </c>
      <c r="AK945" s="15">
        <f t="shared" si="401"/>
        <v>3080.25</v>
      </c>
      <c r="AL945" s="11">
        <f t="shared" si="402"/>
        <v>3619.882785685073</v>
      </c>
      <c r="AM945" s="16">
        <f t="shared" si="403"/>
        <v>2352.9238106952976</v>
      </c>
      <c r="AN945" s="11">
        <f t="shared" si="404"/>
        <v>39160.466559081877</v>
      </c>
      <c r="AO945" s="16">
        <f t="shared" si="412"/>
        <v>6180</v>
      </c>
      <c r="AP945" s="10">
        <v>41036.767687444175</v>
      </c>
      <c r="AQ945" s="11">
        <f t="shared" si="405"/>
        <v>-51828.65422383618</v>
      </c>
      <c r="AR945" s="16">
        <f t="shared" si="406"/>
        <v>15614.376742647497</v>
      </c>
      <c r="AS945" s="11">
        <f t="shared" si="407"/>
        <v>76149.013390885695</v>
      </c>
      <c r="AT945" s="15">
        <f t="shared" si="408"/>
        <v>10652.971508173909</v>
      </c>
      <c r="AU945" s="17">
        <f t="shared" si="409"/>
        <v>25.959577492340724</v>
      </c>
      <c r="AV945" s="15">
        <f t="shared" si="410"/>
        <v>30383.796179270266</v>
      </c>
      <c r="AW945" s="13">
        <v>70000</v>
      </c>
      <c r="AX945" s="15">
        <f t="shared" si="411"/>
        <v>10652.971508173909</v>
      </c>
    </row>
    <row r="946" spans="1:50" ht="30" x14ac:dyDescent="0.25">
      <c r="A946" s="2" t="s">
        <v>70</v>
      </c>
      <c r="B946" s="9">
        <f t="shared" si="390"/>
        <v>15117.678026979549</v>
      </c>
      <c r="C946" s="9">
        <f t="shared" si="391"/>
        <v>-4201.3727467096287</v>
      </c>
      <c r="D946" s="10">
        <v>12106.415600867591</v>
      </c>
      <c r="E946" s="10">
        <v>13285.627791996532</v>
      </c>
      <c r="F946">
        <v>60.05</v>
      </c>
      <c r="G946">
        <v>46.07</v>
      </c>
      <c r="H946">
        <v>44.01</v>
      </c>
      <c r="I946" s="11">
        <f t="shared" si="392"/>
        <v>23164.228685550668</v>
      </c>
      <c r="J946" s="12">
        <f t="shared" si="393"/>
        <v>15056.748645607935</v>
      </c>
      <c r="L946" s="10">
        <f t="shared" si="386"/>
        <v>12106.415600867591</v>
      </c>
      <c r="M946" s="13"/>
      <c r="N946" s="13">
        <f t="shared" si="394"/>
        <v>6706.9542428806462</v>
      </c>
      <c r="O946">
        <v>0.2</v>
      </c>
      <c r="P946" s="10">
        <f t="shared" si="387"/>
        <v>13285.627791996532</v>
      </c>
      <c r="Q946" s="13">
        <f t="shared" si="395"/>
        <v>13166.057141868563</v>
      </c>
      <c r="R946">
        <v>0.56999999999999995</v>
      </c>
      <c r="S946" s="14">
        <v>2.04</v>
      </c>
      <c r="T946" s="14">
        <v>0.41</v>
      </c>
      <c r="U946" s="15">
        <v>6200</v>
      </c>
      <c r="V946" s="15">
        <v>1300</v>
      </c>
      <c r="W946" s="16">
        <f t="shared" si="396"/>
        <v>24245.928575660069</v>
      </c>
      <c r="X946" s="16">
        <f t="shared" si="397"/>
        <v>4926.8778019708952</v>
      </c>
      <c r="Z946" s="10">
        <v>31684</v>
      </c>
      <c r="AA946" s="10">
        <f t="shared" si="388"/>
        <v>12106.415600867591</v>
      </c>
      <c r="AB946" s="10">
        <f t="shared" si="389"/>
        <v>13285.627791996532</v>
      </c>
      <c r="AC946" s="10">
        <v>800.71122547545428</v>
      </c>
      <c r="AD946">
        <v>90.08</v>
      </c>
      <c r="AE946">
        <v>60.05</v>
      </c>
      <c r="AF946">
        <v>46.07</v>
      </c>
      <c r="AG946" s="15"/>
      <c r="AH946" s="15">
        <f t="shared" si="398"/>
        <v>6706.9542428806462</v>
      </c>
      <c r="AI946" s="15">
        <f t="shared" si="399"/>
        <v>13166.057141868563</v>
      </c>
      <c r="AJ946" s="15">
        <f t="shared" si="400"/>
        <v>803.11335915188056</v>
      </c>
      <c r="AK946" s="15">
        <f t="shared" si="401"/>
        <v>2851.56</v>
      </c>
      <c r="AL946" s="11">
        <f t="shared" si="402"/>
        <v>2822.7496208432804</v>
      </c>
      <c r="AM946" s="16">
        <f t="shared" si="403"/>
        <v>1834.7872535481322</v>
      </c>
      <c r="AN946" s="11">
        <f t="shared" si="404"/>
        <v>27810.689554594519</v>
      </c>
      <c r="AO946" s="16">
        <f t="shared" si="412"/>
        <v>6180</v>
      </c>
      <c r="AP946" s="10">
        <v>6571.2226565360861</v>
      </c>
      <c r="AQ946" s="11">
        <f t="shared" si="405"/>
        <v>-69221.203405313703</v>
      </c>
      <c r="AR946" s="16">
        <f t="shared" si="406"/>
        <v>-24184.999194288459</v>
      </c>
      <c r="AS946" s="11">
        <f t="shared" si="407"/>
        <v>36349.637453949734</v>
      </c>
      <c r="AT946" s="15">
        <f t="shared" si="408"/>
        <v>-16500.313242619981</v>
      </c>
      <c r="AU946" s="17">
        <f t="shared" si="409"/>
        <v>-251.09959143155643</v>
      </c>
      <c r="AV946" s="15">
        <f t="shared" si="410"/>
        <v>23071.535899156068</v>
      </c>
      <c r="AW946" s="13">
        <v>70000</v>
      </c>
      <c r="AX946" s="15">
        <f t="shared" si="411"/>
        <v>-16500.313242619981</v>
      </c>
    </row>
    <row r="947" spans="1:50" ht="30" x14ac:dyDescent="0.25">
      <c r="A947" s="2" t="s">
        <v>70</v>
      </c>
      <c r="B947" s="9">
        <f t="shared" si="390"/>
        <v>20417.602541095555</v>
      </c>
      <c r="C947" s="9">
        <f t="shared" si="391"/>
        <v>7459.0765520265541</v>
      </c>
      <c r="D947" s="10">
        <v>8376.3199325323658</v>
      </c>
      <c r="E947" s="10">
        <v>7109.2193360673664</v>
      </c>
      <c r="F947">
        <v>60.05</v>
      </c>
      <c r="G947">
        <v>46.07</v>
      </c>
      <c r="H947">
        <v>44.01</v>
      </c>
      <c r="I947" s="11">
        <f t="shared" si="392"/>
        <v>14530.248595528301</v>
      </c>
      <c r="J947" s="12">
        <f t="shared" si="393"/>
        <v>9444.6615870933965</v>
      </c>
      <c r="L947" s="10">
        <f t="shared" si="386"/>
        <v>8376.3199325323658</v>
      </c>
      <c r="M947" s="13"/>
      <c r="N947" s="13">
        <f t="shared" si="394"/>
        <v>4640.4812426229309</v>
      </c>
      <c r="O947">
        <v>0.2</v>
      </c>
      <c r="P947" s="10">
        <f t="shared" si="387"/>
        <v>7109.2193360673664</v>
      </c>
      <c r="Q947" s="13">
        <f t="shared" si="395"/>
        <v>7045.2363620427604</v>
      </c>
      <c r="R947">
        <v>0.56999999999999995</v>
      </c>
      <c r="S947" s="14">
        <v>2.04</v>
      </c>
      <c r="T947" s="14">
        <v>0.41</v>
      </c>
      <c r="U947" s="15">
        <v>6200</v>
      </c>
      <c r="V947" s="15">
        <v>1300</v>
      </c>
      <c r="W947" s="16">
        <f t="shared" si="396"/>
        <v>16285.517188773476</v>
      </c>
      <c r="X947" s="16">
        <f t="shared" si="397"/>
        <v>3326.9911997044728</v>
      </c>
      <c r="Z947" s="10">
        <v>44100</v>
      </c>
      <c r="AA947" s="10">
        <f t="shared" si="388"/>
        <v>8376.3199325323658</v>
      </c>
      <c r="AB947" s="10">
        <f t="shared" si="389"/>
        <v>7109.2193360673664</v>
      </c>
      <c r="AC947" s="10">
        <v>2172.243406946538</v>
      </c>
      <c r="AD947">
        <v>90.08</v>
      </c>
      <c r="AE947">
        <v>60.05</v>
      </c>
      <c r="AF947">
        <v>46.07</v>
      </c>
      <c r="AG947" s="15"/>
      <c r="AH947" s="15">
        <f t="shared" si="398"/>
        <v>4640.4812426229309</v>
      </c>
      <c r="AI947" s="15">
        <f t="shared" si="399"/>
        <v>7045.2363620427604</v>
      </c>
      <c r="AJ947" s="15">
        <f t="shared" si="400"/>
        <v>2178.7601371673773</v>
      </c>
      <c r="AK947" s="15">
        <f t="shared" si="401"/>
        <v>3969</v>
      </c>
      <c r="AL947" s="11">
        <f t="shared" si="402"/>
        <v>2647.7020326741222</v>
      </c>
      <c r="AM947" s="16">
        <f t="shared" si="403"/>
        <v>1721.0063212381795</v>
      </c>
      <c r="AN947" s="11">
        <f t="shared" si="404"/>
        <v>18046.088888757127</v>
      </c>
      <c r="AO947" s="16">
        <f t="shared" si="412"/>
        <v>6180</v>
      </c>
      <c r="AP947" s="10">
        <v>13721.141345613023</v>
      </c>
      <c r="AQ947" s="11">
        <f t="shared" si="405"/>
        <v>-31517.436505727052</v>
      </c>
      <c r="AR947" s="16">
        <f t="shared" si="406"/>
        <v>-5312.5762347713153</v>
      </c>
      <c r="AS947" s="11">
        <f t="shared" si="407"/>
        <v>55222.060413466883</v>
      </c>
      <c r="AT947" s="15">
        <f t="shared" si="408"/>
        <v>-3624.5265627185527</v>
      </c>
      <c r="AU947" s="17">
        <f t="shared" si="409"/>
        <v>-26.415634613933925</v>
      </c>
      <c r="AV947" s="15">
        <f t="shared" si="410"/>
        <v>17345.667908331576</v>
      </c>
      <c r="AW947" s="13">
        <v>70000</v>
      </c>
      <c r="AX947" s="15">
        <f t="shared" si="411"/>
        <v>-3624.5265627185527</v>
      </c>
    </row>
    <row r="948" spans="1:50" ht="30" x14ac:dyDescent="0.25">
      <c r="A948" s="2" t="s">
        <v>70</v>
      </c>
      <c r="B948" s="9">
        <f t="shared" si="390"/>
        <v>-32296.329251264207</v>
      </c>
      <c r="C948" s="9">
        <f t="shared" si="391"/>
        <v>-52898.282870195253</v>
      </c>
      <c r="D948" s="10">
        <v>11668.053624547603</v>
      </c>
      <c r="E948" s="10">
        <v>14764.95483582493</v>
      </c>
      <c r="F948">
        <v>60.05</v>
      </c>
      <c r="G948">
        <v>46.07</v>
      </c>
      <c r="H948">
        <v>44.01</v>
      </c>
      <c r="I948" s="11">
        <f t="shared" si="392"/>
        <v>24256.137480450805</v>
      </c>
      <c r="J948" s="12">
        <f t="shared" si="393"/>
        <v>15766.489362293023</v>
      </c>
      <c r="L948" s="10">
        <f t="shared" si="386"/>
        <v>11668.053624547603</v>
      </c>
      <c r="M948" s="13"/>
      <c r="N948" s="13">
        <f t="shared" si="394"/>
        <v>6464.1017079993726</v>
      </c>
      <c r="O948">
        <v>0.2</v>
      </c>
      <c r="P948" s="10">
        <f t="shared" si="387"/>
        <v>14764.95483582493</v>
      </c>
      <c r="Q948" s="13">
        <f t="shared" si="395"/>
        <v>14632.070242302505</v>
      </c>
      <c r="R948">
        <v>0.56999999999999995</v>
      </c>
      <c r="S948" s="14">
        <v>2.04</v>
      </c>
      <c r="T948" s="14">
        <v>0.41</v>
      </c>
      <c r="U948" s="15">
        <v>6200</v>
      </c>
      <c r="V948" s="15">
        <v>1300</v>
      </c>
      <c r="W948" s="16">
        <f t="shared" si="396"/>
        <v>25851.524774613095</v>
      </c>
      <c r="X948" s="16">
        <f t="shared" si="397"/>
        <v>5249.5711556820434</v>
      </c>
      <c r="Z948" s="10">
        <v>60516</v>
      </c>
      <c r="AA948" s="10">
        <f t="shared" si="388"/>
        <v>11668.053624547603</v>
      </c>
      <c r="AB948" s="10">
        <f t="shared" si="389"/>
        <v>14764.95483582493</v>
      </c>
      <c r="AC948" s="10">
        <v>875.32951748595212</v>
      </c>
      <c r="AD948">
        <v>90.08</v>
      </c>
      <c r="AE948">
        <v>60.05</v>
      </c>
      <c r="AF948">
        <v>46.07</v>
      </c>
      <c r="AG948" s="15"/>
      <c r="AH948" s="15">
        <f t="shared" si="398"/>
        <v>6464.1017079993726</v>
      </c>
      <c r="AI948" s="15">
        <f t="shared" si="399"/>
        <v>14632.070242302505</v>
      </c>
      <c r="AJ948" s="15">
        <f t="shared" si="400"/>
        <v>877.95550603840991</v>
      </c>
      <c r="AK948" s="15">
        <f t="shared" si="401"/>
        <v>5446.44</v>
      </c>
      <c r="AL948" s="11">
        <f t="shared" si="402"/>
        <v>3857.3941754106995</v>
      </c>
      <c r="AM948" s="16">
        <f t="shared" si="403"/>
        <v>2507.306214016955</v>
      </c>
      <c r="AN948" s="11">
        <f t="shared" si="404"/>
        <v>29555.784908192585</v>
      </c>
      <c r="AO948" s="16">
        <f t="shared" si="412"/>
        <v>6180</v>
      </c>
      <c r="AP948" s="10">
        <v>-25974.563309697798</v>
      </c>
      <c r="AQ948" s="11">
        <f t="shared" si="405"/>
        <v>-122599.31903163326</v>
      </c>
      <c r="AR948" s="16">
        <f t="shared" si="406"/>
        <v>-73914.343388170324</v>
      </c>
      <c r="AS948" s="11">
        <f t="shared" si="407"/>
        <v>-13379.706739932137</v>
      </c>
      <c r="AT948" s="15">
        <f t="shared" si="408"/>
        <v>-50428.35888600778</v>
      </c>
      <c r="AU948" s="17">
        <f t="shared" si="409"/>
        <v>194.1451653479001</v>
      </c>
      <c r="AV948" s="15">
        <f t="shared" si="410"/>
        <v>24453.795576309978</v>
      </c>
      <c r="AW948" s="13">
        <v>70000</v>
      </c>
      <c r="AX948" s="15">
        <f t="shared" si="411"/>
        <v>-50428.358886007773</v>
      </c>
    </row>
    <row r="949" spans="1:50" ht="30" x14ac:dyDescent="0.25">
      <c r="A949" s="2" t="s">
        <v>70</v>
      </c>
      <c r="B949" s="9">
        <f t="shared" si="390"/>
        <v>-12877.691454826439</v>
      </c>
      <c r="C949" s="9">
        <f t="shared" si="391"/>
        <v>-25439.958521433869</v>
      </c>
      <c r="D949" s="10">
        <v>24430.599767729291</v>
      </c>
      <c r="E949" s="10">
        <v>3529.780103762891</v>
      </c>
      <c r="F949">
        <v>60.05</v>
      </c>
      <c r="G949">
        <v>46.07</v>
      </c>
      <c r="H949">
        <v>44.01</v>
      </c>
      <c r="I949" s="11">
        <f t="shared" si="392"/>
        <v>22876.871682105699</v>
      </c>
      <c r="J949" s="12">
        <f t="shared" si="393"/>
        <v>14869.966593368705</v>
      </c>
      <c r="L949" s="10">
        <f t="shared" si="386"/>
        <v>24430.599767729291</v>
      </c>
      <c r="M949" s="13"/>
      <c r="N949" s="13">
        <f t="shared" si="394"/>
        <v>13534.552271322029</v>
      </c>
      <c r="O949">
        <v>0.2</v>
      </c>
      <c r="P949" s="10">
        <f t="shared" si="387"/>
        <v>3529.780103762891</v>
      </c>
      <c r="Q949" s="13">
        <f t="shared" si="395"/>
        <v>3498.0120828290251</v>
      </c>
      <c r="R949">
        <v>0.56999999999999995</v>
      </c>
      <c r="S949" s="14">
        <v>2.04</v>
      </c>
      <c r="T949" s="14">
        <v>0.41</v>
      </c>
      <c r="U949" s="15">
        <v>6200</v>
      </c>
      <c r="V949" s="15">
        <v>1300</v>
      </c>
      <c r="W949" s="16">
        <f t="shared" si="396"/>
        <v>15789.585776612977</v>
      </c>
      <c r="X949" s="16">
        <f t="shared" si="397"/>
        <v>3227.3187100055493</v>
      </c>
      <c r="Z949" s="10">
        <v>99225</v>
      </c>
      <c r="AA949" s="10">
        <f t="shared" si="388"/>
        <v>24430.599767729291</v>
      </c>
      <c r="AB949" s="10">
        <f t="shared" si="389"/>
        <v>3529.780103762891</v>
      </c>
      <c r="AC949" s="10">
        <v>5632.8179851092118</v>
      </c>
      <c r="AD949">
        <v>90.08</v>
      </c>
      <c r="AE949">
        <v>60.05</v>
      </c>
      <c r="AF949">
        <v>46.07</v>
      </c>
      <c r="AG949" s="15"/>
      <c r="AH949" s="15">
        <f t="shared" si="398"/>
        <v>13534.552271322029</v>
      </c>
      <c r="AI949" s="15">
        <f t="shared" si="399"/>
        <v>3498.0120828290251</v>
      </c>
      <c r="AJ949" s="15">
        <f t="shared" si="400"/>
        <v>5649.7164390645385</v>
      </c>
      <c r="AK949" s="15">
        <f t="shared" si="401"/>
        <v>8930.25</v>
      </c>
      <c r="AL949" s="11">
        <f t="shared" si="402"/>
        <v>5052.5287788451333</v>
      </c>
      <c r="AM949" s="16">
        <f t="shared" si="403"/>
        <v>3284.1437062493369</v>
      </c>
      <c r="AN949" s="11">
        <f t="shared" si="404"/>
        <v>28686.731023848937</v>
      </c>
      <c r="AO949" s="16">
        <f t="shared" si="412"/>
        <v>6180</v>
      </c>
      <c r="AP949" s="10">
        <v>-5369.3498931492559</v>
      </c>
      <c r="AQ949" s="11">
        <f t="shared" si="405"/>
        <v>-90853.961081846952</v>
      </c>
      <c r="AR949" s="16">
        <f t="shared" si="406"/>
        <v>-43537.243824808123</v>
      </c>
      <c r="AS949" s="11">
        <f t="shared" si="407"/>
        <v>16997.392823430066</v>
      </c>
      <c r="AT949" s="15">
        <f t="shared" si="408"/>
        <v>-29703.460192767299</v>
      </c>
      <c r="AU949" s="17">
        <f t="shared" si="409"/>
        <v>553.20403370743065</v>
      </c>
      <c r="AV949" s="15">
        <f t="shared" si="410"/>
        <v>24334.110299618042</v>
      </c>
      <c r="AW949" s="13">
        <v>70000</v>
      </c>
      <c r="AX949" s="15">
        <f t="shared" si="411"/>
        <v>-29703.460192767299</v>
      </c>
    </row>
    <row r="950" spans="1:50" ht="30" x14ac:dyDescent="0.25">
      <c r="A950" s="2" t="s">
        <v>70</v>
      </c>
      <c r="B950" s="9">
        <f t="shared" si="390"/>
        <v>50396.132034488641</v>
      </c>
      <c r="C950" s="9">
        <f t="shared" si="391"/>
        <v>23858.135097814251</v>
      </c>
      <c r="D950" s="10">
        <v>21182.044326167597</v>
      </c>
      <c r="E950" s="10">
        <v>19345.821578569652</v>
      </c>
      <c r="F950">
        <v>60.05</v>
      </c>
      <c r="G950">
        <v>46.07</v>
      </c>
      <c r="H950">
        <v>44.01</v>
      </c>
      <c r="I950" s="11">
        <f t="shared" si="392"/>
        <v>35604.874355396096</v>
      </c>
      <c r="J950" s="12">
        <f t="shared" si="393"/>
        <v>23143.168331007462</v>
      </c>
      <c r="L950" s="10">
        <f t="shared" si="386"/>
        <v>21182.044326167597</v>
      </c>
      <c r="M950" s="13"/>
      <c r="N950" s="13">
        <f t="shared" si="394"/>
        <v>11734.852556696849</v>
      </c>
      <c r="O950">
        <v>0.2</v>
      </c>
      <c r="P950" s="10">
        <f t="shared" si="387"/>
        <v>19345.821578569652</v>
      </c>
      <c r="Q950" s="13">
        <f t="shared" si="395"/>
        <v>19171.709184362524</v>
      </c>
      <c r="R950">
        <v>0.56999999999999995</v>
      </c>
      <c r="S950" s="14">
        <v>2.04</v>
      </c>
      <c r="T950" s="14">
        <v>0.41</v>
      </c>
      <c r="U950" s="15">
        <v>6200</v>
      </c>
      <c r="V950" s="15">
        <v>1300</v>
      </c>
      <c r="W950" s="16">
        <f t="shared" si="396"/>
        <v>33280.683282709055</v>
      </c>
      <c r="X950" s="16">
        <f t="shared" si="397"/>
        <v>6742.6863460346631</v>
      </c>
      <c r="Z950" s="10">
        <v>30976</v>
      </c>
      <c r="AA950" s="10">
        <f t="shared" si="388"/>
        <v>21182.044326167597</v>
      </c>
      <c r="AB950" s="10">
        <f t="shared" si="389"/>
        <v>19345.821578569652</v>
      </c>
      <c r="AC950" s="10">
        <v>680.96664270324572</v>
      </c>
      <c r="AD950">
        <v>90.08</v>
      </c>
      <c r="AE950">
        <v>60.05</v>
      </c>
      <c r="AF950">
        <v>46.07</v>
      </c>
      <c r="AG950" s="15"/>
      <c r="AH950" s="15">
        <f t="shared" si="398"/>
        <v>11734.852556696849</v>
      </c>
      <c r="AI950" s="15">
        <f t="shared" si="399"/>
        <v>19171.709184362524</v>
      </c>
      <c r="AJ950" s="15">
        <f t="shared" si="400"/>
        <v>683.00954263135543</v>
      </c>
      <c r="AK950" s="15">
        <f t="shared" si="401"/>
        <v>2787.8399999999997</v>
      </c>
      <c r="AL950" s="11">
        <f t="shared" si="402"/>
        <v>3647.2036863196367</v>
      </c>
      <c r="AM950" s="16">
        <f t="shared" si="403"/>
        <v>2370.6823961077639</v>
      </c>
      <c r="AN950" s="11">
        <f t="shared" si="404"/>
        <v>42670.957399448285</v>
      </c>
      <c r="AO950" s="16">
        <f t="shared" si="412"/>
        <v>6180</v>
      </c>
      <c r="AP950" s="10">
        <v>27581.414733343445</v>
      </c>
      <c r="AQ950" s="11">
        <f t="shared" si="405"/>
        <v>-79650.127467900602</v>
      </c>
      <c r="AR950" s="16">
        <f t="shared" si="406"/>
        <v>-6027.7195792278726</v>
      </c>
      <c r="AS950" s="11">
        <f t="shared" si="407"/>
        <v>54506.91706901032</v>
      </c>
      <c r="AT950" s="15">
        <f t="shared" si="408"/>
        <v>-4112.4359937717818</v>
      </c>
      <c r="AU950" s="17">
        <f t="shared" si="409"/>
        <v>-14.910170611372656</v>
      </c>
      <c r="AV950" s="15">
        <f t="shared" si="410"/>
        <v>31693.850727115227</v>
      </c>
      <c r="AW950" s="13">
        <v>70000</v>
      </c>
      <c r="AX950" s="15">
        <f t="shared" si="411"/>
        <v>-4112.4359937717818</v>
      </c>
    </row>
    <row r="951" spans="1:50" ht="30" x14ac:dyDescent="0.25">
      <c r="A951" s="2" t="s">
        <v>70</v>
      </c>
      <c r="B951" s="9">
        <f t="shared" si="390"/>
        <v>-49034.633016484899</v>
      </c>
      <c r="C951" s="9">
        <f t="shared" si="391"/>
        <v>-62093.605084579431</v>
      </c>
      <c r="D951" s="10">
        <v>14427.261919796891</v>
      </c>
      <c r="E951" s="10">
        <v>6031.412033814544</v>
      </c>
      <c r="F951">
        <v>60.05</v>
      </c>
      <c r="G951">
        <v>46.07</v>
      </c>
      <c r="H951">
        <v>44.01</v>
      </c>
      <c r="I951" s="11">
        <f t="shared" si="392"/>
        <v>17935.305366727145</v>
      </c>
      <c r="J951" s="12">
        <f t="shared" si="393"/>
        <v>11657.948488372645</v>
      </c>
      <c r="L951" s="10">
        <f t="shared" si="386"/>
        <v>14427.261919796891</v>
      </c>
      <c r="M951" s="13"/>
      <c r="N951" s="13">
        <f t="shared" si="394"/>
        <v>7992.7031035674781</v>
      </c>
      <c r="O951">
        <v>0.2</v>
      </c>
      <c r="P951" s="10">
        <f t="shared" si="387"/>
        <v>6031.412033814544</v>
      </c>
      <c r="Q951" s="13">
        <f t="shared" si="395"/>
        <v>5977.1293255102128</v>
      </c>
      <c r="R951">
        <v>0.56999999999999995</v>
      </c>
      <c r="S951" s="14">
        <v>2.04</v>
      </c>
      <c r="T951" s="14">
        <v>0.41</v>
      </c>
      <c r="U951" s="15">
        <v>6200</v>
      </c>
      <c r="V951" s="15">
        <v>1300</v>
      </c>
      <c r="W951" s="16">
        <f t="shared" si="396"/>
        <v>16411.228845958805</v>
      </c>
      <c r="X951" s="16">
        <f t="shared" si="397"/>
        <v>3352.2567778642697</v>
      </c>
      <c r="Z951" s="10">
        <v>65024.999999999993</v>
      </c>
      <c r="AA951" s="10">
        <f t="shared" si="388"/>
        <v>14427.261919796891</v>
      </c>
      <c r="AB951" s="10">
        <f t="shared" si="389"/>
        <v>6031.412033814544</v>
      </c>
      <c r="AC951" s="10">
        <v>1490.6004363444406</v>
      </c>
      <c r="AD951">
        <v>90.08</v>
      </c>
      <c r="AE951">
        <v>60.05</v>
      </c>
      <c r="AF951">
        <v>46.07</v>
      </c>
      <c r="AG951" s="15"/>
      <c r="AH951" s="15">
        <f t="shared" si="398"/>
        <v>7992.7031035674781</v>
      </c>
      <c r="AI951" s="15">
        <f t="shared" si="399"/>
        <v>5977.1293255102128</v>
      </c>
      <c r="AJ951" s="15">
        <f t="shared" si="400"/>
        <v>1495.0722376534738</v>
      </c>
      <c r="AK951" s="15">
        <f t="shared" si="401"/>
        <v>5852.2499999999991</v>
      </c>
      <c r="AL951" s="11">
        <f t="shared" si="402"/>
        <v>3576.6927926481321</v>
      </c>
      <c r="AM951" s="16">
        <f t="shared" si="403"/>
        <v>2324.8503152212861</v>
      </c>
      <c r="AN951" s="11">
        <f t="shared" si="404"/>
        <v>20437.179986947551</v>
      </c>
      <c r="AO951" s="16">
        <f t="shared" si="412"/>
        <v>6180</v>
      </c>
      <c r="AP951" s="10">
        <v>-32441.586781355207</v>
      </c>
      <c r="AQ951" s="11">
        <f t="shared" si="405"/>
        <v>-109036.75362909182</v>
      </c>
      <c r="AR951" s="16">
        <f t="shared" si="406"/>
        <v>-77103.810350816348</v>
      </c>
      <c r="AS951" s="11">
        <f t="shared" si="407"/>
        <v>-16569.173702578148</v>
      </c>
      <c r="AT951" s="15">
        <f t="shared" si="408"/>
        <v>-52604.385584949137</v>
      </c>
      <c r="AU951" s="17">
        <f t="shared" si="409"/>
        <v>162.15108693506284</v>
      </c>
      <c r="AV951" s="15">
        <f t="shared" si="410"/>
        <v>20162.798803593931</v>
      </c>
      <c r="AW951" s="13">
        <v>70000</v>
      </c>
      <c r="AX951" s="15">
        <f t="shared" si="411"/>
        <v>-52604.385584949137</v>
      </c>
    </row>
    <row r="952" spans="1:50" ht="30" x14ac:dyDescent="0.25">
      <c r="A952" s="2" t="s">
        <v>70</v>
      </c>
      <c r="B952" s="9">
        <f t="shared" si="390"/>
        <v>-56824.888301774532</v>
      </c>
      <c r="C952" s="9">
        <f t="shared" si="391"/>
        <v>-71765.628767407688</v>
      </c>
      <c r="D952" s="10">
        <v>10506.631591342346</v>
      </c>
      <c r="E952" s="10">
        <v>8844.2096332392121</v>
      </c>
      <c r="F952">
        <v>60.05</v>
      </c>
      <c r="G952">
        <v>46.07</v>
      </c>
      <c r="H952">
        <v>44.01</v>
      </c>
      <c r="I952" s="11">
        <f t="shared" si="392"/>
        <v>17748.942089602191</v>
      </c>
      <c r="J952" s="12">
        <f t="shared" si="393"/>
        <v>11536.812358241425</v>
      </c>
      <c r="L952" s="10">
        <f t="shared" si="386"/>
        <v>10506.631591342346</v>
      </c>
      <c r="M952" s="13"/>
      <c r="N952" s="13">
        <f t="shared" si="394"/>
        <v>5820.6739016036599</v>
      </c>
      <c r="O952">
        <v>0.2</v>
      </c>
      <c r="P952" s="10">
        <f t="shared" si="387"/>
        <v>8844.2096332392121</v>
      </c>
      <c r="Q952" s="13">
        <f t="shared" si="395"/>
        <v>8764.6117465400584</v>
      </c>
      <c r="R952">
        <v>0.56999999999999995</v>
      </c>
      <c r="S952" s="14">
        <v>2.04</v>
      </c>
      <c r="T952" s="14">
        <v>0.41</v>
      </c>
      <c r="U952" s="15">
        <v>6200</v>
      </c>
      <c r="V952" s="15">
        <v>1300</v>
      </c>
      <c r="W952" s="16">
        <f t="shared" si="396"/>
        <v>18766.325490731069</v>
      </c>
      <c r="X952" s="16">
        <f t="shared" si="397"/>
        <v>3825.5850250979115</v>
      </c>
      <c r="Z952" s="10">
        <v>69168.999999999985</v>
      </c>
      <c r="AA952" s="10">
        <f t="shared" si="388"/>
        <v>10506.631591342346</v>
      </c>
      <c r="AB952" s="10">
        <f t="shared" si="389"/>
        <v>8844.2096332392121</v>
      </c>
      <c r="AC952" s="10">
        <v>1480.6462133429363</v>
      </c>
      <c r="AD952">
        <v>90.08</v>
      </c>
      <c r="AE952">
        <v>60.05</v>
      </c>
      <c r="AF952">
        <v>46.07</v>
      </c>
      <c r="AG952" s="15"/>
      <c r="AH952" s="15">
        <f t="shared" si="398"/>
        <v>5820.6739016036599</v>
      </c>
      <c r="AI952" s="15">
        <f t="shared" si="399"/>
        <v>8764.6117465400584</v>
      </c>
      <c r="AJ952" s="15">
        <f t="shared" si="400"/>
        <v>1485.088151982965</v>
      </c>
      <c r="AK952" s="15">
        <f t="shared" si="401"/>
        <v>6225.2099999999982</v>
      </c>
      <c r="AL952" s="11">
        <f t="shared" si="402"/>
        <v>3701.9997499695528</v>
      </c>
      <c r="AM952" s="16">
        <f t="shared" si="403"/>
        <v>2406.2998374802096</v>
      </c>
      <c r="AN952" s="11">
        <f t="shared" si="404"/>
        <v>21292.903868915659</v>
      </c>
      <c r="AO952" s="16">
        <f t="shared" si="412"/>
        <v>6180</v>
      </c>
      <c r="AP952" s="10">
        <v>-39320.335048139539</v>
      </c>
      <c r="AQ952" s="11">
        <f t="shared" si="405"/>
        <v>-120283.90711713687</v>
      </c>
      <c r="AR952" s="16">
        <f t="shared" si="406"/>
        <v>-87128.026150747028</v>
      </c>
      <c r="AS952" s="11">
        <f t="shared" si="407"/>
        <v>-26593.389502508842</v>
      </c>
      <c r="AT952" s="15">
        <f t="shared" si="408"/>
        <v>-59443.447243861177</v>
      </c>
      <c r="AU952" s="17">
        <f t="shared" si="409"/>
        <v>151.17736705723664</v>
      </c>
      <c r="AV952" s="15">
        <f t="shared" si="410"/>
        <v>20123.112195721635</v>
      </c>
      <c r="AW952" s="13">
        <v>70000</v>
      </c>
      <c r="AX952" s="15">
        <f t="shared" si="411"/>
        <v>-59443.44724386117</v>
      </c>
    </row>
    <row r="953" spans="1:50" ht="30" x14ac:dyDescent="0.25">
      <c r="A953" s="2" t="s">
        <v>70</v>
      </c>
      <c r="B953" s="9">
        <f t="shared" si="390"/>
        <v>9972.6448945898956</v>
      </c>
      <c r="C953" s="9">
        <f t="shared" si="391"/>
        <v>-11864.358389644207</v>
      </c>
      <c r="D953" s="10">
        <v>14548.974456468783</v>
      </c>
      <c r="E953" s="10">
        <v>15541.227523329404</v>
      </c>
      <c r="F953">
        <v>60.05</v>
      </c>
      <c r="G953">
        <v>46.07</v>
      </c>
      <c r="H953">
        <v>44.01</v>
      </c>
      <c r="I953" s="11">
        <f t="shared" si="392"/>
        <v>27109.095406175897</v>
      </c>
      <c r="J953" s="12">
        <f t="shared" si="393"/>
        <v>17620.912014014335</v>
      </c>
      <c r="L953" s="10">
        <f t="shared" si="386"/>
        <v>14548.974456468783</v>
      </c>
      <c r="M953" s="13"/>
      <c r="N953" s="13">
        <f t="shared" si="394"/>
        <v>8060.131848883706</v>
      </c>
      <c r="O953">
        <v>0.2</v>
      </c>
      <c r="P953" s="10">
        <f t="shared" si="387"/>
        <v>15541.227523329404</v>
      </c>
      <c r="Q953" s="13">
        <f t="shared" si="395"/>
        <v>15401.356475619439</v>
      </c>
      <c r="R953">
        <v>0.56999999999999995</v>
      </c>
      <c r="S953" s="14">
        <v>2.04</v>
      </c>
      <c r="T953" s="14">
        <v>0.41</v>
      </c>
      <c r="U953" s="15">
        <v>6200</v>
      </c>
      <c r="V953" s="15">
        <v>1300</v>
      </c>
      <c r="W953" s="16">
        <f t="shared" si="396"/>
        <v>27397.231104194831</v>
      </c>
      <c r="X953" s="16">
        <f t="shared" si="397"/>
        <v>5560.2278199607254</v>
      </c>
      <c r="Z953" s="10">
        <v>88804</v>
      </c>
      <c r="AA953" s="10">
        <f t="shared" si="388"/>
        <v>14548.974456468783</v>
      </c>
      <c r="AB953" s="10">
        <f t="shared" si="389"/>
        <v>15541.227523329404</v>
      </c>
      <c r="AC953" s="10">
        <v>6104.7422052794427</v>
      </c>
      <c r="AD953">
        <v>90.08</v>
      </c>
      <c r="AE953">
        <v>60.05</v>
      </c>
      <c r="AF953">
        <v>46.07</v>
      </c>
      <c r="AG953" s="15"/>
      <c r="AH953" s="15">
        <f t="shared" si="398"/>
        <v>8060.131848883706</v>
      </c>
      <c r="AI953" s="15">
        <f t="shared" si="399"/>
        <v>15401.356475619439</v>
      </c>
      <c r="AJ953" s="15">
        <f t="shared" si="400"/>
        <v>6123.0564318952802</v>
      </c>
      <c r="AK953" s="15">
        <f t="shared" si="401"/>
        <v>7992.36</v>
      </c>
      <c r="AL953" s="11">
        <f t="shared" si="402"/>
        <v>4993.9657497117805</v>
      </c>
      <c r="AM953" s="16">
        <f t="shared" si="403"/>
        <v>3246.0777373126575</v>
      </c>
      <c r="AN953" s="11">
        <f t="shared" si="404"/>
        <v>37990.178717139352</v>
      </c>
      <c r="AO953" s="16">
        <f t="shared" si="412"/>
        <v>6180</v>
      </c>
      <c r="AP953" s="10">
        <v>3137.0572436607345</v>
      </c>
      <c r="AQ953" s="11">
        <f t="shared" si="405"/>
        <v>-98139.6655404786</v>
      </c>
      <c r="AR953" s="16">
        <f t="shared" si="406"/>
        <v>-35045.498223619266</v>
      </c>
      <c r="AS953" s="11">
        <f t="shared" si="407"/>
        <v>25489.138424618926</v>
      </c>
      <c r="AT953" s="15">
        <f t="shared" si="408"/>
        <v>-23909.932507666257</v>
      </c>
      <c r="AU953" s="17">
        <f t="shared" si="409"/>
        <v>-762.17711857131997</v>
      </c>
      <c r="AV953" s="15">
        <f t="shared" si="410"/>
        <v>27046.989751326993</v>
      </c>
      <c r="AW953" s="13">
        <v>70000</v>
      </c>
      <c r="AX953" s="15">
        <f t="shared" si="411"/>
        <v>-23909.932507666257</v>
      </c>
    </row>
    <row r="954" spans="1:50" ht="30" x14ac:dyDescent="0.25">
      <c r="A954" s="2" t="s">
        <v>70</v>
      </c>
      <c r="B954" s="9">
        <f t="shared" si="390"/>
        <v>97681.500544201845</v>
      </c>
      <c r="C954" s="9">
        <f t="shared" si="391"/>
        <v>61931.789781863066</v>
      </c>
      <c r="D954" s="10">
        <v>6904.1795824736955</v>
      </c>
      <c r="E954" s="10">
        <v>32151.149510404441</v>
      </c>
      <c r="F954">
        <v>60.05</v>
      </c>
      <c r="G954">
        <v>46.07</v>
      </c>
      <c r="H954">
        <v>44.01</v>
      </c>
      <c r="I954" s="11">
        <f t="shared" si="392"/>
        <v>37373.523910324358</v>
      </c>
      <c r="J954" s="12">
        <f t="shared" si="393"/>
        <v>24292.790541710834</v>
      </c>
      <c r="L954" s="10">
        <f t="shared" si="386"/>
        <v>6904.1795824736955</v>
      </c>
      <c r="M954" s="13"/>
      <c r="N954" s="13">
        <f t="shared" si="394"/>
        <v>3824.9154886904275</v>
      </c>
      <c r="O954">
        <v>0.2</v>
      </c>
      <c r="P954" s="10">
        <f t="shared" si="387"/>
        <v>32151.149510404441</v>
      </c>
      <c r="Q954" s="13">
        <f t="shared" si="395"/>
        <v>31861.789164810802</v>
      </c>
      <c r="R954">
        <v>0.56999999999999995</v>
      </c>
      <c r="S954" s="14">
        <v>2.04</v>
      </c>
      <c r="T954" s="14">
        <v>0.41</v>
      </c>
      <c r="U954" s="15">
        <v>6200</v>
      </c>
      <c r="V954" s="15">
        <v>1300</v>
      </c>
      <c r="W954" s="16">
        <f t="shared" si="396"/>
        <v>44809.453960227693</v>
      </c>
      <c r="X954" s="16">
        <f t="shared" si="397"/>
        <v>9059.7431978888981</v>
      </c>
      <c r="Z954" s="10">
        <v>48841</v>
      </c>
      <c r="AA954" s="10">
        <f t="shared" si="388"/>
        <v>6904.1795824736955</v>
      </c>
      <c r="AB954" s="10">
        <f t="shared" si="389"/>
        <v>32151.149510404441</v>
      </c>
      <c r="AC954" s="10">
        <v>1071.3708025713672</v>
      </c>
      <c r="AD954">
        <v>90.08</v>
      </c>
      <c r="AE954">
        <v>60.05</v>
      </c>
      <c r="AF954">
        <v>46.07</v>
      </c>
      <c r="AG954" s="15"/>
      <c r="AH954" s="15">
        <f t="shared" si="398"/>
        <v>3824.9154886904275</v>
      </c>
      <c r="AI954" s="15">
        <f t="shared" si="399"/>
        <v>31861.789164810802</v>
      </c>
      <c r="AJ954" s="15">
        <f t="shared" si="400"/>
        <v>1074.5849149790813</v>
      </c>
      <c r="AK954" s="15">
        <f t="shared" si="401"/>
        <v>4395.6899999999996</v>
      </c>
      <c r="AL954" s="11">
        <f t="shared" si="402"/>
        <v>4362.7371649361885</v>
      </c>
      <c r="AM954" s="16">
        <f t="shared" si="403"/>
        <v>2835.7791572085225</v>
      </c>
      <c r="AN954" s="11">
        <f t="shared" si="404"/>
        <v>49675.03461634853</v>
      </c>
      <c r="AO954" s="16">
        <f t="shared" si="412"/>
        <v>6180</v>
      </c>
      <c r="AP954" s="10">
        <v>52806.88239887388</v>
      </c>
      <c r="AQ954" s="11">
        <f t="shared" si="405"/>
        <v>-56583.635149979214</v>
      </c>
      <c r="AR954" s="16">
        <f t="shared" si="406"/>
        <v>28579.256042263332</v>
      </c>
      <c r="AS954" s="11">
        <f t="shared" si="407"/>
        <v>89113.892690501511</v>
      </c>
      <c r="AT954" s="15">
        <f t="shared" si="408"/>
        <v>19498.312699954527</v>
      </c>
      <c r="AU954" s="17">
        <f t="shared" si="409"/>
        <v>36.923809575947118</v>
      </c>
      <c r="AV954" s="15">
        <f t="shared" si="410"/>
        <v>33308.569698919353</v>
      </c>
      <c r="AW954" s="13">
        <v>70000</v>
      </c>
      <c r="AX954" s="15">
        <f t="shared" si="411"/>
        <v>19498.312699954527</v>
      </c>
    </row>
    <row r="955" spans="1:50" ht="30" x14ac:dyDescent="0.25">
      <c r="A955" s="2" t="s">
        <v>70</v>
      </c>
      <c r="B955" s="9">
        <f t="shared" si="390"/>
        <v>-31966.032940873854</v>
      </c>
      <c r="C955" s="9">
        <f t="shared" si="391"/>
        <v>-44871.604782393217</v>
      </c>
      <c r="D955" s="10">
        <v>10506.631591342346</v>
      </c>
      <c r="E955" s="10">
        <v>6633.8431629977813</v>
      </c>
      <c r="F955">
        <v>60.05</v>
      </c>
      <c r="G955">
        <v>46.07</v>
      </c>
      <c r="H955">
        <v>44.01</v>
      </c>
      <c r="I955" s="11">
        <f t="shared" si="392"/>
        <v>15637.411194109998</v>
      </c>
      <c r="J955" s="12">
        <f t="shared" si="393"/>
        <v>10164.3172761715</v>
      </c>
      <c r="L955" s="10">
        <f t="shared" si="386"/>
        <v>10506.631591342346</v>
      </c>
      <c r="M955" s="13"/>
      <c r="N955" s="13">
        <f t="shared" si="394"/>
        <v>5820.6739016036599</v>
      </c>
      <c r="O955">
        <v>0.2</v>
      </c>
      <c r="P955" s="10">
        <f t="shared" si="387"/>
        <v>6633.8431629977813</v>
      </c>
      <c r="Q955" s="13">
        <f t="shared" si="395"/>
        <v>6574.1385745308016</v>
      </c>
      <c r="R955">
        <v>0.56999999999999995</v>
      </c>
      <c r="S955" s="14">
        <v>2.04</v>
      </c>
      <c r="T955" s="14">
        <v>0.41</v>
      </c>
      <c r="U955" s="15">
        <v>6200</v>
      </c>
      <c r="V955" s="15">
        <v>1300</v>
      </c>
      <c r="W955" s="16">
        <f t="shared" si="396"/>
        <v>16219.24328631871</v>
      </c>
      <c r="X955" s="16">
        <f t="shared" si="397"/>
        <v>3313.6714447993481</v>
      </c>
      <c r="Z955" s="10">
        <v>41616</v>
      </c>
      <c r="AA955" s="10">
        <f t="shared" si="388"/>
        <v>10506.631591342346</v>
      </c>
      <c r="AB955" s="10">
        <f t="shared" si="389"/>
        <v>6633.8431629977813</v>
      </c>
      <c r="AC955" s="10">
        <v>1616.6043284500083</v>
      </c>
      <c r="AD955">
        <v>90.08</v>
      </c>
      <c r="AE955">
        <v>60.05</v>
      </c>
      <c r="AF955">
        <v>46.07</v>
      </c>
      <c r="AG955" s="15"/>
      <c r="AH955" s="15">
        <f t="shared" si="398"/>
        <v>5820.6739016036599</v>
      </c>
      <c r="AI955" s="15">
        <f t="shared" si="399"/>
        <v>6574.1385745308016</v>
      </c>
      <c r="AJ955" s="15">
        <f t="shared" si="400"/>
        <v>1621.4541414353582</v>
      </c>
      <c r="AK955" s="15">
        <f t="shared" si="401"/>
        <v>3745.44</v>
      </c>
      <c r="AL955" s="11">
        <f t="shared" si="402"/>
        <v>2640.4467737572877</v>
      </c>
      <c r="AM955" s="16">
        <f t="shared" si="403"/>
        <v>1716.2904029422371</v>
      </c>
      <c r="AN955" s="11">
        <f t="shared" si="404"/>
        <v>18442.656882726555</v>
      </c>
      <c r="AO955" s="16">
        <f t="shared" si="412"/>
        <v>6180</v>
      </c>
      <c r="AP955" s="10">
        <v>-21748.637822636079</v>
      </c>
      <c r="AQ955" s="11">
        <f t="shared" si="405"/>
        <v>-85699.973661121985</v>
      </c>
      <c r="AR955" s="16">
        <f t="shared" si="406"/>
        <v>-58349.593503364064</v>
      </c>
      <c r="AS955" s="11">
        <f t="shared" si="407"/>
        <v>2185.0431448741319</v>
      </c>
      <c r="AT955" s="15">
        <f t="shared" si="408"/>
        <v>-39809.245501749814</v>
      </c>
      <c r="AU955" s="17">
        <f t="shared" si="409"/>
        <v>183.04247753997805</v>
      </c>
      <c r="AV955" s="15">
        <f t="shared" si="410"/>
        <v>18060.607679113738</v>
      </c>
      <c r="AW955" s="13">
        <v>70000</v>
      </c>
      <c r="AX955" s="15">
        <f t="shared" si="411"/>
        <v>-39809.245501749814</v>
      </c>
    </row>
    <row r="956" spans="1:50" ht="30" x14ac:dyDescent="0.25">
      <c r="A956" s="2" t="s">
        <v>70</v>
      </c>
      <c r="B956" s="9">
        <f t="shared" si="390"/>
        <v>-24126.986769087947</v>
      </c>
      <c r="C956" s="9">
        <f t="shared" si="391"/>
        <v>-50666.678002554778</v>
      </c>
      <c r="D956" s="10">
        <v>23477.368626462241</v>
      </c>
      <c r="E956" s="10">
        <v>18897.430822134153</v>
      </c>
      <c r="F956">
        <v>60.05</v>
      </c>
      <c r="G956">
        <v>46.07</v>
      </c>
      <c r="H956">
        <v>44.01</v>
      </c>
      <c r="I956" s="11">
        <f t="shared" si="392"/>
        <v>36858.751721986555</v>
      </c>
      <c r="J956" s="12">
        <f t="shared" si="393"/>
        <v>23958.188619291261</v>
      </c>
      <c r="L956" s="10">
        <f t="shared" si="386"/>
        <v>23477.368626462241</v>
      </c>
      <c r="M956" s="13"/>
      <c r="N956" s="13">
        <f t="shared" si="394"/>
        <v>13006.462219060082</v>
      </c>
      <c r="O956">
        <v>0.2</v>
      </c>
      <c r="P956" s="10">
        <f t="shared" si="387"/>
        <v>18897.430822134153</v>
      </c>
      <c r="Q956" s="13">
        <f t="shared" si="395"/>
        <v>18727.353944734947</v>
      </c>
      <c r="R956">
        <v>0.56999999999999995</v>
      </c>
      <c r="S956" s="14">
        <v>2.04</v>
      </c>
      <c r="T956" s="14">
        <v>0.41</v>
      </c>
      <c r="U956" s="15">
        <v>6200</v>
      </c>
      <c r="V956" s="15">
        <v>1300</v>
      </c>
      <c r="W956" s="16">
        <f t="shared" si="396"/>
        <v>33282.803752314314</v>
      </c>
      <c r="X956" s="16">
        <f t="shared" si="397"/>
        <v>6743.1125188474834</v>
      </c>
      <c r="Z956" s="10">
        <v>86436</v>
      </c>
      <c r="AA956" s="10">
        <f t="shared" si="388"/>
        <v>23477.368626462241</v>
      </c>
      <c r="AB956" s="10">
        <f t="shared" si="389"/>
        <v>18897.430822134153</v>
      </c>
      <c r="AC956" s="10">
        <v>941.14818097977343</v>
      </c>
      <c r="AD956">
        <v>90.08</v>
      </c>
      <c r="AE956">
        <v>60.05</v>
      </c>
      <c r="AF956">
        <v>46.07</v>
      </c>
      <c r="AG956" s="15"/>
      <c r="AH956" s="15">
        <f t="shared" si="398"/>
        <v>13006.462219060082</v>
      </c>
      <c r="AI956" s="15">
        <f t="shared" si="399"/>
        <v>18727.353944734947</v>
      </c>
      <c r="AJ956" s="15">
        <f t="shared" si="400"/>
        <v>943.97162552271266</v>
      </c>
      <c r="AK956" s="15">
        <f t="shared" si="401"/>
        <v>7779.24</v>
      </c>
      <c r="AL956" s="11">
        <f t="shared" si="402"/>
        <v>5579.7007662329006</v>
      </c>
      <c r="AM956" s="16">
        <f t="shared" si="403"/>
        <v>3626.8054980513857</v>
      </c>
      <c r="AN956" s="11">
        <f t="shared" si="404"/>
        <v>44043.307679633188</v>
      </c>
      <c r="AO956" s="16">
        <f t="shared" si="412"/>
        <v>6180</v>
      </c>
      <c r="AP956" s="10">
        <v>-21748.637822636079</v>
      </c>
      <c r="AQ956" s="11">
        <f t="shared" si="405"/>
        <v>-158636.50887768628</v>
      </c>
      <c r="AR956" s="16">
        <f t="shared" si="406"/>
        <v>-81367.979140693526</v>
      </c>
      <c r="AS956" s="11">
        <f t="shared" si="407"/>
        <v>-20833.342492455326</v>
      </c>
      <c r="AT956" s="15">
        <f t="shared" si="408"/>
        <v>-55513.631939978724</v>
      </c>
      <c r="AU956" s="17">
        <f t="shared" si="409"/>
        <v>255.25107545907952</v>
      </c>
      <c r="AV956" s="15">
        <f t="shared" si="410"/>
        <v>33764.994117342649</v>
      </c>
      <c r="AW956" s="13">
        <v>70000</v>
      </c>
      <c r="AX956" s="15">
        <f t="shared" si="411"/>
        <v>-55513.631939978732</v>
      </c>
    </row>
    <row r="957" spans="1:50" ht="30" x14ac:dyDescent="0.25">
      <c r="A957" s="2" t="s">
        <v>70</v>
      </c>
      <c r="B957" s="9">
        <f t="shared" si="390"/>
        <v>-40444.799031462993</v>
      </c>
      <c r="C957" s="9">
        <f t="shared" si="391"/>
        <v>-52630.360471608124</v>
      </c>
      <c r="D957" s="10">
        <v>11776.840982503301</v>
      </c>
      <c r="E957" s="10">
        <v>5602.697283126553</v>
      </c>
      <c r="F957">
        <v>60.05</v>
      </c>
      <c r="G957">
        <v>46.07</v>
      </c>
      <c r="H957">
        <v>44.01</v>
      </c>
      <c r="I957" s="11">
        <f t="shared" si="392"/>
        <v>15583.2953728954</v>
      </c>
      <c r="J957" s="12">
        <f t="shared" si="393"/>
        <v>10129.14199238201</v>
      </c>
      <c r="L957" s="10">
        <f t="shared" si="386"/>
        <v>11776.840982503301</v>
      </c>
      <c r="M957" s="13"/>
      <c r="N957" s="13">
        <f t="shared" si="394"/>
        <v>6524.3699043068291</v>
      </c>
      <c r="O957">
        <v>0.2</v>
      </c>
      <c r="P957" s="10">
        <f t="shared" si="387"/>
        <v>5602.697283126553</v>
      </c>
      <c r="Q957" s="13">
        <f t="shared" si="395"/>
        <v>5552.2730075784139</v>
      </c>
      <c r="R957">
        <v>0.56999999999999995</v>
      </c>
      <c r="S957" s="14">
        <v>2.04</v>
      </c>
      <c r="T957" s="14">
        <v>0.41</v>
      </c>
      <c r="U957" s="15">
        <v>6200</v>
      </c>
      <c r="V957" s="15">
        <v>1300</v>
      </c>
      <c r="W957" s="16">
        <f t="shared" si="396"/>
        <v>15318.125974169367</v>
      </c>
      <c r="X957" s="16">
        <f t="shared" si="397"/>
        <v>3132.5645340242354</v>
      </c>
      <c r="Z957" s="10">
        <v>85849.000000000015</v>
      </c>
      <c r="AA957" s="10">
        <f t="shared" si="388"/>
        <v>11776.840982503301</v>
      </c>
      <c r="AB957" s="10">
        <f t="shared" si="389"/>
        <v>5602.697283126553</v>
      </c>
      <c r="AC957" s="10">
        <v>1349.3861675571495</v>
      </c>
      <c r="AD957">
        <v>90.08</v>
      </c>
      <c r="AE957">
        <v>60.05</v>
      </c>
      <c r="AF957">
        <v>46.07</v>
      </c>
      <c r="AG957" s="15"/>
      <c r="AH957" s="15">
        <f t="shared" si="398"/>
        <v>6524.3699043068291</v>
      </c>
      <c r="AI957" s="15">
        <f t="shared" si="399"/>
        <v>5552.2730075784139</v>
      </c>
      <c r="AJ957" s="15">
        <f t="shared" si="400"/>
        <v>1353.4343260598209</v>
      </c>
      <c r="AK957" s="15">
        <f t="shared" si="401"/>
        <v>7726.4100000000008</v>
      </c>
      <c r="AL957" s="11">
        <f t="shared" si="402"/>
        <v>4109.8817869312097</v>
      </c>
      <c r="AM957" s="16">
        <f t="shared" si="403"/>
        <v>2671.4231615052863</v>
      </c>
      <c r="AN957" s="11">
        <f t="shared" si="404"/>
        <v>17733.053937779649</v>
      </c>
      <c r="AO957" s="16">
        <f t="shared" si="412"/>
        <v>6180</v>
      </c>
      <c r="AP957" s="10">
        <v>-25974.563309697798</v>
      </c>
      <c r="AQ957" s="11">
        <f t="shared" si="405"/>
        <v>-92928.427425079979</v>
      </c>
      <c r="AR957" s="16">
        <f t="shared" si="406"/>
        <v>-65892.066998014372</v>
      </c>
      <c r="AS957" s="11">
        <f t="shared" si="407"/>
        <v>-5357.4303497761866</v>
      </c>
      <c r="AT957" s="15">
        <f t="shared" si="408"/>
        <v>-44955.12846358509</v>
      </c>
      <c r="AU957" s="17">
        <f t="shared" si="409"/>
        <v>173.07366413663922</v>
      </c>
      <c r="AV957" s="15">
        <f t="shared" si="410"/>
        <v>18980.565153887299</v>
      </c>
      <c r="AW957" s="13">
        <v>70000</v>
      </c>
      <c r="AX957" s="15">
        <f t="shared" si="411"/>
        <v>-44955.128463585097</v>
      </c>
    </row>
    <row r="958" spans="1:50" ht="30" x14ac:dyDescent="0.25">
      <c r="A958" s="2" t="s">
        <v>70</v>
      </c>
      <c r="B958" s="9"/>
      <c r="C958" s="9"/>
      <c r="D958" s="10"/>
      <c r="E958" s="10"/>
      <c r="I958" s="11"/>
      <c r="J958" s="12"/>
      <c r="L958" s="10"/>
      <c r="M958" s="13"/>
      <c r="N958" s="13"/>
      <c r="P958" s="10"/>
      <c r="Q958" s="13"/>
      <c r="S958" s="14"/>
      <c r="T958" s="14"/>
      <c r="U958" s="15"/>
      <c r="V958" s="15"/>
      <c r="W958" s="16"/>
      <c r="X958" s="16"/>
      <c r="Z958" s="10"/>
      <c r="AA958" s="10"/>
      <c r="AB958" s="10"/>
      <c r="AC958" s="10">
        <v>1882.8573052453319</v>
      </c>
      <c r="AG958" s="15"/>
      <c r="AH958" s="15"/>
      <c r="AI958" s="15"/>
      <c r="AJ958" s="15"/>
      <c r="AK958" s="15"/>
      <c r="AL958" s="11"/>
      <c r="AM958" s="16"/>
      <c r="AN958" s="11"/>
      <c r="AO958" s="16"/>
      <c r="AP958" s="10"/>
      <c r="AQ958" s="11"/>
      <c r="AR958" s="16"/>
      <c r="AS958" s="11"/>
      <c r="AT958" s="15"/>
      <c r="AU958" s="17"/>
      <c r="AV958" s="15"/>
      <c r="AW958" s="13"/>
      <c r="AX958" s="15"/>
    </row>
    <row r="959" spans="1:50" ht="30" x14ac:dyDescent="0.25">
      <c r="A959" s="2" t="s">
        <v>70</v>
      </c>
      <c r="B959" s="9">
        <f t="shared" si="390"/>
        <v>15470.84486759836</v>
      </c>
      <c r="C959" s="9">
        <f t="shared" si="391"/>
        <v>-637.72327074181158</v>
      </c>
      <c r="D959" s="10">
        <v>25403.961338164343</v>
      </c>
      <c r="E959" s="10">
        <v>7190.4389585076769</v>
      </c>
      <c r="F959">
        <v>60.05</v>
      </c>
      <c r="G959">
        <v>46.07</v>
      </c>
      <c r="H959">
        <v>44.01</v>
      </c>
      <c r="I959" s="11">
        <f t="shared" si="392"/>
        <v>27087.21200935341</v>
      </c>
      <c r="J959" s="12">
        <f t="shared" si="393"/>
        <v>17606.687806079717</v>
      </c>
      <c r="L959" s="10">
        <f t="shared" si="386"/>
        <v>25403.961338164343</v>
      </c>
      <c r="M959" s="13"/>
      <c r="N959" s="13">
        <f t="shared" si="394"/>
        <v>14073.794581343047</v>
      </c>
      <c r="O959">
        <v>0.2</v>
      </c>
      <c r="P959" s="10">
        <f t="shared" si="387"/>
        <v>7190.4389585076769</v>
      </c>
      <c r="Q959" s="13">
        <f t="shared" si="395"/>
        <v>7125.7250078811076</v>
      </c>
      <c r="R959">
        <v>0.56999999999999995</v>
      </c>
      <c r="S959" s="14">
        <v>2.04</v>
      </c>
      <c r="T959" s="14">
        <v>0.41</v>
      </c>
      <c r="U959" s="15">
        <v>6200</v>
      </c>
      <c r="V959" s="15">
        <v>1300</v>
      </c>
      <c r="W959" s="16">
        <f t="shared" si="396"/>
        <v>20227.901228352115</v>
      </c>
      <c r="X959" s="16">
        <f t="shared" si="397"/>
        <v>4119.3330900119445</v>
      </c>
      <c r="Z959" s="10">
        <v>44521</v>
      </c>
      <c r="AA959" s="10">
        <f t="shared" si="388"/>
        <v>25403.961338164343</v>
      </c>
      <c r="AB959" s="10">
        <f t="shared" si="389"/>
        <v>7190.4389585076769</v>
      </c>
      <c r="AC959" s="10">
        <v>1562.5945674389529</v>
      </c>
      <c r="AD959">
        <v>90.08</v>
      </c>
      <c r="AE959">
        <v>60.05</v>
      </c>
      <c r="AF959">
        <v>46.07</v>
      </c>
      <c r="AG959" s="15"/>
      <c r="AH959" s="15">
        <f t="shared" si="398"/>
        <v>14073.794581343047</v>
      </c>
      <c r="AI959" s="15">
        <f t="shared" si="399"/>
        <v>7125.7250078811076</v>
      </c>
      <c r="AJ959" s="15">
        <f t="shared" si="400"/>
        <v>1567.2823511412696</v>
      </c>
      <c r="AK959" s="15">
        <f t="shared" si="401"/>
        <v>4006.89</v>
      </c>
      <c r="AL959" s="11">
        <f t="shared" si="402"/>
        <v>3517.6849625770465</v>
      </c>
      <c r="AM959" s="16">
        <f t="shared" si="403"/>
        <v>2286.4952256750803</v>
      </c>
      <c r="AN959" s="11">
        <f t="shared" si="404"/>
        <v>30290.574079777278</v>
      </c>
      <c r="AO959" s="16">
        <f t="shared" si="412"/>
        <v>6180</v>
      </c>
      <c r="AP959" s="10">
        <v>10815.428377054914</v>
      </c>
      <c r="AQ959" s="11">
        <f t="shared" si="405"/>
        <v>-73403.8059718734</v>
      </c>
      <c r="AR959" s="16">
        <f t="shared" si="406"/>
        <v>-22363.744166833472</v>
      </c>
      <c r="AS959" s="11">
        <f t="shared" si="407"/>
        <v>38170.89248140472</v>
      </c>
      <c r="AT959" s="15">
        <f t="shared" si="408"/>
        <v>-15257.754654699884</v>
      </c>
      <c r="AU959" s="17">
        <f t="shared" si="409"/>
        <v>-141.0739743519492</v>
      </c>
      <c r="AV959" s="15">
        <f t="shared" si="410"/>
        <v>26073.183031754797</v>
      </c>
      <c r="AW959" s="13">
        <v>70000</v>
      </c>
      <c r="AX959" s="15">
        <f t="shared" si="411"/>
        <v>-15257.754654699884</v>
      </c>
    </row>
    <row r="960" spans="1:50" ht="30" x14ac:dyDescent="0.25">
      <c r="A960" s="2" t="s">
        <v>70</v>
      </c>
      <c r="B960" s="9">
        <f t="shared" si="390"/>
        <v>16837.353989486041</v>
      </c>
      <c r="C960" s="9">
        <f t="shared" si="391"/>
        <v>9756.9079605152692</v>
      </c>
      <c r="D960" s="10">
        <v>11238.250480685138</v>
      </c>
      <c r="E960" s="10">
        <v>163.75236254165461</v>
      </c>
      <c r="F960">
        <v>60.05</v>
      </c>
      <c r="G960">
        <v>46.07</v>
      </c>
      <c r="H960">
        <v>44.01</v>
      </c>
      <c r="I960" s="11">
        <f t="shared" si="392"/>
        <v>9992.8233136104645</v>
      </c>
      <c r="J960" s="12">
        <f t="shared" si="393"/>
        <v>6495.3351538468023</v>
      </c>
      <c r="L960" s="10">
        <f t="shared" si="386"/>
        <v>11238.250480685138</v>
      </c>
      <c r="M960" s="13"/>
      <c r="N960" s="13">
        <f t="shared" si="394"/>
        <v>6225.9907662995665</v>
      </c>
      <c r="O960">
        <v>0.2</v>
      </c>
      <c r="P960" s="10">
        <f t="shared" si="387"/>
        <v>163.75236254165461</v>
      </c>
      <c r="Q960" s="13">
        <f t="shared" si="395"/>
        <v>162.27859127877971</v>
      </c>
      <c r="R960">
        <v>0.56999999999999995</v>
      </c>
      <c r="S960" s="14">
        <v>2.04</v>
      </c>
      <c r="T960" s="14">
        <v>0.41</v>
      </c>
      <c r="U960" s="15">
        <v>6200</v>
      </c>
      <c r="V960" s="15">
        <v>1300</v>
      </c>
      <c r="W960" s="16">
        <f t="shared" si="396"/>
        <v>8928.9017785891883</v>
      </c>
      <c r="X960" s="16">
        <f t="shared" si="397"/>
        <v>1848.4557496184152</v>
      </c>
      <c r="Z960" s="10">
        <v>11664.000000000002</v>
      </c>
      <c r="AA960" s="10">
        <f t="shared" si="388"/>
        <v>11238.250480685138</v>
      </c>
      <c r="AB960" s="10">
        <f t="shared" si="389"/>
        <v>163.75236254165461</v>
      </c>
      <c r="AC960" s="10">
        <v>1638.8391146907675</v>
      </c>
      <c r="AD960">
        <v>90.08</v>
      </c>
      <c r="AE960">
        <v>60.05</v>
      </c>
      <c r="AF960">
        <v>46.07</v>
      </c>
      <c r="AG960" s="15"/>
      <c r="AH960" s="15">
        <f t="shared" si="398"/>
        <v>6225.9907662995665</v>
      </c>
      <c r="AI960" s="15">
        <f t="shared" si="399"/>
        <v>162.27859127877971</v>
      </c>
      <c r="AJ960" s="15">
        <f t="shared" si="400"/>
        <v>1643.7556320348397</v>
      </c>
      <c r="AK960" s="15">
        <f t="shared" si="401"/>
        <v>1049.7600000000002</v>
      </c>
      <c r="AL960" s="11">
        <f t="shared" si="402"/>
        <v>1258.1626355986457</v>
      </c>
      <c r="AM960" s="16">
        <f t="shared" si="403"/>
        <v>817.80571313911969</v>
      </c>
      <c r="AN960" s="11">
        <f t="shared" si="404"/>
        <v>10271.382081755257</v>
      </c>
      <c r="AO960" s="16">
        <f t="shared" si="412"/>
        <v>6180</v>
      </c>
      <c r="AP960" s="10">
        <v>14457.245678505686</v>
      </c>
      <c r="AQ960" s="11">
        <f t="shared" si="405"/>
        <v>-10355.559672673902</v>
      </c>
      <c r="AR960" s="16">
        <f t="shared" si="406"/>
        <v>1413.1170570500499</v>
      </c>
      <c r="AS960" s="11">
        <f t="shared" si="407"/>
        <v>61947.75370528824</v>
      </c>
      <c r="AT960" s="15">
        <f t="shared" si="408"/>
        <v>964.10481151976364</v>
      </c>
      <c r="AU960" s="17">
        <f t="shared" si="409"/>
        <v>6.6686617420712917</v>
      </c>
      <c r="AV960" s="15">
        <f t="shared" si="410"/>
        <v>13493.140866985923</v>
      </c>
      <c r="AW960" s="13">
        <v>70000</v>
      </c>
      <c r="AX960" s="15">
        <f t="shared" si="411"/>
        <v>964.10481151976273</v>
      </c>
    </row>
    <row r="961" spans="1:50" ht="30" x14ac:dyDescent="0.25">
      <c r="A961" s="2" t="s">
        <v>70</v>
      </c>
      <c r="B961" s="9">
        <f t="shared" si="390"/>
        <v>40712.397948617756</v>
      </c>
      <c r="C961" s="9">
        <f t="shared" si="391"/>
        <v>24973.115200789427</v>
      </c>
      <c r="D961" s="10">
        <v>7492.1114688513526</v>
      </c>
      <c r="E961" s="10">
        <v>10302.79668899104</v>
      </c>
      <c r="F961">
        <v>60.05</v>
      </c>
      <c r="G961">
        <v>46.07</v>
      </c>
      <c r="H961">
        <v>44.01</v>
      </c>
      <c r="I961" s="11">
        <f t="shared" si="392"/>
        <v>16932.999641278879</v>
      </c>
      <c r="J961" s="12">
        <f t="shared" si="393"/>
        <v>11006.449766831272</v>
      </c>
      <c r="L961" s="10">
        <f t="shared" si="386"/>
        <v>7492.1114688513526</v>
      </c>
      <c r="M961" s="13"/>
      <c r="N961" s="13">
        <f t="shared" si="394"/>
        <v>4150.6297537436494</v>
      </c>
      <c r="O961">
        <v>0.2</v>
      </c>
      <c r="P961" s="10">
        <f t="shared" si="387"/>
        <v>10302.79668899104</v>
      </c>
      <c r="Q961" s="13">
        <f t="shared" si="395"/>
        <v>10210.071518790121</v>
      </c>
      <c r="R961">
        <v>0.56999999999999995</v>
      </c>
      <c r="S961" s="14">
        <v>2.04</v>
      </c>
      <c r="T961" s="14">
        <v>0.41</v>
      </c>
      <c r="U961" s="15">
        <v>6200</v>
      </c>
      <c r="V961" s="15">
        <v>1300</v>
      </c>
      <c r="W961" s="16">
        <f t="shared" si="396"/>
        <v>19765.728101576562</v>
      </c>
      <c r="X961" s="16">
        <f t="shared" si="397"/>
        <v>4026.4453537482304</v>
      </c>
      <c r="Z961" s="10">
        <v>52441.000000000007</v>
      </c>
      <c r="AA961" s="10">
        <f t="shared" si="388"/>
        <v>7492.1114688513526</v>
      </c>
      <c r="AB961" s="10">
        <f t="shared" si="389"/>
        <v>10302.79668899104</v>
      </c>
      <c r="AC961" s="10">
        <v>474.45708074171637</v>
      </c>
      <c r="AD961">
        <v>90.08</v>
      </c>
      <c r="AE961">
        <v>60.05</v>
      </c>
      <c r="AF961">
        <v>46.07</v>
      </c>
      <c r="AG961" s="15"/>
      <c r="AH961" s="15">
        <f t="shared" si="398"/>
        <v>4150.6297537436494</v>
      </c>
      <c r="AI961" s="15">
        <f t="shared" si="399"/>
        <v>10210.071518790121</v>
      </c>
      <c r="AJ961" s="15">
        <f t="shared" si="400"/>
        <v>475.88045198394144</v>
      </c>
      <c r="AK961" s="15">
        <f t="shared" si="401"/>
        <v>4719.6900000000005</v>
      </c>
      <c r="AL961" s="11">
        <f t="shared" si="402"/>
        <v>3089.2751554373858</v>
      </c>
      <c r="AM961" s="16">
        <f t="shared" si="403"/>
        <v>2008.0288510343009</v>
      </c>
      <c r="AN961" s="11">
        <f t="shared" si="404"/>
        <v>20001.03620487628</v>
      </c>
      <c r="AO961" s="16">
        <f t="shared" si="412"/>
        <v>6180</v>
      </c>
      <c r="AP961" s="10">
        <v>25976.233858228745</v>
      </c>
      <c r="AQ961" s="11">
        <f t="shared" si="405"/>
        <v>-20589.218180225165</v>
      </c>
      <c r="AR961" s="16">
        <f t="shared" si="406"/>
        <v>9940.2200802099233</v>
      </c>
      <c r="AS961" s="11">
        <f t="shared" si="407"/>
        <v>70474.856728448111</v>
      </c>
      <c r="AT961" s="15">
        <f t="shared" si="408"/>
        <v>6781.7552403631707</v>
      </c>
      <c r="AU961" s="17">
        <f t="shared" si="409"/>
        <v>26.10753844216277</v>
      </c>
      <c r="AV961" s="15">
        <f t="shared" si="410"/>
        <v>19194.478617865574</v>
      </c>
      <c r="AW961" s="13">
        <v>70000</v>
      </c>
      <c r="AX961" s="15">
        <f t="shared" si="411"/>
        <v>6781.7552403631707</v>
      </c>
    </row>
    <row r="962" spans="1:50" ht="30" x14ac:dyDescent="0.25">
      <c r="A962" s="2" t="s">
        <v>70</v>
      </c>
      <c r="B962" s="9">
        <f t="shared" si="390"/>
        <v>120615.55087618837</v>
      </c>
      <c r="C962" s="9">
        <f t="shared" si="391"/>
        <v>96676.873705066639</v>
      </c>
      <c r="D962" s="10">
        <v>23477.368626462241</v>
      </c>
      <c r="E962" s="10">
        <v>16072.508010375741</v>
      </c>
      <c r="F962">
        <v>60.05</v>
      </c>
      <c r="G962">
        <v>46.07</v>
      </c>
      <c r="H962">
        <v>44.01</v>
      </c>
      <c r="I962" s="11">
        <f t="shared" si="392"/>
        <v>34160.144104328909</v>
      </c>
      <c r="J962" s="12">
        <f t="shared" si="393"/>
        <v>22204.093667813791</v>
      </c>
      <c r="L962" s="10">
        <f t="shared" si="386"/>
        <v>23477.368626462241</v>
      </c>
      <c r="M962" s="13"/>
      <c r="N962" s="13">
        <f t="shared" si="394"/>
        <v>13006.462219060082</v>
      </c>
      <c r="O962">
        <v>0.2</v>
      </c>
      <c r="P962" s="10">
        <f t="shared" si="387"/>
        <v>16072.508010375741</v>
      </c>
      <c r="Q962" s="13">
        <f t="shared" si="395"/>
        <v>15927.855438282359</v>
      </c>
      <c r="R962">
        <v>0.56999999999999995</v>
      </c>
      <c r="S962" s="14">
        <v>2.04</v>
      </c>
      <c r="T962" s="14">
        <v>0.41</v>
      </c>
      <c r="U962" s="15">
        <v>6200</v>
      </c>
      <c r="V962" s="15">
        <v>1300</v>
      </c>
      <c r="W962" s="16">
        <f t="shared" si="396"/>
        <v>30027.546889011242</v>
      </c>
      <c r="X962" s="16">
        <f t="shared" si="397"/>
        <v>6088.8697178895136</v>
      </c>
      <c r="Z962" s="10">
        <v>96720.999999999985</v>
      </c>
      <c r="AA962" s="10">
        <f t="shared" si="388"/>
        <v>23477.368626462241</v>
      </c>
      <c r="AB962" s="10">
        <f t="shared" si="389"/>
        <v>16072.508010375741</v>
      </c>
      <c r="AC962" s="10">
        <v>700.67095355333129</v>
      </c>
      <c r="AD962">
        <v>90.08</v>
      </c>
      <c r="AE962">
        <v>60.05</v>
      </c>
      <c r="AF962">
        <v>46.07</v>
      </c>
      <c r="AG962" s="15"/>
      <c r="AH962" s="15">
        <f t="shared" si="398"/>
        <v>13006.462219060082</v>
      </c>
      <c r="AI962" s="15">
        <f t="shared" si="399"/>
        <v>15927.855438282359</v>
      </c>
      <c r="AJ962" s="15">
        <f t="shared" si="400"/>
        <v>702.77296641399118</v>
      </c>
      <c r="AK962" s="15">
        <f t="shared" si="401"/>
        <v>8704.8899999999976</v>
      </c>
      <c r="AL962" s="11">
        <f t="shared" si="402"/>
        <v>5738.2754632994174</v>
      </c>
      <c r="AM962" s="16">
        <f t="shared" si="403"/>
        <v>3729.8790511446214</v>
      </c>
      <c r="AN962" s="11">
        <f t="shared" si="404"/>
        <v>39986.359733521123</v>
      </c>
      <c r="AO962" s="16">
        <f t="shared" si="412"/>
        <v>6180</v>
      </c>
      <c r="AP962" s="10">
        <v>78769.171338572225</v>
      </c>
      <c r="AQ962" s="11">
        <f t="shared" si="405"/>
        <v>-1635.1797253388293</v>
      </c>
      <c r="AR962" s="16">
        <f t="shared" si="406"/>
        <v>68383.910319363335</v>
      </c>
      <c r="AS962" s="11">
        <f t="shared" si="407"/>
        <v>128918.54696760152</v>
      </c>
      <c r="AT962" s="15">
        <f t="shared" si="408"/>
        <v>46655.198619613802</v>
      </c>
      <c r="AU962" s="17">
        <f t="shared" si="409"/>
        <v>59.230277311254852</v>
      </c>
      <c r="AV962" s="15">
        <f t="shared" si="410"/>
        <v>32113.972718958412</v>
      </c>
      <c r="AW962" s="13">
        <v>70000</v>
      </c>
      <c r="AX962" s="15">
        <f t="shared" si="411"/>
        <v>46655.198619613817</v>
      </c>
    </row>
    <row r="963" spans="1:50" ht="30" x14ac:dyDescent="0.25">
      <c r="A963" s="2" t="s">
        <v>70</v>
      </c>
      <c r="B963" s="9">
        <f t="shared" si="390"/>
        <v>82082.046000211572</v>
      </c>
      <c r="C963" s="9">
        <f t="shared" si="391"/>
        <v>41773.539052472668</v>
      </c>
      <c r="D963" s="10">
        <v>30034.452073923283</v>
      </c>
      <c r="E963" s="10">
        <v>32565.356821206889</v>
      </c>
      <c r="F963">
        <v>60.05</v>
      </c>
      <c r="G963">
        <v>46.07</v>
      </c>
      <c r="H963">
        <v>44.01</v>
      </c>
      <c r="I963" s="11">
        <f t="shared" si="392"/>
        <v>54721.138387080602</v>
      </c>
      <c r="J963" s="12">
        <f t="shared" si="393"/>
        <v>35568.739951602394</v>
      </c>
      <c r="L963" s="10">
        <f t="shared" si="386"/>
        <v>30034.452073923283</v>
      </c>
      <c r="M963" s="13"/>
      <c r="N963" s="13">
        <f t="shared" si="394"/>
        <v>16639.086448953502</v>
      </c>
      <c r="O963">
        <v>0.2</v>
      </c>
      <c r="P963" s="10">
        <f t="shared" si="387"/>
        <v>32565.356821206889</v>
      </c>
      <c r="Q963" s="13">
        <f t="shared" si="395"/>
        <v>32272.268609816027</v>
      </c>
      <c r="R963">
        <v>0.56999999999999995</v>
      </c>
      <c r="S963" s="14">
        <v>2.04</v>
      </c>
      <c r="T963" s="14">
        <v>0.41</v>
      </c>
      <c r="U963" s="15">
        <v>6200</v>
      </c>
      <c r="V963" s="15">
        <v>1300</v>
      </c>
      <c r="W963" s="16">
        <f t="shared" si="396"/>
        <v>50514.941210667101</v>
      </c>
      <c r="X963" s="16">
        <f t="shared" si="397"/>
        <v>10206.434262928191</v>
      </c>
      <c r="Z963" s="10">
        <v>16129</v>
      </c>
      <c r="AA963" s="10">
        <f t="shared" si="388"/>
        <v>30034.452073923283</v>
      </c>
      <c r="AB963" s="10">
        <f t="shared" si="389"/>
        <v>32565.356821206889</v>
      </c>
      <c r="AC963" s="10">
        <v>1280.6990763749648</v>
      </c>
      <c r="AD963">
        <v>90.08</v>
      </c>
      <c r="AE963">
        <v>60.05</v>
      </c>
      <c r="AF963">
        <v>46.07</v>
      </c>
      <c r="AG963" s="15"/>
      <c r="AH963" s="15">
        <f t="shared" si="398"/>
        <v>16639.086448953502</v>
      </c>
      <c r="AI963" s="15">
        <f t="shared" si="399"/>
        <v>32272.268609816027</v>
      </c>
      <c r="AJ963" s="15">
        <f t="shared" si="400"/>
        <v>1284.5411736040894</v>
      </c>
      <c r="AK963" s="15">
        <f t="shared" si="401"/>
        <v>1451.61</v>
      </c>
      <c r="AL963" s="11">
        <f t="shared" si="402"/>
        <v>4455.8286894783378</v>
      </c>
      <c r="AM963" s="16">
        <f t="shared" si="403"/>
        <v>2896.2886481609198</v>
      </c>
      <c r="AN963" s="11">
        <f t="shared" si="404"/>
        <v>67755.901934361653</v>
      </c>
      <c r="AO963" s="16">
        <f t="shared" si="412"/>
        <v>6180</v>
      </c>
      <c r="AP963" s="10">
        <v>41914.896871157289</v>
      </c>
      <c r="AQ963" s="11">
        <f t="shared" si="405"/>
        <v>-124613.36687773871</v>
      </c>
      <c r="AR963" s="16">
        <f t="shared" si="406"/>
        <v>-4001.6351620579171</v>
      </c>
      <c r="AS963" s="11">
        <f t="shared" si="407"/>
        <v>56533.00148618027</v>
      </c>
      <c r="AT963" s="15">
        <f t="shared" si="408"/>
        <v>-2730.1317286060221</v>
      </c>
      <c r="AU963" s="17">
        <f t="shared" si="409"/>
        <v>-6.5135117402249785</v>
      </c>
      <c r="AV963" s="15">
        <f t="shared" si="410"/>
        <v>44645.028599763311</v>
      </c>
      <c r="AW963" s="13">
        <v>70000</v>
      </c>
      <c r="AX963" s="15">
        <f t="shared" si="411"/>
        <v>-2730.1317286060221</v>
      </c>
    </row>
    <row r="964" spans="1:50" ht="30" x14ac:dyDescent="0.25">
      <c r="A964" s="2" t="s">
        <v>70</v>
      </c>
      <c r="B964" s="9">
        <f t="shared" si="390"/>
        <v>9854.251169733303</v>
      </c>
      <c r="C964" s="9">
        <f t="shared" si="391"/>
        <v>-8306.0928987041661</v>
      </c>
      <c r="D964" s="10">
        <v>11026.55246610151</v>
      </c>
      <c r="E964" s="10">
        <v>12238.990204543152</v>
      </c>
      <c r="F964">
        <v>60.05</v>
      </c>
      <c r="G964">
        <v>46.07</v>
      </c>
      <c r="H964">
        <v>44.01</v>
      </c>
      <c r="I964" s="11">
        <f t="shared" si="392"/>
        <v>21372.970949708873</v>
      </c>
      <c r="J964" s="12">
        <f t="shared" si="393"/>
        <v>13892.431117310769</v>
      </c>
      <c r="L964" s="10">
        <f t="shared" si="386"/>
        <v>11026.55246610151</v>
      </c>
      <c r="M964" s="13"/>
      <c r="N964" s="13">
        <f t="shared" si="394"/>
        <v>6108.7100662202365</v>
      </c>
      <c r="O964">
        <v>0.2</v>
      </c>
      <c r="P964" s="10">
        <f t="shared" si="387"/>
        <v>12238.990204543152</v>
      </c>
      <c r="Q964" s="13">
        <f t="shared" si="395"/>
        <v>12128.839292702263</v>
      </c>
      <c r="R964">
        <v>0.56999999999999995</v>
      </c>
      <c r="S964" s="14">
        <v>2.04</v>
      </c>
      <c r="T964" s="14">
        <v>0.41</v>
      </c>
      <c r="U964" s="15">
        <v>6200</v>
      </c>
      <c r="V964" s="15">
        <v>1300</v>
      </c>
      <c r="W964" s="16">
        <f t="shared" si="396"/>
        <v>22795.768036572048</v>
      </c>
      <c r="X964" s="16">
        <f t="shared" si="397"/>
        <v>4635.423968134578</v>
      </c>
      <c r="Z964" s="10">
        <v>45368.999999999993</v>
      </c>
      <c r="AA964" s="10">
        <f t="shared" si="388"/>
        <v>11026.55246610151</v>
      </c>
      <c r="AB964" s="10">
        <f t="shared" si="389"/>
        <v>12238.990204543152</v>
      </c>
      <c r="AC964" s="10">
        <v>2908.2125209515593</v>
      </c>
      <c r="AD964">
        <v>90.08</v>
      </c>
      <c r="AE964">
        <v>60.05</v>
      </c>
      <c r="AF964">
        <v>46.07</v>
      </c>
      <c r="AG964" s="15"/>
      <c r="AH964" s="15">
        <f t="shared" si="398"/>
        <v>6108.7100662202365</v>
      </c>
      <c r="AI964" s="15">
        <f t="shared" si="399"/>
        <v>12128.839292702263</v>
      </c>
      <c r="AJ964" s="15">
        <f t="shared" si="400"/>
        <v>2916.9371585144136</v>
      </c>
      <c r="AK964" s="15">
        <f t="shared" si="401"/>
        <v>4083.2099999999991</v>
      </c>
      <c r="AL964" s="11">
        <f t="shared" si="402"/>
        <v>3156.407707660429</v>
      </c>
      <c r="AM964" s="16">
        <f t="shared" si="403"/>
        <v>2051.6650099792787</v>
      </c>
      <c r="AN964" s="11">
        <f t="shared" si="404"/>
        <v>27695.955586752894</v>
      </c>
      <c r="AO964" s="16">
        <f t="shared" si="412"/>
        <v>6180</v>
      </c>
      <c r="AP964" s="10">
        <v>3816.5268891152414</v>
      </c>
      <c r="AQ964" s="11">
        <f t="shared" si="405"/>
        <v>-70954.226726632114</v>
      </c>
      <c r="AR964" s="16">
        <f t="shared" si="406"/>
        <v>-26833.947984149512</v>
      </c>
      <c r="AS964" s="11">
        <f t="shared" si="407"/>
        <v>33700.688664088681</v>
      </c>
      <c r="AT964" s="15">
        <f t="shared" si="408"/>
        <v>-18307.569238174809</v>
      </c>
      <c r="AU964" s="17">
        <f t="shared" si="409"/>
        <v>-479.69187090986082</v>
      </c>
      <c r="AV964" s="15">
        <f t="shared" si="410"/>
        <v>22124.096127290046</v>
      </c>
      <c r="AW964" s="13">
        <v>70000</v>
      </c>
      <c r="AX964" s="15">
        <f t="shared" si="411"/>
        <v>-18307.569238174805</v>
      </c>
    </row>
    <row r="965" spans="1:50" ht="30" x14ac:dyDescent="0.25">
      <c r="A965" s="2" t="s">
        <v>70</v>
      </c>
      <c r="B965" s="9">
        <f t="shared" si="390"/>
        <v>-30066.335229740682</v>
      </c>
      <c r="C965" s="9">
        <f t="shared" si="391"/>
        <v>-40994.456774878956</v>
      </c>
      <c r="D965" s="10">
        <v>19578.130794657915</v>
      </c>
      <c r="E965" s="10">
        <v>2706.777107518275</v>
      </c>
      <c r="F965">
        <v>60.05</v>
      </c>
      <c r="G965">
        <v>46.07</v>
      </c>
      <c r="H965">
        <v>44.01</v>
      </c>
      <c r="I965" s="11">
        <f t="shared" si="392"/>
        <v>18534.346516904861</v>
      </c>
      <c r="J965" s="12">
        <f t="shared" si="393"/>
        <v>12047.325235988161</v>
      </c>
      <c r="L965" s="10">
        <f t="shared" si="386"/>
        <v>19578.130794657915</v>
      </c>
      <c r="M965" s="13"/>
      <c r="N965" s="13">
        <f t="shared" si="394"/>
        <v>10846.284460240486</v>
      </c>
      <c r="O965">
        <v>0.2</v>
      </c>
      <c r="P965" s="10">
        <f t="shared" si="387"/>
        <v>2706.777107518275</v>
      </c>
      <c r="Q965" s="13">
        <f t="shared" si="395"/>
        <v>2682.4161135506106</v>
      </c>
      <c r="R965">
        <v>0.56999999999999995</v>
      </c>
      <c r="S965" s="14">
        <v>2.04</v>
      </c>
      <c r="T965" s="14">
        <v>0.41</v>
      </c>
      <c r="U965" s="15">
        <v>6200</v>
      </c>
      <c r="V965" s="15">
        <v>1300</v>
      </c>
      <c r="W965" s="16">
        <f t="shared" si="396"/>
        <v>13744.397516614768</v>
      </c>
      <c r="X965" s="16">
        <f t="shared" si="397"/>
        <v>2816.2759714764975</v>
      </c>
      <c r="Z965" s="10">
        <v>48400.000000000007</v>
      </c>
      <c r="AA965" s="10">
        <f t="shared" si="388"/>
        <v>19578.130794657915</v>
      </c>
      <c r="AB965" s="10">
        <f t="shared" si="389"/>
        <v>2706.777107518275</v>
      </c>
      <c r="AC965" s="10">
        <v>1422.5813220380332</v>
      </c>
      <c r="AD965">
        <v>90.08</v>
      </c>
      <c r="AE965">
        <v>60.05</v>
      </c>
      <c r="AF965">
        <v>46.07</v>
      </c>
      <c r="AG965" s="15"/>
      <c r="AH965" s="15">
        <f t="shared" si="398"/>
        <v>10846.284460240486</v>
      </c>
      <c r="AI965" s="15">
        <f t="shared" si="399"/>
        <v>2682.4161135506106</v>
      </c>
      <c r="AJ965" s="15">
        <f t="shared" si="400"/>
        <v>1426.8490660041473</v>
      </c>
      <c r="AK965" s="15">
        <f t="shared" si="401"/>
        <v>4356.0000000000009</v>
      </c>
      <c r="AL965" s="11">
        <f t="shared" si="402"/>
        <v>3063.8527153344498</v>
      </c>
      <c r="AM965" s="16">
        <f t="shared" si="403"/>
        <v>1991.5042649673924</v>
      </c>
      <c r="AN965" s="11">
        <f t="shared" si="404"/>
        <v>19732.767500080121</v>
      </c>
      <c r="AO965" s="16">
        <f t="shared" si="412"/>
        <v>6180</v>
      </c>
      <c r="AP965" s="10">
        <v>-17890.555842781079</v>
      </c>
      <c r="AQ965" s="11">
        <f t="shared" si="405"/>
        <v>-86802.744572376396</v>
      </c>
      <c r="AR965" s="16">
        <f t="shared" si="406"/>
        <v>-55858.057982343613</v>
      </c>
      <c r="AS965" s="11">
        <f t="shared" si="407"/>
        <v>4676.5786658945826</v>
      </c>
      <c r="AT965" s="15">
        <f t="shared" si="408"/>
        <v>-38109.385343736634</v>
      </c>
      <c r="AU965" s="17">
        <f t="shared" si="409"/>
        <v>213.01398167074805</v>
      </c>
      <c r="AV965" s="15">
        <f t="shared" si="410"/>
        <v>20218.829500955551</v>
      </c>
      <c r="AW965" s="13">
        <v>70000</v>
      </c>
      <c r="AX965" s="15">
        <f t="shared" si="411"/>
        <v>-38109.385343736634</v>
      </c>
    </row>
    <row r="966" spans="1:50" ht="30" x14ac:dyDescent="0.25">
      <c r="A966" s="2" t="s">
        <v>70</v>
      </c>
      <c r="B966" s="9">
        <f t="shared" si="390"/>
        <v>-21103.388299987779</v>
      </c>
      <c r="C966" s="9">
        <f t="shared" si="391"/>
        <v>-28475.918354694706</v>
      </c>
      <c r="D966" s="10">
        <v>7492.1114688513526</v>
      </c>
      <c r="E966" s="10">
        <v>1215.7906303502573</v>
      </c>
      <c r="F966">
        <v>60.05</v>
      </c>
      <c r="G966">
        <v>46.07</v>
      </c>
      <c r="H966">
        <v>44.01</v>
      </c>
      <c r="I966" s="11">
        <f t="shared" si="392"/>
        <v>8252.3151038189098</v>
      </c>
      <c r="J966" s="12">
        <f t="shared" si="393"/>
        <v>5364.0048174822914</v>
      </c>
      <c r="L966" s="10">
        <f t="shared" si="386"/>
        <v>7492.1114688513526</v>
      </c>
      <c r="M966" s="13"/>
      <c r="N966" s="13">
        <f t="shared" si="394"/>
        <v>4150.6297537436494</v>
      </c>
      <c r="O966">
        <v>0.2</v>
      </c>
      <c r="P966" s="10">
        <f t="shared" si="387"/>
        <v>1215.7906303502573</v>
      </c>
      <c r="Q966" s="13">
        <f t="shared" si="395"/>
        <v>1204.848514677105</v>
      </c>
      <c r="R966">
        <v>0.56999999999999995</v>
      </c>
      <c r="S966" s="14">
        <v>2.04</v>
      </c>
      <c r="T966" s="14">
        <v>0.41</v>
      </c>
      <c r="U966" s="15">
        <v>6200</v>
      </c>
      <c r="V966" s="15">
        <v>1300</v>
      </c>
      <c r="W966" s="16">
        <f t="shared" si="396"/>
        <v>9294.4547923939463</v>
      </c>
      <c r="X966" s="16">
        <f t="shared" si="397"/>
        <v>1921.9247376870185</v>
      </c>
      <c r="Z966" s="10">
        <v>67080.999999999985</v>
      </c>
      <c r="AA966" s="10">
        <f t="shared" si="388"/>
        <v>7492.1114688513526</v>
      </c>
      <c r="AB966" s="10">
        <f t="shared" si="389"/>
        <v>1215.7906303502573</v>
      </c>
      <c r="AC966" s="10">
        <v>1305.949507948236</v>
      </c>
      <c r="AD966">
        <v>90.08</v>
      </c>
      <c r="AE966">
        <v>60.05</v>
      </c>
      <c r="AF966">
        <v>46.07</v>
      </c>
      <c r="AG966" s="15"/>
      <c r="AH966" s="15">
        <f t="shared" si="398"/>
        <v>4150.6297537436494</v>
      </c>
      <c r="AI966" s="15">
        <f t="shared" si="399"/>
        <v>1204.848514677105</v>
      </c>
      <c r="AJ966" s="15">
        <f t="shared" si="400"/>
        <v>1309.8673564720807</v>
      </c>
      <c r="AK966" s="15">
        <f t="shared" si="401"/>
        <v>6037.2899999999981</v>
      </c>
      <c r="AL966" s="11">
        <f t="shared" si="402"/>
        <v>2985.1113922457525</v>
      </c>
      <c r="AM966" s="16">
        <f t="shared" si="403"/>
        <v>1940.3224049597393</v>
      </c>
      <c r="AN966" s="11">
        <f t="shared" si="404"/>
        <v>8555.9834468591034</v>
      </c>
      <c r="AO966" s="16">
        <f t="shared" si="412"/>
        <v>6180</v>
      </c>
      <c r="AP966" s="10">
        <v>-10914.33774782784</v>
      </c>
      <c r="AQ966" s="11">
        <f t="shared" si="405"/>
        <v>-45009.257838872247</v>
      </c>
      <c r="AR966" s="16">
        <f t="shared" si="406"/>
        <v>-35761.847909864016</v>
      </c>
      <c r="AS966" s="11">
        <f t="shared" si="407"/>
        <v>24772.788738374176</v>
      </c>
      <c r="AT966" s="15">
        <f t="shared" si="408"/>
        <v>-24398.664970269871</v>
      </c>
      <c r="AU966" s="17">
        <f t="shared" si="409"/>
        <v>223.54691172284521</v>
      </c>
      <c r="AV966" s="15">
        <f t="shared" si="410"/>
        <v>13484.327222442031</v>
      </c>
      <c r="AW966" s="13">
        <v>70000</v>
      </c>
      <c r="AX966" s="15">
        <f t="shared" si="411"/>
        <v>-24398.664970269871</v>
      </c>
    </row>
    <row r="967" spans="1:50" ht="30" x14ac:dyDescent="0.25">
      <c r="A967" s="2" t="s">
        <v>70</v>
      </c>
      <c r="B967" s="9">
        <f t="shared" si="390"/>
        <v>-20064.885939828662</v>
      </c>
      <c r="C967" s="9">
        <f t="shared" si="391"/>
        <v>-28995.051225018531</v>
      </c>
      <c r="D967" s="10">
        <v>5879.5927173142791</v>
      </c>
      <c r="E967" s="10">
        <v>3223.8128541352194</v>
      </c>
      <c r="F967">
        <v>60.05</v>
      </c>
      <c r="G967">
        <v>46.07</v>
      </c>
      <c r="H967">
        <v>44.01</v>
      </c>
      <c r="I967" s="11">
        <f t="shared" si="392"/>
        <v>8988.7518149148491</v>
      </c>
      <c r="J967" s="12">
        <f t="shared" si="393"/>
        <v>5842.6886796946519</v>
      </c>
      <c r="L967" s="10">
        <f t="shared" si="386"/>
        <v>5879.5927173142791</v>
      </c>
      <c r="M967" s="13"/>
      <c r="N967" s="13">
        <f t="shared" si="394"/>
        <v>3257.2943653921111</v>
      </c>
      <c r="O967">
        <v>0.2</v>
      </c>
      <c r="P967" s="10">
        <f t="shared" si="387"/>
        <v>3223.8128541352194</v>
      </c>
      <c r="Q967" s="13">
        <f t="shared" si="395"/>
        <v>3194.7985384480025</v>
      </c>
      <c r="R967">
        <v>0.56999999999999995</v>
      </c>
      <c r="S967" s="14">
        <v>2.04</v>
      </c>
      <c r="T967" s="14">
        <v>0.41</v>
      </c>
      <c r="U967" s="15">
        <v>6200</v>
      </c>
      <c r="V967" s="15">
        <v>1300</v>
      </c>
      <c r="W967" s="16">
        <f t="shared" si="396"/>
        <v>11243.887841587319</v>
      </c>
      <c r="X967" s="16">
        <f t="shared" si="397"/>
        <v>2313.7225563974512</v>
      </c>
      <c r="Z967" s="10">
        <v>32041</v>
      </c>
      <c r="AA967" s="10">
        <f t="shared" si="388"/>
        <v>5879.5927173142791</v>
      </c>
      <c r="AB967" s="10">
        <f t="shared" si="389"/>
        <v>3223.8128541352194</v>
      </c>
      <c r="AC967" s="10">
        <v>3484.710915468127</v>
      </c>
      <c r="AD967">
        <v>90.08</v>
      </c>
      <c r="AE967">
        <v>60.05</v>
      </c>
      <c r="AF967">
        <v>46.07</v>
      </c>
      <c r="AG967" s="15"/>
      <c r="AH967" s="15">
        <f t="shared" si="398"/>
        <v>3257.2943653921111</v>
      </c>
      <c r="AI967" s="15">
        <f t="shared" si="399"/>
        <v>3194.7985384480025</v>
      </c>
      <c r="AJ967" s="15">
        <f t="shared" si="400"/>
        <v>3495.165048214531</v>
      </c>
      <c r="AK967" s="15">
        <f t="shared" si="401"/>
        <v>2883.69</v>
      </c>
      <c r="AL967" s="11">
        <f t="shared" si="402"/>
        <v>1868.3488772288224</v>
      </c>
      <c r="AM967" s="16">
        <f t="shared" si="403"/>
        <v>1214.4267701987346</v>
      </c>
      <c r="AN967" s="11">
        <f t="shared" si="404"/>
        <v>12240.686769049551</v>
      </c>
      <c r="AO967" s="16">
        <f t="shared" si="412"/>
        <v>6180</v>
      </c>
      <c r="AP967" s="10">
        <v>-12109.619652522153</v>
      </c>
      <c r="AQ967" s="11">
        <f t="shared" si="405"/>
        <v>-51604.542299161178</v>
      </c>
      <c r="AR967" s="16">
        <f t="shared" si="406"/>
        <v>-37151.462461110634</v>
      </c>
      <c r="AS967" s="11">
        <f t="shared" si="407"/>
        <v>23383.174187127555</v>
      </c>
      <c r="AT967" s="15">
        <f t="shared" si="408"/>
        <v>-25346.73510241554</v>
      </c>
      <c r="AU967" s="17">
        <f t="shared" si="409"/>
        <v>209.3107449261332</v>
      </c>
      <c r="AV967" s="15">
        <f t="shared" si="410"/>
        <v>13237.115449893387</v>
      </c>
      <c r="AW967" s="13">
        <v>70000</v>
      </c>
      <c r="AX967" s="15">
        <f t="shared" si="411"/>
        <v>-25346.73510241554</v>
      </c>
    </row>
    <row r="968" spans="1:50" ht="30" x14ac:dyDescent="0.25">
      <c r="A968" s="2" t="s">
        <v>70</v>
      </c>
      <c r="B968" s="9">
        <f t="shared" si="390"/>
        <v>10920.203941308158</v>
      </c>
      <c r="C968" s="9">
        <f t="shared" si="391"/>
        <v>-11600.766826922398</v>
      </c>
      <c r="D968" s="10">
        <v>16309.988669167979</v>
      </c>
      <c r="E968" s="10">
        <v>15938.649193102947</v>
      </c>
      <c r="F968">
        <v>60.05</v>
      </c>
      <c r="G968">
        <v>46.07</v>
      </c>
      <c r="H968">
        <v>44.01</v>
      </c>
      <c r="I968" s="11">
        <f t="shared" si="392"/>
        <v>28779.374940293397</v>
      </c>
      <c r="J968" s="12">
        <f t="shared" si="393"/>
        <v>18706.593711190708</v>
      </c>
      <c r="L968" s="10">
        <f t="shared" si="386"/>
        <v>16309.988669167979</v>
      </c>
      <c r="M968" s="13"/>
      <c r="N968" s="13">
        <f t="shared" si="394"/>
        <v>9035.7337227190601</v>
      </c>
      <c r="O968">
        <v>0.2</v>
      </c>
      <c r="P968" s="10">
        <f t="shared" si="387"/>
        <v>15938.649193102947</v>
      </c>
      <c r="Q968" s="13">
        <f t="shared" si="395"/>
        <v>15795.20135036502</v>
      </c>
      <c r="R968">
        <v>0.56999999999999995</v>
      </c>
      <c r="S968" s="14">
        <v>2.04</v>
      </c>
      <c r="T968" s="14">
        <v>0.41</v>
      </c>
      <c r="U968" s="15">
        <v>6200</v>
      </c>
      <c r="V968" s="15">
        <v>1300</v>
      </c>
      <c r="W968" s="16">
        <f t="shared" si="396"/>
        <v>28253.239489073821</v>
      </c>
      <c r="X968" s="16">
        <f t="shared" si="397"/>
        <v>5732.2687208432681</v>
      </c>
      <c r="Z968" s="10">
        <v>66564</v>
      </c>
      <c r="AA968" s="10">
        <f t="shared" si="388"/>
        <v>16309.988669167979</v>
      </c>
      <c r="AB968" s="10">
        <f t="shared" si="389"/>
        <v>15938.649193102947</v>
      </c>
      <c r="AC968" s="10">
        <v>1573.2197252384619</v>
      </c>
      <c r="AD968">
        <v>90.08</v>
      </c>
      <c r="AE968">
        <v>60.05</v>
      </c>
      <c r="AF968">
        <v>46.07</v>
      </c>
      <c r="AG968" s="15"/>
      <c r="AH968" s="15">
        <f t="shared" si="398"/>
        <v>9035.7337227190601</v>
      </c>
      <c r="AI968" s="15">
        <f t="shared" si="399"/>
        <v>15795.20135036502</v>
      </c>
      <c r="AJ968" s="15">
        <f t="shared" si="400"/>
        <v>1577.9393844141771</v>
      </c>
      <c r="AK968" s="15">
        <f t="shared" si="401"/>
        <v>5990.76</v>
      </c>
      <c r="AL968" s="11">
        <f t="shared" si="402"/>
        <v>4367.1476130750016</v>
      </c>
      <c r="AM968" s="16">
        <f t="shared" si="403"/>
        <v>2838.6459484987513</v>
      </c>
      <c r="AN968" s="11">
        <f t="shared" si="404"/>
        <v>35313.611044513993</v>
      </c>
      <c r="AO968" s="16">
        <f t="shared" si="412"/>
        <v>6180</v>
      </c>
      <c r="AP968" s="10">
        <v>3137.0572436607345</v>
      </c>
      <c r="AQ968" s="11">
        <f t="shared" si="405"/>
        <v>-95745.973168230717</v>
      </c>
      <c r="AR968" s="16">
        <f t="shared" si="406"/>
        <v>-36039.629258956375</v>
      </c>
      <c r="AS968" s="11">
        <f t="shared" si="407"/>
        <v>24495.007389281815</v>
      </c>
      <c r="AT968" s="15">
        <f t="shared" si="408"/>
        <v>-24588.182416028725</v>
      </c>
      <c r="AU968" s="17">
        <f t="shared" si="409"/>
        <v>-783.79769657425732</v>
      </c>
      <c r="AV968" s="15">
        <f t="shared" si="410"/>
        <v>27725.239659689458</v>
      </c>
      <c r="AW968" s="13">
        <v>70000</v>
      </c>
      <c r="AX968" s="15">
        <f t="shared" si="411"/>
        <v>-24588.182416028721</v>
      </c>
    </row>
    <row r="969" spans="1:50" ht="30" x14ac:dyDescent="0.25">
      <c r="A969" s="2" t="s">
        <v>70</v>
      </c>
      <c r="B969" s="9">
        <f t="shared" si="390"/>
        <v>-54239.972753062932</v>
      </c>
      <c r="C969" s="9">
        <f t="shared" si="391"/>
        <v>-75413.062836251687</v>
      </c>
      <c r="D969" s="10">
        <v>10201.060423133848</v>
      </c>
      <c r="E969" s="10">
        <v>15673.010345210105</v>
      </c>
      <c r="F969">
        <v>60.05</v>
      </c>
      <c r="G969">
        <v>46.07</v>
      </c>
      <c r="H969">
        <v>44.01</v>
      </c>
      <c r="I969" s="11">
        <f t="shared" si="392"/>
        <v>24048.4461226561</v>
      </c>
      <c r="J969" s="12">
        <f t="shared" si="393"/>
        <v>15631.489979726466</v>
      </c>
      <c r="L969" s="10">
        <f t="shared" ref="L969:L1009" si="413">D969</f>
        <v>10201.060423133848</v>
      </c>
      <c r="M969" s="13"/>
      <c r="N969" s="13">
        <f t="shared" si="394"/>
        <v>5651.3874744161521</v>
      </c>
      <c r="O969">
        <v>0.2</v>
      </c>
      <c r="P969" s="10">
        <f t="shared" ref="P969:P1009" si="414">E969</f>
        <v>15673.010345210105</v>
      </c>
      <c r="Q969" s="13">
        <f t="shared" si="395"/>
        <v>15531.953252103214</v>
      </c>
      <c r="R969">
        <v>0.56999999999999995</v>
      </c>
      <c r="S969" s="14">
        <v>2.04</v>
      </c>
      <c r="T969" s="14">
        <v>0.41</v>
      </c>
      <c r="U969" s="15">
        <v>6200</v>
      </c>
      <c r="V969" s="15">
        <v>1300</v>
      </c>
      <c r="W969" s="16">
        <f t="shared" si="396"/>
        <v>26566.321331107407</v>
      </c>
      <c r="X969" s="16">
        <f t="shared" si="397"/>
        <v>5393.2312479186448</v>
      </c>
      <c r="Z969" s="10">
        <v>21609</v>
      </c>
      <c r="AA969" s="10">
        <f t="shared" ref="AA969:AA1009" si="415">D969</f>
        <v>10201.060423133848</v>
      </c>
      <c r="AB969" s="10">
        <f t="shared" ref="AB969:AB1009" si="416">E969</f>
        <v>15673.010345210105</v>
      </c>
      <c r="AC969" s="10">
        <v>5889.3151466580694</v>
      </c>
      <c r="AD969">
        <v>90.08</v>
      </c>
      <c r="AE969">
        <v>60.05</v>
      </c>
      <c r="AF969">
        <v>46.07</v>
      </c>
      <c r="AG969" s="15"/>
      <c r="AH969" s="15">
        <f t="shared" si="398"/>
        <v>5651.3874744161521</v>
      </c>
      <c r="AI969" s="15">
        <f t="shared" si="399"/>
        <v>15531.953252103214</v>
      </c>
      <c r="AJ969" s="15">
        <f t="shared" si="400"/>
        <v>5906.983092098043</v>
      </c>
      <c r="AK969" s="15">
        <f t="shared" si="401"/>
        <v>1944.81</v>
      </c>
      <c r="AL969" s="11">
        <f t="shared" si="402"/>
        <v>2547.4883948410788</v>
      </c>
      <c r="AM969" s="16">
        <f t="shared" si="403"/>
        <v>1655.8674566467014</v>
      </c>
      <c r="AN969" s="11">
        <f t="shared" si="404"/>
        <v>34698.576600973145</v>
      </c>
      <c r="AO969" s="16">
        <f t="shared" si="412"/>
        <v>6180</v>
      </c>
      <c r="AP969" s="10">
        <v>-42327.709691610595</v>
      </c>
      <c r="AQ969" s="11">
        <f t="shared" si="405"/>
        <v>-151882.16671723378</v>
      </c>
      <c r="AR969" s="16">
        <f t="shared" si="406"/>
        <v>-96437.784063896805</v>
      </c>
      <c r="AS969" s="11">
        <f t="shared" si="407"/>
        <v>-35903.147415658597</v>
      </c>
      <c r="AT969" s="15">
        <f t="shared" si="408"/>
        <v>-65795.067127983755</v>
      </c>
      <c r="AU969" s="17">
        <f t="shared" si="409"/>
        <v>155.4420676368994</v>
      </c>
      <c r="AV969" s="15">
        <f t="shared" si="410"/>
        <v>23467.357436373168</v>
      </c>
      <c r="AW969" s="13">
        <v>70000</v>
      </c>
      <c r="AX969" s="15">
        <f t="shared" si="411"/>
        <v>-65795.067127983755</v>
      </c>
    </row>
    <row r="970" spans="1:50" ht="30" x14ac:dyDescent="0.25">
      <c r="A970" s="2" t="s">
        <v>70</v>
      </c>
      <c r="B970" s="9">
        <f t="shared" ref="B970:B1009" si="417">SUM(J970+W970+AR970)</f>
        <v>-3135.4903834691941</v>
      </c>
      <c r="C970" s="9">
        <f t="shared" ref="C970:C1009" si="418">SUM(J970+X970+AR970)</f>
        <v>-21876.560929940337</v>
      </c>
      <c r="D970" s="10">
        <v>42021.351089636926</v>
      </c>
      <c r="E970" s="10">
        <v>6790.0377471925576</v>
      </c>
      <c r="F970">
        <v>60.05</v>
      </c>
      <c r="G970">
        <v>46.07</v>
      </c>
      <c r="H970">
        <v>44.01</v>
      </c>
      <c r="I970" s="11">
        <f t="shared" ref="I970:I1009" si="419">(D970/F970*H970)+(E970/G970*H970)+(1.6*10^3)</f>
        <v>38883.421024599309</v>
      </c>
      <c r="J970" s="12">
        <f t="shared" ref="J970:J1009" si="420">I970*0.65</f>
        <v>25274.223665989553</v>
      </c>
      <c r="L970" s="10">
        <f t="shared" si="413"/>
        <v>42021.351089636926</v>
      </c>
      <c r="M970" s="13"/>
      <c r="N970" s="13">
        <f t="shared" ref="N970:N1009" si="421">L970*0.554</f>
        <v>23279.82850365886</v>
      </c>
      <c r="O970">
        <v>0.2</v>
      </c>
      <c r="P970" s="10">
        <f t="shared" si="414"/>
        <v>6790.0377471925576</v>
      </c>
      <c r="Q970" s="13">
        <f t="shared" ref="Q970:Q1009" si="422">P970*0.991</f>
        <v>6728.9274074678242</v>
      </c>
      <c r="R970">
        <v>0.56999999999999995</v>
      </c>
      <c r="S970" s="14">
        <v>2.04</v>
      </c>
      <c r="T970" s="14">
        <v>0.41</v>
      </c>
      <c r="U970" s="15">
        <v>6200</v>
      </c>
      <c r="V970" s="15">
        <v>1300</v>
      </c>
      <c r="W970" s="16">
        <f t="shared" ref="W970:W1009" si="423">U970+S970*(N970*O970+Q970*R970)</f>
        <v>23522.566818896401</v>
      </c>
      <c r="X970" s="16">
        <f t="shared" ref="X970:X1009" si="424">V970+T970*(N970*O970+Q970*R970)</f>
        <v>4781.4962724252564</v>
      </c>
      <c r="Z970" s="10">
        <v>58564</v>
      </c>
      <c r="AA970" s="10">
        <f t="shared" si="415"/>
        <v>42021.351089636926</v>
      </c>
      <c r="AB970" s="10">
        <f t="shared" si="416"/>
        <v>6790.0377471925576</v>
      </c>
      <c r="AC970" s="10">
        <v>2714.481532191051</v>
      </c>
      <c r="AD970">
        <v>90.08</v>
      </c>
      <c r="AE970">
        <v>60.05</v>
      </c>
      <c r="AF970">
        <v>46.07</v>
      </c>
      <c r="AG970" s="15"/>
      <c r="AH970" s="15">
        <f t="shared" ref="AH970:AH1009" si="425">AA970*0.554</f>
        <v>23279.82850365886</v>
      </c>
      <c r="AI970" s="15">
        <f t="shared" ref="AI970:AI1009" si="426">AB970*0.991</f>
        <v>6728.9274074678242</v>
      </c>
      <c r="AJ970" s="15">
        <f t="shared" ref="AJ970:AJ1009" si="427">AC970*1.003</f>
        <v>2722.6249767876238</v>
      </c>
      <c r="AK970" s="15">
        <f t="shared" ref="AK970:AK1009" si="428">Z970*0.09</f>
        <v>5270.76</v>
      </c>
      <c r="AL970" s="11">
        <f t="shared" ref="AL970:AL1009" si="429">3*((Z970/AD970)+(AA970/AE970)+(AB970/AF970)+99.2)</f>
        <v>4789.4734705679375</v>
      </c>
      <c r="AM970" s="16">
        <f t="shared" ref="AM970:AM1009" si="430">AL970*0.65</f>
        <v>3113.1577558691597</v>
      </c>
      <c r="AN970" s="11">
        <f t="shared" ref="AN970:AN1009" si="431">1.351*(AH970+AB970)+AC970</f>
        <v>43338.870837091315</v>
      </c>
      <c r="AO970" s="16">
        <f t="shared" si="412"/>
        <v>6180</v>
      </c>
      <c r="AP970" s="10">
        <v>-863.62665251600743</v>
      </c>
      <c r="AQ970" s="11">
        <f t="shared" ref="AQ970:AQ1009" si="432">6*44.01*(AP970-AL970-I970-AN970)/180.156</f>
        <v>-128801.57201258671</v>
      </c>
      <c r="AR970" s="16">
        <f t="shared" ref="AR970:AR1009" si="433">6*44.01*(AP970-AM970-J970-AO970)/180.156</f>
        <v>-51932.280868355148</v>
      </c>
      <c r="AS970" s="11">
        <f t="shared" ref="AS970:AS1009" si="434">6*44.01*(AP970-AM970-J970-AO970+(4.13*10^4))/180.156</f>
        <v>8602.3557798830479</v>
      </c>
      <c r="AT970" s="15">
        <f t="shared" ref="AT970:AT1009" si="435">AP970-AM970-AO970-J970</f>
        <v>-35431.008074374724</v>
      </c>
      <c r="AU970" s="17">
        <f t="shared" ref="AU970:AU1009" si="436">AT970/AP970*100</f>
        <v>4102.5839083536166</v>
      </c>
      <c r="AV970" s="15">
        <f t="shared" ref="AV970:AV1009" si="437">SUM(AM970+J970+AO970)</f>
        <v>34567.381421858714</v>
      </c>
      <c r="AW970" s="13">
        <v>70000</v>
      </c>
      <c r="AX970" s="15">
        <f t="shared" ref="AX970:AX1009" si="438">AP970-AV970</f>
        <v>-35431.008074374724</v>
      </c>
    </row>
    <row r="971" spans="1:50" ht="30" x14ac:dyDescent="0.25">
      <c r="A971" s="2" t="s">
        <v>70</v>
      </c>
      <c r="B971" s="9">
        <f t="shared" si="417"/>
        <v>127525.05997310672</v>
      </c>
      <c r="C971" s="9">
        <f t="shared" si="418"/>
        <v>103338.32378825833</v>
      </c>
      <c r="D971" s="10">
        <v>14185.461926843773</v>
      </c>
      <c r="E971" s="10">
        <v>18164.541055716807</v>
      </c>
      <c r="F971">
        <v>60.05</v>
      </c>
      <c r="G971">
        <v>46.07</v>
      </c>
      <c r="H971">
        <v>44.01</v>
      </c>
      <c r="I971" s="11">
        <f t="shared" si="419"/>
        <v>29348.694187191551</v>
      </c>
      <c r="J971" s="12">
        <f t="shared" si="420"/>
        <v>19076.65122167451</v>
      </c>
      <c r="L971" s="10">
        <f t="shared" si="413"/>
        <v>14185.461926843773</v>
      </c>
      <c r="M971" s="13"/>
      <c r="N971" s="13">
        <f t="shared" si="421"/>
        <v>7858.7459074714507</v>
      </c>
      <c r="O971">
        <v>0.2</v>
      </c>
      <c r="P971" s="10">
        <f t="shared" si="414"/>
        <v>18164.541055716807</v>
      </c>
      <c r="Q971" s="13">
        <f t="shared" si="422"/>
        <v>18001.060186215356</v>
      </c>
      <c r="R971">
        <v>0.56999999999999995</v>
      </c>
      <c r="S971" s="14">
        <v>2.04</v>
      </c>
      <c r="T971" s="14">
        <v>0.41</v>
      </c>
      <c r="U971" s="15">
        <v>6200</v>
      </c>
      <c r="V971" s="15">
        <v>1300</v>
      </c>
      <c r="W971" s="16">
        <f t="shared" si="423"/>
        <v>30338.001114779563</v>
      </c>
      <c r="X971" s="16">
        <f t="shared" si="424"/>
        <v>6151.264929931187</v>
      </c>
      <c r="Z971" s="10">
        <v>43264.000000000007</v>
      </c>
      <c r="AA971" s="10">
        <f t="shared" si="415"/>
        <v>14185.461926843773</v>
      </c>
      <c r="AB971" s="10">
        <f t="shared" si="416"/>
        <v>18164.541055716807</v>
      </c>
      <c r="AC971" s="10">
        <v>1672.8893969998301</v>
      </c>
      <c r="AD971">
        <v>90.08</v>
      </c>
      <c r="AE971">
        <v>60.05</v>
      </c>
      <c r="AF971">
        <v>46.07</v>
      </c>
      <c r="AG971" s="15"/>
      <c r="AH971" s="15">
        <f t="shared" si="425"/>
        <v>7858.7459074714507</v>
      </c>
      <c r="AI971" s="15">
        <f t="shared" si="426"/>
        <v>18001.060186215356</v>
      </c>
      <c r="AJ971" s="15">
        <f t="shared" si="427"/>
        <v>1677.9080651908293</v>
      </c>
      <c r="AK971" s="15">
        <f t="shared" si="428"/>
        <v>3893.7600000000007</v>
      </c>
      <c r="AL971" s="11">
        <f t="shared" si="429"/>
        <v>3629.9791049493651</v>
      </c>
      <c r="AM971" s="16">
        <f t="shared" si="430"/>
        <v>2359.4864182170872</v>
      </c>
      <c r="AN971" s="11">
        <f t="shared" si="431"/>
        <v>36830.350084267164</v>
      </c>
      <c r="AO971" s="16">
        <f t="shared" ref="AO971:AO1009" si="439">(6.18*10^3)</f>
        <v>6180</v>
      </c>
      <c r="AP971" s="10">
        <v>80907.278282884829</v>
      </c>
      <c r="AQ971" s="11">
        <f t="shared" si="432"/>
        <v>16267.041844869173</v>
      </c>
      <c r="AR971" s="16">
        <f t="shared" si="433"/>
        <v>78110.407636652642</v>
      </c>
      <c r="AS971" s="11">
        <f t="shared" si="434"/>
        <v>138645.04428489084</v>
      </c>
      <c r="AT971" s="15">
        <f t="shared" si="435"/>
        <v>53291.140642993232</v>
      </c>
      <c r="AU971" s="17">
        <f t="shared" si="436"/>
        <v>65.866930360289317</v>
      </c>
      <c r="AV971" s="15">
        <f t="shared" si="437"/>
        <v>27616.137639891596</v>
      </c>
      <c r="AW971" s="13">
        <v>70000</v>
      </c>
      <c r="AX971" s="15">
        <f t="shared" si="438"/>
        <v>53291.140642993232</v>
      </c>
    </row>
    <row r="972" spans="1:50" ht="30" x14ac:dyDescent="0.25">
      <c r="A972" s="2" t="s">
        <v>70</v>
      </c>
      <c r="B972" s="9">
        <f t="shared" si="417"/>
        <v>-5177.3346123625051</v>
      </c>
      <c r="C972" s="9">
        <f t="shared" si="418"/>
        <v>-12941.319574858902</v>
      </c>
      <c r="D972" s="10">
        <v>13239.889174564232</v>
      </c>
      <c r="E972" s="10">
        <v>513.50977874533135</v>
      </c>
      <c r="F972">
        <v>60.05</v>
      </c>
      <c r="G972">
        <v>46.07</v>
      </c>
      <c r="H972">
        <v>44.01</v>
      </c>
      <c r="I972" s="11">
        <f t="shared" si="419"/>
        <v>11793.920978210017</v>
      </c>
      <c r="J972" s="12">
        <f t="shared" si="420"/>
        <v>7666.0486358365115</v>
      </c>
      <c r="L972" s="10">
        <f t="shared" si="413"/>
        <v>13239.889174564232</v>
      </c>
      <c r="M972" s="13"/>
      <c r="N972" s="13">
        <f t="shared" si="421"/>
        <v>7334.8986027085857</v>
      </c>
      <c r="O972">
        <v>0.2</v>
      </c>
      <c r="P972" s="10">
        <f t="shared" si="414"/>
        <v>513.50977874533135</v>
      </c>
      <c r="Q972" s="13">
        <f t="shared" si="422"/>
        <v>508.88819073662336</v>
      </c>
      <c r="R972">
        <v>0.56999999999999995</v>
      </c>
      <c r="S972" s="14">
        <v>2.04</v>
      </c>
      <c r="T972" s="14">
        <v>0.41</v>
      </c>
      <c r="U972" s="15">
        <v>6200</v>
      </c>
      <c r="V972" s="15">
        <v>1300</v>
      </c>
      <c r="W972" s="16">
        <f t="shared" si="423"/>
        <v>9784.3738180936489</v>
      </c>
      <c r="X972" s="16">
        <f t="shared" si="424"/>
        <v>2020.3888555972528</v>
      </c>
      <c r="Z972" s="10">
        <v>34225</v>
      </c>
      <c r="AA972" s="10">
        <f t="shared" si="415"/>
        <v>13239.889174564232</v>
      </c>
      <c r="AB972" s="10">
        <f t="shared" si="416"/>
        <v>513.50977874533135</v>
      </c>
      <c r="AC972" s="10">
        <v>3168.2330892493364</v>
      </c>
      <c r="AD972">
        <v>90.08</v>
      </c>
      <c r="AE972">
        <v>60.05</v>
      </c>
      <c r="AF972">
        <v>46.07</v>
      </c>
      <c r="AG972" s="15"/>
      <c r="AH972" s="15">
        <f t="shared" si="425"/>
        <v>7334.8986027085857</v>
      </c>
      <c r="AI972" s="15">
        <f t="shared" si="426"/>
        <v>508.88819073662336</v>
      </c>
      <c r="AJ972" s="15">
        <f t="shared" si="427"/>
        <v>3177.737788517084</v>
      </c>
      <c r="AK972" s="15">
        <f t="shared" si="428"/>
        <v>3080.25</v>
      </c>
      <c r="AL972" s="11">
        <f t="shared" si="429"/>
        <v>2132.3022987951927</v>
      </c>
      <c r="AM972" s="16">
        <f t="shared" si="430"/>
        <v>1385.9964942168754</v>
      </c>
      <c r="AN972" s="11">
        <f t="shared" si="431"/>
        <v>13771.432812593579</v>
      </c>
      <c r="AO972" s="16">
        <f t="shared" si="439"/>
        <v>6180</v>
      </c>
      <c r="AP972" s="10">
        <v>-205.83339011256641</v>
      </c>
      <c r="AQ972" s="11">
        <f t="shared" si="432"/>
        <v>-40898.973289885325</v>
      </c>
      <c r="AR972" s="16">
        <f t="shared" si="433"/>
        <v>-22627.757066292666</v>
      </c>
      <c r="AS972" s="11">
        <f t="shared" si="434"/>
        <v>37906.879581945526</v>
      </c>
      <c r="AT972" s="15">
        <f t="shared" si="435"/>
        <v>-15437.878520165952</v>
      </c>
      <c r="AU972" s="17">
        <f t="shared" si="436"/>
        <v>7500.1818275078049</v>
      </c>
      <c r="AV972" s="15">
        <f t="shared" si="437"/>
        <v>15232.045130053386</v>
      </c>
      <c r="AW972" s="13">
        <v>70000</v>
      </c>
      <c r="AX972" s="15">
        <f t="shared" si="438"/>
        <v>-15437.878520165952</v>
      </c>
    </row>
    <row r="973" spans="1:50" ht="30" x14ac:dyDescent="0.25">
      <c r="A973" s="2" t="s">
        <v>70</v>
      </c>
      <c r="B973" s="9">
        <f t="shared" si="417"/>
        <v>194240.10210946473</v>
      </c>
      <c r="C973" s="9">
        <f t="shared" si="418"/>
        <v>181291.03466610803</v>
      </c>
      <c r="D973" s="10">
        <v>5363.8823558164986</v>
      </c>
      <c r="E973" s="10">
        <v>7689.8401775345301</v>
      </c>
      <c r="F973">
        <v>60.05</v>
      </c>
      <c r="G973">
        <v>46.07</v>
      </c>
      <c r="H973">
        <v>44.01</v>
      </c>
      <c r="I973" s="11">
        <f t="shared" si="419"/>
        <v>12877.124085524627</v>
      </c>
      <c r="J973" s="12">
        <f t="shared" si="420"/>
        <v>8370.1306555910087</v>
      </c>
      <c r="L973" s="10">
        <f t="shared" si="413"/>
        <v>5363.8823558164986</v>
      </c>
      <c r="M973" s="13"/>
      <c r="N973" s="13">
        <f t="shared" si="421"/>
        <v>2971.5908251223404</v>
      </c>
      <c r="O973">
        <v>0.2</v>
      </c>
      <c r="P973" s="10">
        <f t="shared" si="414"/>
        <v>7689.8401775345301</v>
      </c>
      <c r="Q973" s="13">
        <f t="shared" si="422"/>
        <v>7620.6316159367188</v>
      </c>
      <c r="R973">
        <v>0.56999999999999995</v>
      </c>
      <c r="S973" s="14">
        <v>2.04</v>
      </c>
      <c r="T973" s="14">
        <v>0.41</v>
      </c>
      <c r="U973" s="15">
        <v>6200</v>
      </c>
      <c r="V973" s="15">
        <v>1300</v>
      </c>
      <c r="W973" s="16">
        <f t="shared" si="423"/>
        <v>16273.67949966113</v>
      </c>
      <c r="X973" s="16">
        <f t="shared" si="424"/>
        <v>3324.6120563044424</v>
      </c>
      <c r="Z973" s="10">
        <v>58081.000000000007</v>
      </c>
      <c r="AA973" s="10">
        <f t="shared" si="415"/>
        <v>5363.8823558164986</v>
      </c>
      <c r="AB973" s="10">
        <f t="shared" si="416"/>
        <v>7689.8401775345301</v>
      </c>
      <c r="AC973" s="10">
        <v>1650.0952222308574</v>
      </c>
      <c r="AD973">
        <v>90.08</v>
      </c>
      <c r="AE973">
        <v>60.05</v>
      </c>
      <c r="AF973">
        <v>46.07</v>
      </c>
      <c r="AG973" s="15"/>
      <c r="AH973" s="15">
        <f t="shared" si="425"/>
        <v>2971.5908251223404</v>
      </c>
      <c r="AI973" s="15">
        <f t="shared" si="426"/>
        <v>7620.6316159367188</v>
      </c>
      <c r="AJ973" s="15">
        <f t="shared" si="427"/>
        <v>1655.0455078975499</v>
      </c>
      <c r="AK973" s="15">
        <f t="shared" si="428"/>
        <v>5227.2900000000009</v>
      </c>
      <c r="AL973" s="11">
        <f t="shared" si="429"/>
        <v>3000.6340580576552</v>
      </c>
      <c r="AM973" s="16">
        <f t="shared" si="430"/>
        <v>1950.4121377374759</v>
      </c>
      <c r="AN973" s="11">
        <f t="shared" si="431"/>
        <v>16053.68850682029</v>
      </c>
      <c r="AO973" s="16">
        <f t="shared" si="439"/>
        <v>6180</v>
      </c>
      <c r="AP973" s="10">
        <v>132208.29699049247</v>
      </c>
      <c r="AQ973" s="11">
        <f t="shared" si="432"/>
        <v>146978.75785876764</v>
      </c>
      <c r="AR973" s="16">
        <f t="shared" si="433"/>
        <v>169596.29195421259</v>
      </c>
      <c r="AS973" s="11">
        <f t="shared" si="434"/>
        <v>230130.92860245076</v>
      </c>
      <c r="AT973" s="15">
        <f t="shared" si="435"/>
        <v>115707.75419716399</v>
      </c>
      <c r="AU973" s="17">
        <f t="shared" si="436"/>
        <v>87.519283457289305</v>
      </c>
      <c r="AV973" s="15">
        <f t="shared" si="437"/>
        <v>16500.542793328485</v>
      </c>
      <c r="AW973" s="13">
        <v>70000</v>
      </c>
      <c r="AX973" s="15">
        <f t="shared" si="438"/>
        <v>115707.75419716399</v>
      </c>
    </row>
    <row r="974" spans="1:50" ht="30" x14ac:dyDescent="0.25">
      <c r="A974" s="2" t="s">
        <v>70</v>
      </c>
      <c r="B974" s="9">
        <f t="shared" si="417"/>
        <v>111043.33277623609</v>
      </c>
      <c r="C974" s="9">
        <f t="shared" si="418"/>
        <v>88699.257256431505</v>
      </c>
      <c r="D974" s="10">
        <v>20008.926746607038</v>
      </c>
      <c r="E974" s="10">
        <v>15020.974274509066</v>
      </c>
      <c r="F974">
        <v>60.05</v>
      </c>
      <c r="G974">
        <v>46.07</v>
      </c>
      <c r="H974">
        <v>44.01</v>
      </c>
      <c r="I974" s="11">
        <f t="shared" si="419"/>
        <v>30613.645442785106</v>
      </c>
      <c r="J974" s="12">
        <f t="shared" si="420"/>
        <v>19898.869537810318</v>
      </c>
      <c r="L974" s="10">
        <f t="shared" si="413"/>
        <v>20008.926746607038</v>
      </c>
      <c r="M974" s="13"/>
      <c r="N974" s="13">
        <f t="shared" si="421"/>
        <v>11084.9454176203</v>
      </c>
      <c r="O974">
        <v>0.2</v>
      </c>
      <c r="P974" s="10">
        <f t="shared" si="414"/>
        <v>15020.974274509066</v>
      </c>
      <c r="Q974" s="13">
        <f t="shared" si="422"/>
        <v>14885.785506038485</v>
      </c>
      <c r="R974">
        <v>0.56999999999999995</v>
      </c>
      <c r="S974" s="14">
        <v>2.04</v>
      </c>
      <c r="T974" s="14">
        <v>0.41</v>
      </c>
      <c r="U974" s="15">
        <v>6200</v>
      </c>
      <c r="V974" s="15">
        <v>1300</v>
      </c>
      <c r="W974" s="16">
        <f t="shared" si="423"/>
        <v>28031.849116810634</v>
      </c>
      <c r="X974" s="16">
        <f t="shared" si="424"/>
        <v>5687.7735970060585</v>
      </c>
      <c r="Z974" s="10">
        <v>38416</v>
      </c>
      <c r="AA974" s="10">
        <f t="shared" si="415"/>
        <v>20008.926746607038</v>
      </c>
      <c r="AB974" s="10">
        <f t="shared" si="416"/>
        <v>15020.974274509066</v>
      </c>
      <c r="AC974" s="10">
        <v>459.73115949387159</v>
      </c>
      <c r="AD974">
        <v>90.08</v>
      </c>
      <c r="AE974">
        <v>60.05</v>
      </c>
      <c r="AF974">
        <v>46.07</v>
      </c>
      <c r="AG974" s="15"/>
      <c r="AH974" s="15">
        <f t="shared" si="425"/>
        <v>11084.9454176203</v>
      </c>
      <c r="AI974" s="15">
        <f t="shared" si="426"/>
        <v>14885.785506038485</v>
      </c>
      <c r="AJ974" s="15">
        <f t="shared" si="427"/>
        <v>461.11035297235316</v>
      </c>
      <c r="AK974" s="15">
        <f t="shared" si="428"/>
        <v>3457.44</v>
      </c>
      <c r="AL974" s="11">
        <f t="shared" si="429"/>
        <v>3554.7497012774857</v>
      </c>
      <c r="AM974" s="16">
        <f t="shared" si="430"/>
        <v>2310.5873058303659</v>
      </c>
      <c r="AN974" s="11">
        <f t="shared" si="431"/>
        <v>35728.828663560649</v>
      </c>
      <c r="AO974" s="16">
        <f t="shared" si="439"/>
        <v>6180</v>
      </c>
      <c r="AP974" s="10">
        <v>71448.29237228453</v>
      </c>
      <c r="AQ974" s="11">
        <f t="shared" si="432"/>
        <v>2273.4472633965038</v>
      </c>
      <c r="AR974" s="16">
        <f t="shared" si="433"/>
        <v>63112.614121615123</v>
      </c>
      <c r="AS974" s="11">
        <f t="shared" si="434"/>
        <v>123647.25076985332</v>
      </c>
      <c r="AT974" s="15">
        <f t="shared" si="435"/>
        <v>43058.835528643845</v>
      </c>
      <c r="AU974" s="17">
        <f t="shared" si="436"/>
        <v>60.265730780917551</v>
      </c>
      <c r="AV974" s="15">
        <f t="shared" si="437"/>
        <v>28389.456843640684</v>
      </c>
      <c r="AW974" s="13">
        <v>70000</v>
      </c>
      <c r="AX974" s="15">
        <f t="shared" si="438"/>
        <v>43058.835528643845</v>
      </c>
    </row>
    <row r="975" spans="1:50" ht="30" x14ac:dyDescent="0.25">
      <c r="A975" s="2" t="s">
        <v>70</v>
      </c>
      <c r="B975" s="9">
        <f t="shared" si="417"/>
        <v>3339.55326213839</v>
      </c>
      <c r="C975" s="9">
        <f t="shared" si="418"/>
        <v>-36090.910659489709</v>
      </c>
      <c r="D975" s="10">
        <v>24110.621694676774</v>
      </c>
      <c r="E975" s="10">
        <v>32773.694496928816</v>
      </c>
      <c r="F975">
        <v>60.05</v>
      </c>
      <c r="G975">
        <v>46.07</v>
      </c>
      <c r="H975">
        <v>44.01</v>
      </c>
      <c r="I975" s="11">
        <f t="shared" si="419"/>
        <v>50578.648677506048</v>
      </c>
      <c r="J975" s="12">
        <f t="shared" si="420"/>
        <v>32876.121640378929</v>
      </c>
      <c r="L975" s="10">
        <f t="shared" si="413"/>
        <v>24110.621694676774</v>
      </c>
      <c r="M975" s="13"/>
      <c r="N975" s="13">
        <f t="shared" si="421"/>
        <v>13357.284418850933</v>
      </c>
      <c r="O975">
        <v>0.2</v>
      </c>
      <c r="P975" s="10">
        <f t="shared" si="414"/>
        <v>32773.694496928816</v>
      </c>
      <c r="Q975" s="13">
        <f t="shared" si="422"/>
        <v>32478.731246456457</v>
      </c>
      <c r="R975">
        <v>0.56999999999999995</v>
      </c>
      <c r="S975" s="14">
        <v>2.04</v>
      </c>
      <c r="T975" s="14">
        <v>0.41</v>
      </c>
      <c r="U975" s="15">
        <v>6200</v>
      </c>
      <c r="V975" s="15">
        <v>1300</v>
      </c>
      <c r="W975" s="16">
        <f t="shared" si="423"/>
        <v>49416.040736270748</v>
      </c>
      <c r="X975" s="16">
        <f t="shared" si="424"/>
        <v>9985.576814642649</v>
      </c>
      <c r="Z975" s="10">
        <v>70756</v>
      </c>
      <c r="AA975" s="10">
        <f t="shared" si="415"/>
        <v>24110.621694676774</v>
      </c>
      <c r="AB975" s="10">
        <f t="shared" si="416"/>
        <v>32773.694496928816</v>
      </c>
      <c r="AC975" s="10">
        <v>1552.0561160029424</v>
      </c>
      <c r="AD975">
        <v>90.08</v>
      </c>
      <c r="AE975">
        <v>60.05</v>
      </c>
      <c r="AF975">
        <v>46.07</v>
      </c>
      <c r="AG975" s="15"/>
      <c r="AH975" s="15">
        <f t="shared" si="425"/>
        <v>13357.284418850933</v>
      </c>
      <c r="AI975" s="15">
        <f t="shared" si="426"/>
        <v>32478.731246456457</v>
      </c>
      <c r="AJ975" s="15">
        <f t="shared" si="427"/>
        <v>1556.712284350951</v>
      </c>
      <c r="AK975" s="15">
        <f t="shared" si="428"/>
        <v>6368.04</v>
      </c>
      <c r="AL975" s="11">
        <f t="shared" si="429"/>
        <v>5992.733245847473</v>
      </c>
      <c r="AM975" s="16">
        <f t="shared" si="430"/>
        <v>3895.2766098008574</v>
      </c>
      <c r="AN975" s="11">
        <f t="shared" si="431"/>
        <v>63875.008631221383</v>
      </c>
      <c r="AO975" s="16">
        <f t="shared" si="439"/>
        <v>6180</v>
      </c>
      <c r="AP975" s="10">
        <v>-10914.33774782784</v>
      </c>
      <c r="AQ975" s="11">
        <f t="shared" si="432"/>
        <v>-192539.32100808449</v>
      </c>
      <c r="AR975" s="16">
        <f t="shared" si="433"/>
        <v>-78952.609114511288</v>
      </c>
      <c r="AS975" s="11">
        <f t="shared" si="434"/>
        <v>-18417.972466273088</v>
      </c>
      <c r="AT975" s="15">
        <f t="shared" si="435"/>
        <v>-53865.735998007629</v>
      </c>
      <c r="AU975" s="17">
        <f t="shared" si="436"/>
        <v>493.5318774492564</v>
      </c>
      <c r="AV975" s="15">
        <f t="shared" si="437"/>
        <v>42951.398250179787</v>
      </c>
      <c r="AW975" s="13">
        <v>70000</v>
      </c>
      <c r="AX975" s="15">
        <f t="shared" si="438"/>
        <v>-53865.735998007629</v>
      </c>
    </row>
    <row r="976" spans="1:50" ht="30" x14ac:dyDescent="0.25">
      <c r="A976" s="2" t="s">
        <v>70</v>
      </c>
      <c r="B976" s="9">
        <f t="shared" si="417"/>
        <v>105719.77718804871</v>
      </c>
      <c r="C976" s="9">
        <f t="shared" si="418"/>
        <v>86836.024140203779</v>
      </c>
      <c r="D976" s="10">
        <v>7237.0225031607315</v>
      </c>
      <c r="E976" s="10">
        <v>13767.995302555722</v>
      </c>
      <c r="F976">
        <v>60.05</v>
      </c>
      <c r="G976">
        <v>46.07</v>
      </c>
      <c r="H976">
        <v>44.01</v>
      </c>
      <c r="I976" s="11">
        <f t="shared" si="419"/>
        <v>20056.301443886183</v>
      </c>
      <c r="J976" s="12">
        <f t="shared" si="420"/>
        <v>13036.595938526019</v>
      </c>
      <c r="L976" s="10">
        <f t="shared" si="413"/>
        <v>7237.0225031607315</v>
      </c>
      <c r="M976" s="13"/>
      <c r="N976" s="13">
        <f t="shared" si="421"/>
        <v>4009.3104667510456</v>
      </c>
      <c r="O976">
        <v>0.2</v>
      </c>
      <c r="P976" s="10">
        <f t="shared" si="414"/>
        <v>13767.995302555722</v>
      </c>
      <c r="Q976" s="13">
        <f t="shared" si="422"/>
        <v>13644.083344832721</v>
      </c>
      <c r="R976">
        <v>0.56999999999999995</v>
      </c>
      <c r="S976" s="14">
        <v>2.04</v>
      </c>
      <c r="T976" s="14">
        <v>0.41</v>
      </c>
      <c r="U976" s="15">
        <v>6200</v>
      </c>
      <c r="V976" s="15">
        <v>1300</v>
      </c>
      <c r="W976" s="16">
        <f t="shared" si="423"/>
        <v>23701.138783805916</v>
      </c>
      <c r="X976" s="16">
        <f t="shared" si="424"/>
        <v>4817.385735960992</v>
      </c>
      <c r="Z976" s="10">
        <v>50625</v>
      </c>
      <c r="AA976" s="10">
        <f t="shared" si="415"/>
        <v>7237.0225031607315</v>
      </c>
      <c r="AB976" s="10">
        <f t="shared" si="416"/>
        <v>13767.995302555722</v>
      </c>
      <c r="AC976" s="10">
        <v>994.46951128678154</v>
      </c>
      <c r="AD976">
        <v>90.08</v>
      </c>
      <c r="AE976">
        <v>60.05</v>
      </c>
      <c r="AF976">
        <v>46.07</v>
      </c>
      <c r="AG976" s="15"/>
      <c r="AH976" s="15">
        <f t="shared" si="425"/>
        <v>4009.3104667510456</v>
      </c>
      <c r="AI976" s="15">
        <f t="shared" si="426"/>
        <v>13644.083344832721</v>
      </c>
      <c r="AJ976" s="15">
        <f t="shared" si="427"/>
        <v>997.4529198206418</v>
      </c>
      <c r="AK976" s="15">
        <f t="shared" si="428"/>
        <v>4556.25</v>
      </c>
      <c r="AL976" s="11">
        <f t="shared" si="429"/>
        <v>3241.6995900828192</v>
      </c>
      <c r="AM976" s="16">
        <f t="shared" si="430"/>
        <v>2107.1047335538324</v>
      </c>
      <c r="AN976" s="11">
        <f t="shared" si="431"/>
        <v>25011.609605620222</v>
      </c>
      <c r="AO976" s="16">
        <f t="shared" si="439"/>
        <v>6180</v>
      </c>
      <c r="AP976" s="10">
        <v>68386.977360914476</v>
      </c>
      <c r="AQ976" s="11">
        <f t="shared" si="432"/>
        <v>29427.992719826958</v>
      </c>
      <c r="AR976" s="16">
        <f t="shared" si="433"/>
        <v>68982.042465716775</v>
      </c>
      <c r="AS976" s="11">
        <f t="shared" si="434"/>
        <v>129516.67911395496</v>
      </c>
      <c r="AT976" s="15">
        <f t="shared" si="435"/>
        <v>47063.276688834623</v>
      </c>
      <c r="AU976" s="17">
        <f t="shared" si="436"/>
        <v>68.819062495563543</v>
      </c>
      <c r="AV976" s="15">
        <f t="shared" si="437"/>
        <v>21323.700672079853</v>
      </c>
      <c r="AW976" s="13">
        <v>70000</v>
      </c>
      <c r="AX976" s="15">
        <f t="shared" si="438"/>
        <v>47063.276688834623</v>
      </c>
    </row>
    <row r="977" spans="1:50" ht="30" x14ac:dyDescent="0.25">
      <c r="A977" s="2" t="s">
        <v>70</v>
      </c>
      <c r="B977" s="9">
        <f t="shared" si="417"/>
        <v>48756.492549823124</v>
      </c>
      <c r="C977" s="9">
        <f t="shared" si="418"/>
        <v>11522.069138217659</v>
      </c>
      <c r="D977" s="10">
        <v>28445.297387015296</v>
      </c>
      <c r="E977" s="10">
        <v>29538.355067875393</v>
      </c>
      <c r="F977">
        <v>60.05</v>
      </c>
      <c r="G977">
        <v>46.07</v>
      </c>
      <c r="H977">
        <v>44.01</v>
      </c>
      <c r="I977" s="11">
        <f t="shared" si="419"/>
        <v>50664.813298929774</v>
      </c>
      <c r="J977" s="12">
        <f t="shared" si="420"/>
        <v>32932.128644304357</v>
      </c>
      <c r="L977" s="10">
        <f t="shared" si="413"/>
        <v>28445.297387015296</v>
      </c>
      <c r="M977" s="13"/>
      <c r="N977" s="13">
        <f t="shared" si="421"/>
        <v>15758.694752406476</v>
      </c>
      <c r="O977">
        <v>0.2</v>
      </c>
      <c r="P977" s="10">
        <f t="shared" si="414"/>
        <v>29538.355067875393</v>
      </c>
      <c r="Q977" s="13">
        <f t="shared" si="422"/>
        <v>29272.509872264513</v>
      </c>
      <c r="R977">
        <v>0.56999999999999995</v>
      </c>
      <c r="S977" s="14">
        <v>2.04</v>
      </c>
      <c r="T977" s="14">
        <v>0.41</v>
      </c>
      <c r="U977" s="15">
        <v>6200</v>
      </c>
      <c r="V977" s="15">
        <v>1300</v>
      </c>
      <c r="W977" s="16">
        <f t="shared" si="423"/>
        <v>46667.621938451019</v>
      </c>
      <c r="X977" s="16">
        <f t="shared" si="424"/>
        <v>9433.1985268455464</v>
      </c>
      <c r="Z977" s="10">
        <v>38025</v>
      </c>
      <c r="AA977" s="10">
        <f t="shared" si="415"/>
        <v>28445.297387015296</v>
      </c>
      <c r="AB977" s="10">
        <f t="shared" si="416"/>
        <v>29538.355067875393</v>
      </c>
      <c r="AC977" s="10">
        <v>844.5129619272625</v>
      </c>
      <c r="AD977">
        <v>90.08</v>
      </c>
      <c r="AE977">
        <v>60.05</v>
      </c>
      <c r="AF977">
        <v>46.07</v>
      </c>
      <c r="AG977" s="15"/>
      <c r="AH977" s="15">
        <f t="shared" si="425"/>
        <v>15758.694752406476</v>
      </c>
      <c r="AI977" s="15">
        <f t="shared" si="426"/>
        <v>29272.509872264513</v>
      </c>
      <c r="AJ977" s="15">
        <f t="shared" si="427"/>
        <v>847.04650081304419</v>
      </c>
      <c r="AK977" s="15">
        <f t="shared" si="428"/>
        <v>3422.25</v>
      </c>
      <c r="AL977" s="11">
        <f t="shared" si="429"/>
        <v>4908.5423842955288</v>
      </c>
      <c r="AM977" s="16">
        <f t="shared" si="430"/>
        <v>3190.5525497920939</v>
      </c>
      <c r="AN977" s="11">
        <f t="shared" si="431"/>
        <v>62040.827269128073</v>
      </c>
      <c r="AO977" s="16">
        <f t="shared" si="439"/>
        <v>6180</v>
      </c>
      <c r="AP977" s="10">
        <v>21259.744004893459</v>
      </c>
      <c r="AQ977" s="11">
        <f t="shared" si="432"/>
        <v>-141229.56298133987</v>
      </c>
      <c r="AR977" s="16">
        <f t="shared" si="433"/>
        <v>-30843.258032932245</v>
      </c>
      <c r="AS977" s="11">
        <f t="shared" si="434"/>
        <v>29691.378615305945</v>
      </c>
      <c r="AT977" s="15">
        <f t="shared" si="435"/>
        <v>-21042.937189202992</v>
      </c>
      <c r="AU977" s="17">
        <f t="shared" si="436"/>
        <v>-98.980200252455703</v>
      </c>
      <c r="AV977" s="15">
        <f t="shared" si="437"/>
        <v>42302.681194096454</v>
      </c>
      <c r="AW977" s="13">
        <v>70000</v>
      </c>
      <c r="AX977" s="15">
        <f t="shared" si="438"/>
        <v>-21042.937189202996</v>
      </c>
    </row>
    <row r="978" spans="1:50" ht="30" x14ac:dyDescent="0.25">
      <c r="A978" s="2" t="s">
        <v>70</v>
      </c>
      <c r="B978" s="9">
        <f t="shared" si="417"/>
        <v>-3378.4327853037794</v>
      </c>
      <c r="C978" s="9">
        <f t="shared" si="418"/>
        <v>-12579.729960360433</v>
      </c>
      <c r="D978" s="10">
        <v>23792.878573673192</v>
      </c>
      <c r="E978" s="10">
        <v>4.5703910123637357</v>
      </c>
      <c r="F978">
        <v>60.05</v>
      </c>
      <c r="G978">
        <v>46.07</v>
      </c>
      <c r="H978">
        <v>44.01</v>
      </c>
      <c r="I978" s="11">
        <f t="shared" si="419"/>
        <v>19041.911174134795</v>
      </c>
      <c r="J978" s="12">
        <f t="shared" si="420"/>
        <v>12377.242263187618</v>
      </c>
      <c r="L978" s="10">
        <f t="shared" si="413"/>
        <v>23792.878573673192</v>
      </c>
      <c r="M978" s="13"/>
      <c r="N978" s="13">
        <f t="shared" si="421"/>
        <v>13181.254729814949</v>
      </c>
      <c r="O978">
        <v>0.2</v>
      </c>
      <c r="P978" s="10">
        <f t="shared" si="414"/>
        <v>4.5703910123637357</v>
      </c>
      <c r="Q978" s="13">
        <f t="shared" si="422"/>
        <v>4.5292574932524623</v>
      </c>
      <c r="R978">
        <v>0.56999999999999995</v>
      </c>
      <c r="S978" s="14">
        <v>2.04</v>
      </c>
      <c r="T978" s="14">
        <v>0.41</v>
      </c>
      <c r="U978" s="15">
        <v>6200</v>
      </c>
      <c r="V978" s="15">
        <v>1300</v>
      </c>
      <c r="W978" s="16">
        <f t="shared" si="423"/>
        <v>11583.218550377653</v>
      </c>
      <c r="X978" s="16">
        <f t="shared" si="424"/>
        <v>2381.9213753209988</v>
      </c>
      <c r="Z978" s="10">
        <v>73441</v>
      </c>
      <c r="AA978" s="10">
        <f t="shared" si="415"/>
        <v>23792.878573673192</v>
      </c>
      <c r="AB978" s="10">
        <f t="shared" si="416"/>
        <v>4.5703910123637357</v>
      </c>
      <c r="AC978" s="10">
        <v>352.76226709492255</v>
      </c>
      <c r="AD978">
        <v>90.08</v>
      </c>
      <c r="AE978">
        <v>60.05</v>
      </c>
      <c r="AF978">
        <v>46.07</v>
      </c>
      <c r="AG978" s="15"/>
      <c r="AH978" s="15">
        <f t="shared" si="425"/>
        <v>13181.254729814949</v>
      </c>
      <c r="AI978" s="15">
        <f t="shared" si="426"/>
        <v>4.5292574932524623</v>
      </c>
      <c r="AJ978" s="15">
        <f t="shared" si="427"/>
        <v>353.82055389620729</v>
      </c>
      <c r="AK978" s="15">
        <f t="shared" si="428"/>
        <v>6609.69</v>
      </c>
      <c r="AL978" s="11">
        <f t="shared" si="429"/>
        <v>3932.4102365163126</v>
      </c>
      <c r="AM978" s="16">
        <f t="shared" si="430"/>
        <v>2556.0666537356033</v>
      </c>
      <c r="AN978" s="11">
        <f t="shared" si="431"/>
        <v>18166.812005332624</v>
      </c>
      <c r="AO978" s="16">
        <f t="shared" si="439"/>
        <v>6180</v>
      </c>
      <c r="AP978" s="10">
        <v>2461.2384965723422</v>
      </c>
      <c r="AQ978" s="11">
        <f t="shared" si="432"/>
        <v>-56694.270812072704</v>
      </c>
      <c r="AR978" s="16">
        <f t="shared" si="433"/>
        <v>-27338.89359886905</v>
      </c>
      <c r="AS978" s="11">
        <f t="shared" si="434"/>
        <v>33195.743049369143</v>
      </c>
      <c r="AT978" s="15">
        <f t="shared" si="435"/>
        <v>-18652.070420350879</v>
      </c>
      <c r="AU978" s="17">
        <f t="shared" si="436"/>
        <v>-757.83271090253106</v>
      </c>
      <c r="AV978" s="15">
        <f t="shared" si="437"/>
        <v>21113.308916923219</v>
      </c>
      <c r="AW978" s="13">
        <v>70000</v>
      </c>
      <c r="AX978" s="15">
        <f t="shared" si="438"/>
        <v>-18652.070420350876</v>
      </c>
    </row>
    <row r="979" spans="1:50" ht="30" x14ac:dyDescent="0.25">
      <c r="A979" s="2" t="s">
        <v>70</v>
      </c>
      <c r="B979" s="9">
        <f t="shared" si="417"/>
        <v>-2488.2177872638713</v>
      </c>
      <c r="C979" s="9">
        <f t="shared" si="418"/>
        <v>-17806.951766652506</v>
      </c>
      <c r="D979" s="10">
        <v>9216.9326382941927</v>
      </c>
      <c r="E979" s="10">
        <v>9507.7189454657637</v>
      </c>
      <c r="F979">
        <v>60.05</v>
      </c>
      <c r="G979">
        <v>46.07</v>
      </c>
      <c r="H979">
        <v>44.01</v>
      </c>
      <c r="I979" s="11">
        <f t="shared" si="419"/>
        <v>17437.576361727446</v>
      </c>
      <c r="J979" s="12">
        <f t="shared" si="420"/>
        <v>11334.424635122841</v>
      </c>
      <c r="L979" s="10">
        <f t="shared" si="413"/>
        <v>9216.9326382941927</v>
      </c>
      <c r="M979" s="13"/>
      <c r="N979" s="13">
        <f t="shared" si="421"/>
        <v>5106.1806816149829</v>
      </c>
      <c r="O979">
        <v>0.2</v>
      </c>
      <c r="P979" s="10">
        <f t="shared" si="414"/>
        <v>9507.7189454657637</v>
      </c>
      <c r="Q979" s="13">
        <f t="shared" si="422"/>
        <v>9422.1494749565718</v>
      </c>
      <c r="R979">
        <v>0.56999999999999995</v>
      </c>
      <c r="S979" s="14">
        <v>2.04</v>
      </c>
      <c r="T979" s="14">
        <v>0.41</v>
      </c>
      <c r="U979" s="15">
        <v>6200</v>
      </c>
      <c r="V979" s="15">
        <v>1300</v>
      </c>
      <c r="W979" s="16">
        <f t="shared" si="423"/>
        <v>19239.397127578413</v>
      </c>
      <c r="X979" s="16">
        <f t="shared" si="424"/>
        <v>3920.6631481897789</v>
      </c>
      <c r="Z979" s="10">
        <v>61504</v>
      </c>
      <c r="AA979" s="10">
        <f t="shared" si="415"/>
        <v>9216.9326382941927</v>
      </c>
      <c r="AB979" s="10">
        <f t="shared" si="416"/>
        <v>9507.7189454657637</v>
      </c>
      <c r="AC979" s="10">
        <v>721.0693675173859</v>
      </c>
      <c r="AD979">
        <v>90.08</v>
      </c>
      <c r="AE979">
        <v>60.05</v>
      </c>
      <c r="AF979">
        <v>46.07</v>
      </c>
      <c r="AG979" s="15"/>
      <c r="AH979" s="15">
        <f t="shared" si="425"/>
        <v>5106.1806816149829</v>
      </c>
      <c r="AI979" s="15">
        <f t="shared" si="426"/>
        <v>9422.1494749565718</v>
      </c>
      <c r="AJ979" s="15">
        <f t="shared" si="427"/>
        <v>723.23257561993796</v>
      </c>
      <c r="AK979" s="15">
        <f t="shared" si="428"/>
        <v>5535.36</v>
      </c>
      <c r="AL979" s="11">
        <f t="shared" si="429"/>
        <v>3425.5020017232346</v>
      </c>
      <c r="AM979" s="16">
        <f t="shared" si="430"/>
        <v>2226.5763011201025</v>
      </c>
      <c r="AN979" s="11">
        <f t="shared" si="431"/>
        <v>20464.447763703476</v>
      </c>
      <c r="AO979" s="16">
        <f t="shared" si="439"/>
        <v>6180</v>
      </c>
      <c r="AP979" s="10">
        <v>-2815.7088916882776</v>
      </c>
      <c r="AQ979" s="11">
        <f t="shared" si="432"/>
        <v>-64702.050662068053</v>
      </c>
      <c r="AR979" s="16">
        <f t="shared" si="433"/>
        <v>-33062.039549965128</v>
      </c>
      <c r="AS979" s="11">
        <f t="shared" si="434"/>
        <v>27472.597098273061</v>
      </c>
      <c r="AT979" s="15">
        <f t="shared" si="435"/>
        <v>-22556.709827931219</v>
      </c>
      <c r="AU979" s="17">
        <f t="shared" si="436"/>
        <v>801.10234032064261</v>
      </c>
      <c r="AV979" s="15">
        <f t="shared" si="437"/>
        <v>19741.000936242945</v>
      </c>
      <c r="AW979" s="13">
        <v>70000</v>
      </c>
      <c r="AX979" s="15">
        <f t="shared" si="438"/>
        <v>-22556.709827931223</v>
      </c>
    </row>
    <row r="980" spans="1:50" ht="30" x14ac:dyDescent="0.25">
      <c r="A980" s="2" t="s">
        <v>70</v>
      </c>
      <c r="B980" s="9">
        <f t="shared" si="417"/>
        <v>47692.464973375769</v>
      </c>
      <c r="C980" s="9">
        <f t="shared" si="418"/>
        <v>34431.646582442219</v>
      </c>
      <c r="D980" s="10">
        <v>14794.025976001767</v>
      </c>
      <c r="E980" s="10">
        <v>6178.6930763088112</v>
      </c>
      <c r="F980">
        <v>60.05</v>
      </c>
      <c r="G980">
        <v>46.07</v>
      </c>
      <c r="H980">
        <v>44.01</v>
      </c>
      <c r="I980" s="11">
        <f t="shared" si="419"/>
        <v>18344.798238865871</v>
      </c>
      <c r="J980" s="12">
        <f t="shared" si="420"/>
        <v>11924.118855262817</v>
      </c>
      <c r="L980" s="10">
        <f t="shared" si="413"/>
        <v>14794.025976001767</v>
      </c>
      <c r="M980" s="13"/>
      <c r="N980" s="13">
        <f t="shared" si="421"/>
        <v>8195.8903907049789</v>
      </c>
      <c r="O980">
        <v>0.2</v>
      </c>
      <c r="P980" s="10">
        <f t="shared" si="414"/>
        <v>6178.6930763088112</v>
      </c>
      <c r="Q980" s="13">
        <f t="shared" si="422"/>
        <v>6123.0848386220323</v>
      </c>
      <c r="R980">
        <v>0.56999999999999995</v>
      </c>
      <c r="S980" s="14">
        <v>2.04</v>
      </c>
      <c r="T980" s="14">
        <v>0.41</v>
      </c>
      <c r="U980" s="15">
        <v>6200</v>
      </c>
      <c r="V980" s="15">
        <v>1300</v>
      </c>
      <c r="W980" s="16">
        <f t="shared" si="423"/>
        <v>16663.846329757333</v>
      </c>
      <c r="X980" s="16">
        <f t="shared" si="424"/>
        <v>3403.0279388237773</v>
      </c>
      <c r="Z980" s="10">
        <v>19599.999999999996</v>
      </c>
      <c r="AA980" s="10">
        <f t="shared" si="415"/>
        <v>14794.025976001767</v>
      </c>
      <c r="AB980" s="10">
        <f t="shared" si="416"/>
        <v>6178.6930763088112</v>
      </c>
      <c r="AC980" s="10">
        <v>385.99138484506057</v>
      </c>
      <c r="AD980">
        <v>90.08</v>
      </c>
      <c r="AE980">
        <v>60.05</v>
      </c>
      <c r="AF980">
        <v>46.07</v>
      </c>
      <c r="AG980" s="15"/>
      <c r="AH980" s="15">
        <f t="shared" si="425"/>
        <v>8195.8903907049789</v>
      </c>
      <c r="AI980" s="15">
        <f t="shared" si="426"/>
        <v>6123.0848386220323</v>
      </c>
      <c r="AJ980" s="15">
        <f t="shared" si="427"/>
        <v>387.14935899959573</v>
      </c>
      <c r="AK980" s="15">
        <f t="shared" si="428"/>
        <v>1763.9999999999995</v>
      </c>
      <c r="AL980" s="11">
        <f t="shared" si="429"/>
        <v>2091.784481140628</v>
      </c>
      <c r="AM980" s="16">
        <f t="shared" si="430"/>
        <v>1359.6599127414083</v>
      </c>
      <c r="AN980" s="11">
        <f t="shared" si="431"/>
        <v>19806.053648780689</v>
      </c>
      <c r="AO980" s="16">
        <f t="shared" si="439"/>
        <v>6180</v>
      </c>
      <c r="AP980" s="10">
        <v>32497.900800387</v>
      </c>
      <c r="AQ980" s="11">
        <f t="shared" si="432"/>
        <v>-11351.688948421111</v>
      </c>
      <c r="AR980" s="16">
        <f t="shared" si="433"/>
        <v>19104.499788355621</v>
      </c>
      <c r="AS980" s="11">
        <f t="shared" si="434"/>
        <v>79639.136436593806</v>
      </c>
      <c r="AT980" s="15">
        <f t="shared" si="435"/>
        <v>13034.122032382775</v>
      </c>
      <c r="AU980" s="17">
        <f t="shared" si="436"/>
        <v>40.107581447930194</v>
      </c>
      <c r="AV980" s="15">
        <f t="shared" si="437"/>
        <v>19463.778768004224</v>
      </c>
      <c r="AW980" s="13">
        <v>70000</v>
      </c>
      <c r="AX980" s="15">
        <f t="shared" si="438"/>
        <v>13034.122032382777</v>
      </c>
    </row>
    <row r="981" spans="1:50" ht="30" x14ac:dyDescent="0.25">
      <c r="A981" s="2" t="s">
        <v>70</v>
      </c>
      <c r="B981" s="9">
        <f t="shared" si="417"/>
        <v>159089.49746471568</v>
      </c>
      <c r="C981" s="9">
        <f t="shared" si="418"/>
        <v>141424.50144344111</v>
      </c>
      <c r="D981" s="10">
        <v>16051.882618189176</v>
      </c>
      <c r="E981" s="10">
        <v>10715.27485709467</v>
      </c>
      <c r="F981">
        <v>60.05</v>
      </c>
      <c r="G981">
        <v>46.07</v>
      </c>
      <c r="H981">
        <v>44.01</v>
      </c>
      <c r="I981" s="11">
        <f t="shared" si="419"/>
        <v>23600.398362036532</v>
      </c>
      <c r="J981" s="12">
        <f t="shared" si="420"/>
        <v>15340.258935323747</v>
      </c>
      <c r="L981" s="10">
        <f t="shared" si="413"/>
        <v>16051.882618189176</v>
      </c>
      <c r="M981" s="13"/>
      <c r="N981" s="13">
        <f t="shared" si="421"/>
        <v>8892.7429704768037</v>
      </c>
      <c r="O981">
        <v>0.2</v>
      </c>
      <c r="P981" s="10">
        <f t="shared" si="414"/>
        <v>10715.27485709467</v>
      </c>
      <c r="Q981" s="13">
        <f t="shared" si="422"/>
        <v>10618.837383380818</v>
      </c>
      <c r="R981">
        <v>0.56999999999999995</v>
      </c>
      <c r="S981" s="14">
        <v>2.04</v>
      </c>
      <c r="T981" s="14">
        <v>0.41</v>
      </c>
      <c r="U981" s="15">
        <v>6200</v>
      </c>
      <c r="V981" s="15">
        <v>1300</v>
      </c>
      <c r="W981" s="16">
        <f t="shared" si="423"/>
        <v>22175.823241349754</v>
      </c>
      <c r="X981" s="16">
        <f t="shared" si="424"/>
        <v>4510.8272200751944</v>
      </c>
      <c r="Z981" s="10">
        <v>65024.999999999993</v>
      </c>
      <c r="AA981" s="10">
        <f t="shared" si="415"/>
        <v>16051.882618189176</v>
      </c>
      <c r="AB981" s="10">
        <f t="shared" si="416"/>
        <v>10715.27485709467</v>
      </c>
      <c r="AC981" s="10">
        <v>4205.409799458047</v>
      </c>
      <c r="AD981">
        <v>90.08</v>
      </c>
      <c r="AE981">
        <v>60.05</v>
      </c>
      <c r="AF981">
        <v>46.07</v>
      </c>
      <c r="AG981" s="15"/>
      <c r="AH981" s="15">
        <f t="shared" si="425"/>
        <v>8892.7429704768037</v>
      </c>
      <c r="AI981" s="15">
        <f t="shared" si="426"/>
        <v>10618.837383380818</v>
      </c>
      <c r="AJ981" s="15">
        <f t="shared" si="427"/>
        <v>4218.0260288564205</v>
      </c>
      <c r="AK981" s="15">
        <f t="shared" si="428"/>
        <v>5852.2499999999991</v>
      </c>
      <c r="AL981" s="11">
        <f t="shared" si="429"/>
        <v>3962.8613676521809</v>
      </c>
      <c r="AM981" s="16">
        <f t="shared" si="430"/>
        <v>2575.8598889739178</v>
      </c>
      <c r="AN981" s="11">
        <f t="shared" si="431"/>
        <v>30695.841884507106</v>
      </c>
      <c r="AO981" s="16">
        <f t="shared" si="439"/>
        <v>6180</v>
      </c>
      <c r="AP981" s="10">
        <v>107040.07173133593</v>
      </c>
      <c r="AQ981" s="11">
        <f t="shared" si="432"/>
        <v>71499.716740669304</v>
      </c>
      <c r="AR981" s="16">
        <f t="shared" si="433"/>
        <v>121573.41528804216</v>
      </c>
      <c r="AS981" s="11">
        <f t="shared" si="434"/>
        <v>182108.05193628036</v>
      </c>
      <c r="AT981" s="15">
        <f t="shared" si="435"/>
        <v>82943.95290703827</v>
      </c>
      <c r="AU981" s="17">
        <f t="shared" si="436"/>
        <v>77.488693314053961</v>
      </c>
      <c r="AV981" s="15">
        <f t="shared" si="437"/>
        <v>24096.118824297664</v>
      </c>
      <c r="AW981" s="13">
        <v>70000</v>
      </c>
      <c r="AX981" s="15">
        <f t="shared" si="438"/>
        <v>82943.95290703827</v>
      </c>
    </row>
    <row r="982" spans="1:50" ht="30" x14ac:dyDescent="0.25">
      <c r="A982" s="2" t="s">
        <v>70</v>
      </c>
      <c r="B982" s="9">
        <f t="shared" si="417"/>
        <v>-62690.124635401771</v>
      </c>
      <c r="C982" s="9">
        <f t="shared" si="418"/>
        <v>-74385.453109326147</v>
      </c>
      <c r="D982" s="10">
        <v>16832.752285189639</v>
      </c>
      <c r="E982" s="10">
        <v>4078.5388159890208</v>
      </c>
      <c r="F982">
        <v>60.05</v>
      </c>
      <c r="G982">
        <v>46.07</v>
      </c>
      <c r="H982">
        <v>44.01</v>
      </c>
      <c r="I982" s="11">
        <f t="shared" si="419"/>
        <v>17832.712076238182</v>
      </c>
      <c r="J982" s="12">
        <f t="shared" si="420"/>
        <v>11591.262849554818</v>
      </c>
      <c r="L982" s="10">
        <f t="shared" si="413"/>
        <v>16832.752285189639</v>
      </c>
      <c r="M982" s="13"/>
      <c r="N982" s="13">
        <f t="shared" si="421"/>
        <v>9325.3447659950616</v>
      </c>
      <c r="O982">
        <v>0.2</v>
      </c>
      <c r="P982" s="10">
        <f t="shared" si="414"/>
        <v>4078.5388159890208</v>
      </c>
      <c r="Q982" s="13">
        <f t="shared" si="422"/>
        <v>4041.8319666451198</v>
      </c>
      <c r="R982">
        <v>0.56999999999999995</v>
      </c>
      <c r="S982" s="14">
        <v>2.04</v>
      </c>
      <c r="T982" s="14">
        <v>0.41</v>
      </c>
      <c r="U982" s="15">
        <v>6200</v>
      </c>
      <c r="V982" s="15">
        <v>1300</v>
      </c>
      <c r="W982" s="16">
        <f t="shared" si="423"/>
        <v>14704.58287534093</v>
      </c>
      <c r="X982" s="16">
        <f t="shared" si="424"/>
        <v>3009.2544014165596</v>
      </c>
      <c r="Z982" s="10">
        <v>44944.000000000007</v>
      </c>
      <c r="AA982" s="10">
        <f t="shared" si="415"/>
        <v>16832.752285189639</v>
      </c>
      <c r="AB982" s="10">
        <f t="shared" si="416"/>
        <v>4078.5388159890208</v>
      </c>
      <c r="AC982" s="10">
        <v>834.533599889524</v>
      </c>
      <c r="AD982">
        <v>90.08</v>
      </c>
      <c r="AE982">
        <v>60.05</v>
      </c>
      <c r="AF982">
        <v>46.07</v>
      </c>
      <c r="AG982" s="15"/>
      <c r="AH982" s="15">
        <f t="shared" si="425"/>
        <v>9325.3447659950616</v>
      </c>
      <c r="AI982" s="15">
        <f t="shared" si="426"/>
        <v>4041.8319666451198</v>
      </c>
      <c r="AJ982" s="15">
        <f t="shared" si="427"/>
        <v>837.03720068919245</v>
      </c>
      <c r="AK982" s="15">
        <f t="shared" si="428"/>
        <v>4044.9600000000005</v>
      </c>
      <c r="AL982" s="11">
        <f t="shared" si="429"/>
        <v>2900.9271824934949</v>
      </c>
      <c r="AM982" s="16">
        <f t="shared" si="430"/>
        <v>1885.6026686207717</v>
      </c>
      <c r="AN982" s="11">
        <f t="shared" si="431"/>
        <v>18943.180319150018</v>
      </c>
      <c r="AO982" s="16">
        <f t="shared" si="439"/>
        <v>6180</v>
      </c>
      <c r="AP982" s="10">
        <v>-41054.171656064209</v>
      </c>
      <c r="AQ982" s="11">
        <f t="shared" si="432"/>
        <v>-118329.8116367801</v>
      </c>
      <c r="AR982" s="16">
        <f t="shared" si="433"/>
        <v>-88985.970360297521</v>
      </c>
      <c r="AS982" s="11">
        <f t="shared" si="434"/>
        <v>-28451.333712059331</v>
      </c>
      <c r="AT982" s="15">
        <f t="shared" si="435"/>
        <v>-60711.037174239798</v>
      </c>
      <c r="AU982" s="17">
        <f t="shared" si="436"/>
        <v>147.88031209800826</v>
      </c>
      <c r="AV982" s="15">
        <f t="shared" si="437"/>
        <v>19656.865518175589</v>
      </c>
      <c r="AW982" s="13">
        <v>70000</v>
      </c>
      <c r="AX982" s="15">
        <f t="shared" si="438"/>
        <v>-60711.037174239798</v>
      </c>
    </row>
    <row r="983" spans="1:50" ht="30" x14ac:dyDescent="0.25">
      <c r="A983" s="2" t="s">
        <v>70</v>
      </c>
      <c r="B983" s="9">
        <f t="shared" si="417"/>
        <v>-17780.936815739595</v>
      </c>
      <c r="C983" s="9">
        <f t="shared" si="418"/>
        <v>-76474.635978640232</v>
      </c>
      <c r="D983" s="10">
        <v>28794.487428441258</v>
      </c>
      <c r="E983" s="10">
        <v>52776.462226744428</v>
      </c>
      <c r="F983">
        <v>60.05</v>
      </c>
      <c r="G983">
        <v>46.07</v>
      </c>
      <c r="H983">
        <v>44.01</v>
      </c>
      <c r="I983" s="11">
        <f t="shared" si="419"/>
        <v>73119.756240277406</v>
      </c>
      <c r="J983" s="12">
        <f t="shared" si="420"/>
        <v>47527.841556180312</v>
      </c>
      <c r="L983" s="10">
        <f t="shared" si="413"/>
        <v>28794.487428441258</v>
      </c>
      <c r="M983" s="13"/>
      <c r="N983" s="13">
        <f t="shared" si="421"/>
        <v>15952.146035356458</v>
      </c>
      <c r="O983">
        <v>0.2</v>
      </c>
      <c r="P983" s="10">
        <f t="shared" si="414"/>
        <v>52776.462226744428</v>
      </c>
      <c r="Q983" s="13">
        <f t="shared" si="422"/>
        <v>52301.474066703726</v>
      </c>
      <c r="R983">
        <v>0.56999999999999995</v>
      </c>
      <c r="S983" s="14">
        <v>2.04</v>
      </c>
      <c r="T983" s="14">
        <v>0.41</v>
      </c>
      <c r="U983" s="15">
        <v>6200</v>
      </c>
      <c r="V983" s="15">
        <v>1300</v>
      </c>
      <c r="W983" s="16">
        <f t="shared" si="423"/>
        <v>73524.629627188522</v>
      </c>
      <c r="X983" s="16">
        <f t="shared" si="424"/>
        <v>14830.930464287887</v>
      </c>
      <c r="Z983" s="10">
        <v>88804</v>
      </c>
      <c r="AA983" s="10">
        <f t="shared" si="415"/>
        <v>28794.487428441258</v>
      </c>
      <c r="AB983" s="10">
        <f t="shared" si="416"/>
        <v>52776.462226744428</v>
      </c>
      <c r="AC983" s="10">
        <v>4535.7951665319843</v>
      </c>
      <c r="AD983">
        <v>90.08</v>
      </c>
      <c r="AE983">
        <v>60.05</v>
      </c>
      <c r="AF983">
        <v>46.07</v>
      </c>
      <c r="AG983" s="15"/>
      <c r="AH983" s="15">
        <f t="shared" si="425"/>
        <v>15952.146035356458</v>
      </c>
      <c r="AI983" s="15">
        <f t="shared" si="426"/>
        <v>52301.474066703726</v>
      </c>
      <c r="AJ983" s="15">
        <f t="shared" si="427"/>
        <v>4549.4025520315799</v>
      </c>
      <c r="AK983" s="15">
        <f t="shared" si="428"/>
        <v>7992.36</v>
      </c>
      <c r="AL983" s="11">
        <f t="shared" si="429"/>
        <v>8130.3434480145406</v>
      </c>
      <c r="AM983" s="16">
        <f t="shared" si="430"/>
        <v>5284.7232412094518</v>
      </c>
      <c r="AN983" s="11">
        <f t="shared" si="431"/>
        <v>97388.144928630281</v>
      </c>
      <c r="AO983" s="16">
        <f t="shared" si="439"/>
        <v>6180</v>
      </c>
      <c r="AP983" s="10">
        <v>-35727.087749332124</v>
      </c>
      <c r="AQ983" s="11">
        <f t="shared" si="432"/>
        <v>-314201.63449806347</v>
      </c>
      <c r="AR983" s="16">
        <f t="shared" si="433"/>
        <v>-138833.40799910843</v>
      </c>
      <c r="AS983" s="11">
        <f t="shared" si="434"/>
        <v>-78298.771350870258</v>
      </c>
      <c r="AT983" s="15">
        <f t="shared" si="435"/>
        <v>-94719.652546721889</v>
      </c>
      <c r="AU983" s="17">
        <f t="shared" si="436"/>
        <v>265.11999301844173</v>
      </c>
      <c r="AV983" s="15">
        <f t="shared" si="437"/>
        <v>58992.564797389765</v>
      </c>
      <c r="AW983" s="13">
        <v>70000</v>
      </c>
      <c r="AX983" s="15">
        <f t="shared" si="438"/>
        <v>-94719.652546721889</v>
      </c>
    </row>
    <row r="984" spans="1:50" ht="30" x14ac:dyDescent="0.25">
      <c r="A984" s="2" t="s">
        <v>70</v>
      </c>
      <c r="B984" s="9">
        <f t="shared" si="417"/>
        <v>-62993.988398907662</v>
      </c>
      <c r="C984" s="9">
        <f t="shared" si="418"/>
        <v>-74174.393422256369</v>
      </c>
      <c r="D984" s="10">
        <v>10609.551378328397</v>
      </c>
      <c r="E984" s="10">
        <v>4739.9772054801233</v>
      </c>
      <c r="F984">
        <v>60.05</v>
      </c>
      <c r="G984">
        <v>46.07</v>
      </c>
      <c r="H984">
        <v>44.01</v>
      </c>
      <c r="I984" s="11">
        <f t="shared" si="419"/>
        <v>13903.657435074056</v>
      </c>
      <c r="J984" s="12">
        <f t="shared" si="420"/>
        <v>9037.3773327981362</v>
      </c>
      <c r="L984" s="10">
        <f t="shared" si="413"/>
        <v>10609.551378328397</v>
      </c>
      <c r="M984" s="13"/>
      <c r="N984" s="13">
        <f t="shared" si="421"/>
        <v>5877.691463593932</v>
      </c>
      <c r="O984">
        <v>0.2</v>
      </c>
      <c r="P984" s="10">
        <f t="shared" si="414"/>
        <v>4739.9772054801233</v>
      </c>
      <c r="Q984" s="13">
        <f t="shared" si="422"/>
        <v>4697.3174106308024</v>
      </c>
      <c r="R984">
        <v>0.56999999999999995</v>
      </c>
      <c r="S984" s="14">
        <v>2.04</v>
      </c>
      <c r="T984" s="14">
        <v>0.41</v>
      </c>
      <c r="U984" s="15">
        <v>6200</v>
      </c>
      <c r="V984" s="15">
        <v>1300</v>
      </c>
      <c r="W984" s="16">
        <f t="shared" si="423"/>
        <v>14060.138802227821</v>
      </c>
      <c r="X984" s="16">
        <f t="shared" si="424"/>
        <v>2879.7337788791206</v>
      </c>
      <c r="Z984" s="10">
        <v>40400.999999999993</v>
      </c>
      <c r="AA984" s="10">
        <f t="shared" si="415"/>
        <v>10609.551378328397</v>
      </c>
      <c r="AB984" s="10">
        <f t="shared" si="416"/>
        <v>4739.9772054801233</v>
      </c>
      <c r="AC984" s="10">
        <v>2236.4211158438125</v>
      </c>
      <c r="AD984">
        <v>90.08</v>
      </c>
      <c r="AE984">
        <v>60.05</v>
      </c>
      <c r="AF984">
        <v>46.07</v>
      </c>
      <c r="AG984" s="15"/>
      <c r="AH984" s="15">
        <f t="shared" si="425"/>
        <v>5877.691463593932</v>
      </c>
      <c r="AI984" s="15">
        <f t="shared" si="426"/>
        <v>4697.3174106308024</v>
      </c>
      <c r="AJ984" s="15">
        <f t="shared" si="427"/>
        <v>2243.1303791913438</v>
      </c>
      <c r="AK984" s="15">
        <f t="shared" si="428"/>
        <v>3636.0899999999992</v>
      </c>
      <c r="AL984" s="11">
        <f t="shared" si="429"/>
        <v>2481.799118129542</v>
      </c>
      <c r="AM984" s="16">
        <f t="shared" si="430"/>
        <v>1613.1694267842024</v>
      </c>
      <c r="AN984" s="11">
        <f t="shared" si="431"/>
        <v>16580.891487762863</v>
      </c>
      <c r="AO984" s="16">
        <f t="shared" si="439"/>
        <v>6180</v>
      </c>
      <c r="AP984" s="10">
        <v>-41905.729430735562</v>
      </c>
      <c r="AQ984" s="11">
        <f t="shared" si="432"/>
        <v>-109742.22772029594</v>
      </c>
      <c r="AR984" s="16">
        <f t="shared" si="433"/>
        <v>-86091.504533933621</v>
      </c>
      <c r="AS984" s="11">
        <f t="shared" si="434"/>
        <v>-25556.867885695428</v>
      </c>
      <c r="AT984" s="15">
        <f t="shared" si="435"/>
        <v>-58736.276190317905</v>
      </c>
      <c r="AU984" s="17">
        <f t="shared" si="436"/>
        <v>140.16287745903799</v>
      </c>
      <c r="AV984" s="15">
        <f t="shared" si="437"/>
        <v>16830.546759582339</v>
      </c>
      <c r="AW984" s="13">
        <v>70000</v>
      </c>
      <c r="AX984" s="15">
        <f t="shared" si="438"/>
        <v>-58736.276190317905</v>
      </c>
    </row>
    <row r="985" spans="1:50" ht="30" x14ac:dyDescent="0.25">
      <c r="A985" s="2" t="s">
        <v>70</v>
      </c>
      <c r="B985" s="9">
        <f t="shared" si="417"/>
        <v>27467.988685102482</v>
      </c>
      <c r="C985" s="9">
        <f t="shared" si="418"/>
        <v>15986.528637443447</v>
      </c>
      <c r="D985" s="10">
        <v>4941.761666935985</v>
      </c>
      <c r="E985" s="10">
        <v>6178.6930763088112</v>
      </c>
      <c r="F985">
        <v>60.05</v>
      </c>
      <c r="G985">
        <v>46.07</v>
      </c>
      <c r="H985">
        <v>44.01</v>
      </c>
      <c r="I985" s="11">
        <f t="shared" si="419"/>
        <v>11124.179550406503</v>
      </c>
      <c r="J985" s="12">
        <f t="shared" si="420"/>
        <v>7230.7167077642271</v>
      </c>
      <c r="L985" s="10">
        <f t="shared" si="413"/>
        <v>4941.761666935985</v>
      </c>
      <c r="M985" s="13"/>
      <c r="N985" s="13">
        <f t="shared" si="421"/>
        <v>2737.7359634825361</v>
      </c>
      <c r="O985">
        <v>0.2</v>
      </c>
      <c r="P985" s="10">
        <f t="shared" si="414"/>
        <v>6178.6930763088112</v>
      </c>
      <c r="Q985" s="13">
        <f t="shared" si="422"/>
        <v>6123.0848386220323</v>
      </c>
      <c r="R985">
        <v>0.56999999999999995</v>
      </c>
      <c r="S985" s="14">
        <v>2.04</v>
      </c>
      <c r="T985" s="14">
        <v>0.41</v>
      </c>
      <c r="U985" s="15">
        <v>6200</v>
      </c>
      <c r="V985" s="15">
        <v>1300</v>
      </c>
      <c r="W985" s="16">
        <f t="shared" si="423"/>
        <v>14436.919323450573</v>
      </c>
      <c r="X985" s="16">
        <f t="shared" si="424"/>
        <v>2955.459275791537</v>
      </c>
      <c r="Z985" s="10">
        <v>44944.000000000007</v>
      </c>
      <c r="AA985" s="10">
        <f t="shared" si="415"/>
        <v>4941.761666935985</v>
      </c>
      <c r="AB985" s="10">
        <f t="shared" si="416"/>
        <v>6178.6930763088112</v>
      </c>
      <c r="AC985" s="10">
        <v>459.73115949387159</v>
      </c>
      <c r="AD985">
        <v>90.08</v>
      </c>
      <c r="AE985">
        <v>60.05</v>
      </c>
      <c r="AF985">
        <v>46.07</v>
      </c>
      <c r="AG985" s="15"/>
      <c r="AH985" s="15">
        <f t="shared" si="425"/>
        <v>2737.7359634825361</v>
      </c>
      <c r="AI985" s="15">
        <f t="shared" si="426"/>
        <v>6123.0848386220323</v>
      </c>
      <c r="AJ985" s="15">
        <f t="shared" si="427"/>
        <v>461.11035297235316</v>
      </c>
      <c r="AK985" s="15">
        <f t="shared" si="428"/>
        <v>4044.9600000000005</v>
      </c>
      <c r="AL985" s="11">
        <f t="shared" si="429"/>
        <v>2443.6311684627062</v>
      </c>
      <c r="AM985" s="16">
        <f t="shared" si="430"/>
        <v>1588.3602595007592</v>
      </c>
      <c r="AN985" s="11">
        <f t="shared" si="431"/>
        <v>12505.826792251979</v>
      </c>
      <c r="AO985" s="16">
        <f t="shared" si="439"/>
        <v>6180</v>
      </c>
      <c r="AP985" s="10">
        <v>18956.390959212986</v>
      </c>
      <c r="AQ985" s="11">
        <f t="shared" si="432"/>
        <v>-10431.95965994405</v>
      </c>
      <c r="AR985" s="16">
        <f t="shared" si="433"/>
        <v>5800.3526538876822</v>
      </c>
      <c r="AS985" s="11">
        <f t="shared" si="434"/>
        <v>66334.989302125876</v>
      </c>
      <c r="AT985" s="15">
        <f t="shared" si="435"/>
        <v>3957.3139919480009</v>
      </c>
      <c r="AU985" s="17">
        <f t="shared" si="436"/>
        <v>20.875882969826115</v>
      </c>
      <c r="AV985" s="15">
        <f t="shared" si="437"/>
        <v>14999.076967264986</v>
      </c>
      <c r="AW985" s="13">
        <v>70000</v>
      </c>
      <c r="AX985" s="15">
        <f t="shared" si="438"/>
        <v>3957.313991948</v>
      </c>
    </row>
    <row r="986" spans="1:50" ht="30" x14ac:dyDescent="0.25">
      <c r="A986" s="2" t="s">
        <v>70</v>
      </c>
      <c r="B986" s="9">
        <f t="shared" si="417"/>
        <v>31494.2169208015</v>
      </c>
      <c r="C986" s="9">
        <f t="shared" si="418"/>
        <v>18686.505409452697</v>
      </c>
      <c r="D986" s="10">
        <v>22698.352135868961</v>
      </c>
      <c r="E986" s="10">
        <v>4136.1363477869854</v>
      </c>
      <c r="F986">
        <v>60.05</v>
      </c>
      <c r="G986">
        <v>46.07</v>
      </c>
      <c r="H986">
        <v>44.01</v>
      </c>
      <c r="I986" s="11">
        <f t="shared" si="419"/>
        <v>22186.569287335395</v>
      </c>
      <c r="J986" s="12">
        <f t="shared" si="420"/>
        <v>14421.270036768006</v>
      </c>
      <c r="L986" s="10">
        <f t="shared" si="413"/>
        <v>22698.352135868961</v>
      </c>
      <c r="M986" s="13"/>
      <c r="N986" s="13">
        <f t="shared" si="421"/>
        <v>12574.887083271406</v>
      </c>
      <c r="O986">
        <v>0.2</v>
      </c>
      <c r="P986" s="10">
        <f t="shared" si="414"/>
        <v>4136.1363477869854</v>
      </c>
      <c r="Q986" s="13">
        <f t="shared" si="422"/>
        <v>4098.9111206569023</v>
      </c>
      <c r="R986">
        <v>0.56999999999999995</v>
      </c>
      <c r="S986" s="14">
        <v>2.04</v>
      </c>
      <c r="T986" s="14">
        <v>0.41</v>
      </c>
      <c r="U986" s="15">
        <v>6200</v>
      </c>
      <c r="V986" s="15">
        <v>1300</v>
      </c>
      <c r="W986" s="16">
        <f t="shared" si="423"/>
        <v>16096.767781074577</v>
      </c>
      <c r="X986" s="16">
        <f t="shared" si="424"/>
        <v>3289.0562697257728</v>
      </c>
      <c r="Z986" s="10">
        <v>20448.999999999996</v>
      </c>
      <c r="AA986" s="10">
        <f t="shared" si="415"/>
        <v>22698.352135868961</v>
      </c>
      <c r="AB986" s="10">
        <f t="shared" si="416"/>
        <v>4136.1363477869854</v>
      </c>
      <c r="AC986" s="10">
        <v>1541.6035417393691</v>
      </c>
      <c r="AD986">
        <v>90.08</v>
      </c>
      <c r="AE986">
        <v>60.05</v>
      </c>
      <c r="AF986">
        <v>46.07</v>
      </c>
      <c r="AG986" s="15"/>
      <c r="AH986" s="15">
        <f t="shared" si="425"/>
        <v>12574.887083271406</v>
      </c>
      <c r="AI986" s="15">
        <f t="shared" si="426"/>
        <v>4098.9111206569023</v>
      </c>
      <c r="AJ986" s="15">
        <f t="shared" si="427"/>
        <v>1546.228352364587</v>
      </c>
      <c r="AK986" s="15">
        <f t="shared" si="428"/>
        <v>1840.4099999999996</v>
      </c>
      <c r="AL986" s="11">
        <f t="shared" si="429"/>
        <v>2381.938764999295</v>
      </c>
      <c r="AM986" s="16">
        <f t="shared" si="430"/>
        <v>1548.2601972495418</v>
      </c>
      <c r="AN986" s="11">
        <f t="shared" si="431"/>
        <v>24118.196197099256</v>
      </c>
      <c r="AO986" s="16">
        <f t="shared" si="439"/>
        <v>6180</v>
      </c>
      <c r="AP986" s="10">
        <v>22815.532364111721</v>
      </c>
      <c r="AQ986" s="11">
        <f t="shared" si="432"/>
        <v>-37920.145030074971</v>
      </c>
      <c r="AR986" s="16">
        <f t="shared" si="433"/>
        <v>976.17910295891886</v>
      </c>
      <c r="AS986" s="11">
        <f t="shared" si="434"/>
        <v>61510.815751197115</v>
      </c>
      <c r="AT986" s="15">
        <f t="shared" si="435"/>
        <v>666.00213009417166</v>
      </c>
      <c r="AU986" s="17">
        <f t="shared" si="436"/>
        <v>2.9190733727597644</v>
      </c>
      <c r="AV986" s="15">
        <f t="shared" si="437"/>
        <v>22149.530234017548</v>
      </c>
      <c r="AW986" s="13">
        <v>70000</v>
      </c>
      <c r="AX986" s="15">
        <f t="shared" si="438"/>
        <v>666.00213009417348</v>
      </c>
    </row>
    <row r="987" spans="1:50" ht="30" x14ac:dyDescent="0.25">
      <c r="A987" s="2" t="s">
        <v>70</v>
      </c>
      <c r="B987" s="9"/>
      <c r="C987" s="9"/>
      <c r="D987" s="10"/>
      <c r="E987" s="10"/>
      <c r="I987" s="11"/>
      <c r="J987" s="12"/>
      <c r="L987" s="10"/>
      <c r="M987" s="13"/>
      <c r="N987" s="13"/>
      <c r="P987" s="10"/>
      <c r="Q987" s="13"/>
      <c r="S987" s="14"/>
      <c r="T987" s="14"/>
      <c r="U987" s="15"/>
      <c r="V987" s="15"/>
      <c r="W987" s="16"/>
      <c r="X987" s="16"/>
      <c r="Z987" s="10"/>
      <c r="AA987" s="10"/>
      <c r="AB987" s="10"/>
      <c r="AC987" s="10">
        <v>1500.6357483754925</v>
      </c>
      <c r="AG987" s="15"/>
      <c r="AH987" s="15"/>
      <c r="AI987" s="15"/>
      <c r="AJ987" s="15"/>
      <c r="AK987" s="15"/>
      <c r="AL987" s="11"/>
      <c r="AM987" s="16"/>
      <c r="AN987" s="11"/>
      <c r="AO987" s="16"/>
      <c r="AP987" s="10"/>
      <c r="AQ987" s="11"/>
      <c r="AR987" s="16"/>
      <c r="AS987" s="11"/>
      <c r="AT987" s="15"/>
      <c r="AU987" s="17"/>
      <c r="AV987" s="15"/>
      <c r="AW987" s="13"/>
      <c r="AX987" s="15"/>
    </row>
    <row r="988" spans="1:50" ht="30" x14ac:dyDescent="0.25">
      <c r="A988" s="2" t="s">
        <v>70</v>
      </c>
      <c r="B988" s="9">
        <f t="shared" si="417"/>
        <v>95454.482432653953</v>
      </c>
      <c r="C988" s="9">
        <f t="shared" si="418"/>
        <v>76841.909788246179</v>
      </c>
      <c r="D988" s="10">
        <v>33161.425735597499</v>
      </c>
      <c r="E988" s="10">
        <v>8388.3641948301211</v>
      </c>
      <c r="F988">
        <v>60.05</v>
      </c>
      <c r="G988">
        <v>46.07</v>
      </c>
      <c r="H988">
        <v>44.01</v>
      </c>
      <c r="I988" s="11">
        <f t="shared" si="419"/>
        <v>33916.93487365207</v>
      </c>
      <c r="J988" s="12">
        <f t="shared" si="420"/>
        <v>22046.007667873848</v>
      </c>
      <c r="L988" s="10">
        <f t="shared" si="413"/>
        <v>33161.425735597499</v>
      </c>
      <c r="M988" s="13"/>
      <c r="N988" s="13">
        <f t="shared" si="421"/>
        <v>18371.429857521016</v>
      </c>
      <c r="O988">
        <v>0.2</v>
      </c>
      <c r="P988" s="10">
        <f t="shared" si="414"/>
        <v>8388.3641948301211</v>
      </c>
      <c r="Q988" s="13">
        <f t="shared" si="422"/>
        <v>8312.8689170766502</v>
      </c>
      <c r="R988">
        <v>0.56999999999999995</v>
      </c>
      <c r="S988" s="14">
        <v>2.04</v>
      </c>
      <c r="T988" s="14">
        <v>0.41</v>
      </c>
      <c r="U988" s="15">
        <v>6200</v>
      </c>
      <c r="V988" s="15">
        <v>1300</v>
      </c>
      <c r="W988" s="16">
        <f t="shared" si="423"/>
        <v>23361.747358645302</v>
      </c>
      <c r="X988" s="16">
        <f t="shared" si="424"/>
        <v>4749.1747142375352</v>
      </c>
      <c r="Z988" s="10">
        <v>63504.000000000007</v>
      </c>
      <c r="AA988" s="10">
        <f t="shared" si="415"/>
        <v>33161.425735597499</v>
      </c>
      <c r="AB988" s="10">
        <f t="shared" si="416"/>
        <v>8388.3641948301211</v>
      </c>
      <c r="AC988" s="10">
        <v>712.82489215367934</v>
      </c>
      <c r="AD988">
        <v>90.08</v>
      </c>
      <c r="AE988">
        <v>60.05</v>
      </c>
      <c r="AF988">
        <v>46.07</v>
      </c>
      <c r="AG988" s="15"/>
      <c r="AH988" s="15">
        <f t="shared" si="425"/>
        <v>18371.429857521016</v>
      </c>
      <c r="AI988" s="15">
        <f t="shared" si="426"/>
        <v>8312.8689170766502</v>
      </c>
      <c r="AJ988" s="15">
        <f t="shared" si="427"/>
        <v>714.96336683014033</v>
      </c>
      <c r="AK988" s="15">
        <f t="shared" si="428"/>
        <v>5715.3600000000006</v>
      </c>
      <c r="AL988" s="11">
        <f t="shared" si="429"/>
        <v>4615.4467836350104</v>
      </c>
      <c r="AM988" s="16">
        <f t="shared" si="430"/>
        <v>3000.0404093627567</v>
      </c>
      <c r="AN988" s="11">
        <f t="shared" si="431"/>
        <v>36865.306656880064</v>
      </c>
      <c r="AO988" s="16">
        <f t="shared" si="439"/>
        <v>6180</v>
      </c>
      <c r="AP988" s="10">
        <v>65370.629697245771</v>
      </c>
      <c r="AQ988" s="11">
        <f t="shared" si="432"/>
        <v>-14696.957627746271</v>
      </c>
      <c r="AR988" s="16">
        <f t="shared" si="433"/>
        <v>50046.7274061348</v>
      </c>
      <c r="AS988" s="11">
        <f t="shared" si="434"/>
        <v>110581.36405437299</v>
      </c>
      <c r="AT988" s="15">
        <f t="shared" si="435"/>
        <v>34144.581620009165</v>
      </c>
      <c r="AU988" s="17">
        <f t="shared" si="436"/>
        <v>52.232297253590268</v>
      </c>
      <c r="AV988" s="15">
        <f t="shared" si="437"/>
        <v>31226.048077236606</v>
      </c>
      <c r="AW988" s="13">
        <v>70000</v>
      </c>
      <c r="AX988" s="15">
        <f t="shared" si="438"/>
        <v>34144.581620009165</v>
      </c>
    </row>
    <row r="989" spans="1:50" ht="30" x14ac:dyDescent="0.25">
      <c r="A989" s="2" t="s">
        <v>70</v>
      </c>
      <c r="B989" s="9">
        <f t="shared" si="417"/>
        <v>37391.19788603187</v>
      </c>
      <c r="C989" s="9">
        <f t="shared" si="418"/>
        <v>20776.310419836922</v>
      </c>
      <c r="D989" s="10">
        <v>6986.6118678540743</v>
      </c>
      <c r="E989" s="10">
        <v>11352.9324097841</v>
      </c>
      <c r="F989">
        <v>60.05</v>
      </c>
      <c r="G989">
        <v>46.07</v>
      </c>
      <c r="H989">
        <v>44.01</v>
      </c>
      <c r="I989" s="11">
        <f t="shared" si="419"/>
        <v>17565.703772368543</v>
      </c>
      <c r="J989" s="12">
        <f t="shared" si="420"/>
        <v>11417.707452039553</v>
      </c>
      <c r="L989" s="10">
        <f t="shared" si="413"/>
        <v>6986.6118678540743</v>
      </c>
      <c r="M989" s="13"/>
      <c r="N989" s="13">
        <f t="shared" si="421"/>
        <v>3870.5829747911575</v>
      </c>
      <c r="O989">
        <v>0.2</v>
      </c>
      <c r="P989" s="10">
        <f t="shared" si="414"/>
        <v>11352.9324097841</v>
      </c>
      <c r="Q989" s="13">
        <f t="shared" si="422"/>
        <v>11250.756018096043</v>
      </c>
      <c r="R989">
        <v>0.56999999999999995</v>
      </c>
      <c r="S989" s="14">
        <v>2.04</v>
      </c>
      <c r="T989" s="14">
        <v>0.41</v>
      </c>
      <c r="U989" s="15">
        <v>6200</v>
      </c>
      <c r="V989" s="15">
        <v>1300</v>
      </c>
      <c r="W989" s="16">
        <f t="shared" si="423"/>
        <v>20861.576951556868</v>
      </c>
      <c r="X989" s="16">
        <f t="shared" si="424"/>
        <v>4246.6894853619197</v>
      </c>
      <c r="Z989" s="10">
        <v>74529</v>
      </c>
      <c r="AA989" s="10">
        <f t="shared" si="415"/>
        <v>6986.6118678540743</v>
      </c>
      <c r="AB989" s="10">
        <f t="shared" si="416"/>
        <v>11352.9324097841</v>
      </c>
      <c r="AC989" s="10">
        <v>1896.1735457747391</v>
      </c>
      <c r="AD989">
        <v>90.08</v>
      </c>
      <c r="AE989">
        <v>60.05</v>
      </c>
      <c r="AF989">
        <v>46.07</v>
      </c>
      <c r="AG989" s="15"/>
      <c r="AH989" s="15">
        <f t="shared" si="425"/>
        <v>3870.5829747911575</v>
      </c>
      <c r="AI989" s="15">
        <f t="shared" si="426"/>
        <v>11250.756018096043</v>
      </c>
      <c r="AJ989" s="15">
        <f t="shared" si="427"/>
        <v>1901.8620664120631</v>
      </c>
      <c r="AK989" s="15">
        <f t="shared" si="428"/>
        <v>6707.61</v>
      </c>
      <c r="AL989" s="11">
        <f t="shared" si="429"/>
        <v>3868.0170600267447</v>
      </c>
      <c r="AM989" s="16">
        <f t="shared" si="430"/>
        <v>2514.211089017384</v>
      </c>
      <c r="AN989" s="11">
        <f t="shared" si="431"/>
        <v>22463.14283033591</v>
      </c>
      <c r="AO989" s="16">
        <f t="shared" si="439"/>
        <v>6180</v>
      </c>
      <c r="AP989" s="10">
        <v>23599.542131686492</v>
      </c>
      <c r="AQ989" s="11">
        <f t="shared" si="432"/>
        <v>-29750.387017294259</v>
      </c>
      <c r="AR989" s="16">
        <f t="shared" si="433"/>
        <v>5111.9134824354487</v>
      </c>
      <c r="AS989" s="11">
        <f t="shared" si="434"/>
        <v>65646.550130673641</v>
      </c>
      <c r="AT989" s="15">
        <f t="shared" si="435"/>
        <v>3487.6235906295569</v>
      </c>
      <c r="AU989" s="17">
        <f t="shared" si="436"/>
        <v>14.778352779763534</v>
      </c>
      <c r="AV989" s="15">
        <f t="shared" si="437"/>
        <v>20111.918541056937</v>
      </c>
      <c r="AW989" s="13">
        <v>70000</v>
      </c>
      <c r="AX989" s="15">
        <f t="shared" si="438"/>
        <v>3487.6235906295551</v>
      </c>
    </row>
    <row r="990" spans="1:50" ht="30" x14ac:dyDescent="0.25">
      <c r="A990" s="2" t="s">
        <v>70</v>
      </c>
      <c r="B990" s="9">
        <f t="shared" si="417"/>
        <v>-23008.615044159247</v>
      </c>
      <c r="C990" s="9">
        <f t="shared" si="418"/>
        <v>-36748.667383787018</v>
      </c>
      <c r="D990" s="10">
        <v>23477.368626462241</v>
      </c>
      <c r="E990" s="10">
        <v>4995.9327806834326</v>
      </c>
      <c r="F990">
        <v>60.05</v>
      </c>
      <c r="G990">
        <v>46.07</v>
      </c>
      <c r="H990">
        <v>44.01</v>
      </c>
      <c r="I990" s="11">
        <f t="shared" si="419"/>
        <v>23578.853115425969</v>
      </c>
      <c r="J990" s="12">
        <f t="shared" si="420"/>
        <v>15326.254525026879</v>
      </c>
      <c r="L990" s="10">
        <f t="shared" si="413"/>
        <v>23477.368626462241</v>
      </c>
      <c r="M990" s="13"/>
      <c r="N990" s="13">
        <f t="shared" si="421"/>
        <v>13006.462219060082</v>
      </c>
      <c r="O990">
        <v>0.2</v>
      </c>
      <c r="P990" s="10">
        <f t="shared" si="414"/>
        <v>4995.9327806834326</v>
      </c>
      <c r="Q990" s="13">
        <f t="shared" si="422"/>
        <v>4950.9693856572812</v>
      </c>
      <c r="R990">
        <v>0.56999999999999995</v>
      </c>
      <c r="S990" s="14">
        <v>2.04</v>
      </c>
      <c r="T990" s="14">
        <v>0.41</v>
      </c>
      <c r="U990" s="15">
        <v>6200</v>
      </c>
      <c r="V990" s="15">
        <v>1300</v>
      </c>
      <c r="W990" s="16">
        <f t="shared" si="423"/>
        <v>17263.623787018802</v>
      </c>
      <c r="X990" s="16">
        <f t="shared" si="424"/>
        <v>3523.5714473910334</v>
      </c>
      <c r="Z990" s="10">
        <v>36864</v>
      </c>
      <c r="AA990" s="10">
        <f t="shared" si="415"/>
        <v>23477.368626462241</v>
      </c>
      <c r="AB990" s="10">
        <f t="shared" si="416"/>
        <v>4995.9327806834326</v>
      </c>
      <c r="AC990" s="10">
        <v>3569.7240742532026</v>
      </c>
      <c r="AD990">
        <v>90.08</v>
      </c>
      <c r="AE990">
        <v>60.05</v>
      </c>
      <c r="AF990">
        <v>46.07</v>
      </c>
      <c r="AG990" s="15"/>
      <c r="AH990" s="15">
        <f t="shared" si="425"/>
        <v>13006.462219060082</v>
      </c>
      <c r="AI990" s="15">
        <f t="shared" si="426"/>
        <v>4950.9693856572812</v>
      </c>
      <c r="AJ990" s="15">
        <f t="shared" si="427"/>
        <v>3580.4332464759618</v>
      </c>
      <c r="AK990" s="15">
        <f t="shared" si="428"/>
        <v>3317.7599999999998</v>
      </c>
      <c r="AL990" s="11">
        <f t="shared" si="429"/>
        <v>3023.5263663213341</v>
      </c>
      <c r="AM990" s="16">
        <f t="shared" si="430"/>
        <v>1965.2921381088672</v>
      </c>
      <c r="AN990" s="11">
        <f t="shared" si="431"/>
        <v>27890.959718906692</v>
      </c>
      <c r="AO990" s="16">
        <f t="shared" si="439"/>
        <v>6180</v>
      </c>
      <c r="AP990" s="10">
        <v>-14460.749667548391</v>
      </c>
      <c r="AQ990" s="11">
        <f t="shared" si="432"/>
        <v>-101068.05605440575</v>
      </c>
      <c r="AR990" s="16">
        <f t="shared" si="433"/>
        <v>-55598.493356204926</v>
      </c>
      <c r="AS990" s="11">
        <f t="shared" si="434"/>
        <v>4936.1432920332691</v>
      </c>
      <c r="AT990" s="15">
        <f t="shared" si="435"/>
        <v>-37932.296330684141</v>
      </c>
      <c r="AU990" s="17">
        <f t="shared" si="436"/>
        <v>262.3121013968497</v>
      </c>
      <c r="AV990" s="15">
        <f t="shared" si="437"/>
        <v>23471.546663135749</v>
      </c>
      <c r="AW990" s="13">
        <v>70000</v>
      </c>
      <c r="AX990" s="15">
        <f t="shared" si="438"/>
        <v>-37932.296330684141</v>
      </c>
    </row>
    <row r="991" spans="1:50" ht="30" x14ac:dyDescent="0.25">
      <c r="A991" s="2" t="s">
        <v>70</v>
      </c>
      <c r="B991" s="9">
        <f t="shared" si="417"/>
        <v>-50324.129955813471</v>
      </c>
      <c r="C991" s="9">
        <f t="shared" si="418"/>
        <v>-63676.515020520455</v>
      </c>
      <c r="D991" s="10">
        <v>16051.882618189176</v>
      </c>
      <c r="E991" s="10">
        <v>6031.412033814544</v>
      </c>
      <c r="F991">
        <v>60.05</v>
      </c>
      <c r="G991">
        <v>46.07</v>
      </c>
      <c r="H991">
        <v>44.01</v>
      </c>
      <c r="I991" s="11">
        <f t="shared" si="419"/>
        <v>19125.972426448119</v>
      </c>
      <c r="J991" s="12">
        <f t="shared" si="420"/>
        <v>12431.882077191278</v>
      </c>
      <c r="L991" s="10">
        <f t="shared" si="413"/>
        <v>16051.882618189176</v>
      </c>
      <c r="M991" s="13"/>
      <c r="N991" s="13">
        <f t="shared" si="421"/>
        <v>8892.7429704768037</v>
      </c>
      <c r="O991">
        <v>0.2</v>
      </c>
      <c r="P991" s="10">
        <f t="shared" si="414"/>
        <v>6031.412033814544</v>
      </c>
      <c r="Q991" s="13">
        <f t="shared" si="422"/>
        <v>5977.1293255102128</v>
      </c>
      <c r="R991">
        <v>0.56999999999999995</v>
      </c>
      <c r="S991" s="14">
        <v>2.04</v>
      </c>
      <c r="T991" s="14">
        <v>0.41</v>
      </c>
      <c r="U991" s="15">
        <v>6200</v>
      </c>
      <c r="V991" s="15">
        <v>1300</v>
      </c>
      <c r="W991" s="16">
        <f t="shared" si="423"/>
        <v>16778.445111657813</v>
      </c>
      <c r="X991" s="16">
        <f t="shared" si="424"/>
        <v>3426.0600469508345</v>
      </c>
      <c r="Z991" s="10">
        <v>37636</v>
      </c>
      <c r="AA991" s="10">
        <f t="shared" si="415"/>
        <v>16051.882618189176</v>
      </c>
      <c r="AB991" s="10">
        <f t="shared" si="416"/>
        <v>6031.412033814544</v>
      </c>
      <c r="AC991" s="10">
        <v>907.51720712634187</v>
      </c>
      <c r="AD991">
        <v>90.08</v>
      </c>
      <c r="AE991">
        <v>60.05</v>
      </c>
      <c r="AF991">
        <v>46.07</v>
      </c>
      <c r="AG991" s="15"/>
      <c r="AH991" s="15">
        <f t="shared" si="425"/>
        <v>8892.7429704768037</v>
      </c>
      <c r="AI991" s="15">
        <f t="shared" si="426"/>
        <v>5977.1293255102128</v>
      </c>
      <c r="AJ991" s="15">
        <f t="shared" si="427"/>
        <v>910.23975874772077</v>
      </c>
      <c r="AK991" s="15">
        <f t="shared" si="428"/>
        <v>3387.24</v>
      </c>
      <c r="AL991" s="11">
        <f t="shared" si="429"/>
        <v>2745.7003299456355</v>
      </c>
      <c r="AM991" s="16">
        <f t="shared" si="430"/>
        <v>1784.7052144646632</v>
      </c>
      <c r="AN991" s="11">
        <f t="shared" si="431"/>
        <v>21070.050617923949</v>
      </c>
      <c r="AO991" s="16">
        <f t="shared" si="439"/>
        <v>6180</v>
      </c>
      <c r="AP991" s="10">
        <v>-33866.116871616905</v>
      </c>
      <c r="AQ991" s="11">
        <f t="shared" si="432"/>
        <v>-112579.53271243528</v>
      </c>
      <c r="AR991" s="16">
        <f t="shared" si="433"/>
        <v>-79534.457144662563</v>
      </c>
      <c r="AS991" s="11">
        <f t="shared" si="434"/>
        <v>-18999.820496424371</v>
      </c>
      <c r="AT991" s="15">
        <f t="shared" si="435"/>
        <v>-54262.704163272851</v>
      </c>
      <c r="AU991" s="17">
        <f t="shared" si="436"/>
        <v>160.22712131118365</v>
      </c>
      <c r="AV991" s="15">
        <f t="shared" si="437"/>
        <v>20396.587291655942</v>
      </c>
      <c r="AW991" s="13">
        <v>70000</v>
      </c>
      <c r="AX991" s="15">
        <f t="shared" si="438"/>
        <v>-54262.704163272851</v>
      </c>
    </row>
    <row r="992" spans="1:50" ht="30" x14ac:dyDescent="0.25">
      <c r="A992" s="2" t="s">
        <v>70</v>
      </c>
      <c r="B992" s="9">
        <f t="shared" si="417"/>
        <v>-32444.688994337856</v>
      </c>
      <c r="C992" s="9">
        <f t="shared" si="418"/>
        <v>-54576.533887397956</v>
      </c>
      <c r="D992" s="10">
        <v>27071.092893688787</v>
      </c>
      <c r="E992" s="10">
        <v>13405.220477015482</v>
      </c>
      <c r="F992">
        <v>60.05</v>
      </c>
      <c r="G992">
        <v>46.07</v>
      </c>
      <c r="H992">
        <v>44.01</v>
      </c>
      <c r="I992" s="11">
        <f t="shared" si="419"/>
        <v>34245.925087281306</v>
      </c>
      <c r="J992" s="12">
        <f t="shared" si="420"/>
        <v>22259.851306732849</v>
      </c>
      <c r="L992" s="10">
        <f t="shared" si="413"/>
        <v>27071.092893688787</v>
      </c>
      <c r="M992" s="13"/>
      <c r="N992" s="13">
        <f t="shared" si="421"/>
        <v>14997.385463103588</v>
      </c>
      <c r="O992">
        <v>0.2</v>
      </c>
      <c r="P992" s="10">
        <f t="shared" si="414"/>
        <v>13405.220477015482</v>
      </c>
      <c r="Q992" s="13">
        <f t="shared" si="422"/>
        <v>13284.573492722342</v>
      </c>
      <c r="R992">
        <v>0.56999999999999995</v>
      </c>
      <c r="S992" s="14">
        <v>2.04</v>
      </c>
      <c r="T992" s="14">
        <v>0.41</v>
      </c>
      <c r="U992" s="15">
        <v>6200</v>
      </c>
      <c r="V992" s="15">
        <v>1300</v>
      </c>
      <c r="W992" s="16">
        <f t="shared" si="423"/>
        <v>27766.235326283804</v>
      </c>
      <c r="X992" s="16">
        <f t="shared" si="424"/>
        <v>5634.3904332237053</v>
      </c>
      <c r="Z992" s="10">
        <v>106275.99999999999</v>
      </c>
      <c r="AA992" s="10">
        <f t="shared" si="415"/>
        <v>27071.092893688787</v>
      </c>
      <c r="AB992" s="10">
        <f t="shared" si="416"/>
        <v>13405.220477015482</v>
      </c>
      <c r="AC992" s="10">
        <v>2389.4115189833797</v>
      </c>
      <c r="AD992">
        <v>90.08</v>
      </c>
      <c r="AE992">
        <v>60.05</v>
      </c>
      <c r="AF992">
        <v>46.07</v>
      </c>
      <c r="AG992" s="15"/>
      <c r="AH992" s="15">
        <f t="shared" si="425"/>
        <v>14997.385463103588</v>
      </c>
      <c r="AI992" s="15">
        <f t="shared" si="426"/>
        <v>13284.573492722342</v>
      </c>
      <c r="AJ992" s="15">
        <f t="shared" si="427"/>
        <v>2396.5797535403294</v>
      </c>
      <c r="AK992" s="15">
        <f t="shared" si="428"/>
        <v>9564.8399999999983</v>
      </c>
      <c r="AL992" s="11">
        <f t="shared" si="429"/>
        <v>6062.3399780535146</v>
      </c>
      <c r="AM992" s="16">
        <f t="shared" si="430"/>
        <v>3940.5209857347845</v>
      </c>
      <c r="AN992" s="11">
        <f t="shared" si="431"/>
        <v>40761.332144084248</v>
      </c>
      <c r="AO992" s="16">
        <f t="shared" si="439"/>
        <v>6180</v>
      </c>
      <c r="AP992" s="10">
        <v>-23885.646998305976</v>
      </c>
      <c r="AQ992" s="11">
        <f t="shared" si="432"/>
        <v>-153836.01870318988</v>
      </c>
      <c r="AR992" s="16">
        <f t="shared" si="433"/>
        <v>-82470.775627354509</v>
      </c>
      <c r="AS992" s="11">
        <f t="shared" si="434"/>
        <v>-21936.138979116309</v>
      </c>
      <c r="AT992" s="15">
        <f t="shared" si="435"/>
        <v>-56266.019290773605</v>
      </c>
      <c r="AU992" s="17">
        <f t="shared" si="436"/>
        <v>235.56414148950671</v>
      </c>
      <c r="AV992" s="15">
        <f t="shared" si="437"/>
        <v>32380.372292467633</v>
      </c>
      <c r="AW992" s="13">
        <v>70000</v>
      </c>
      <c r="AX992" s="15">
        <f t="shared" si="438"/>
        <v>-56266.019290773605</v>
      </c>
    </row>
    <row r="993" spans="1:50" ht="30" x14ac:dyDescent="0.25">
      <c r="A993" s="2" t="s">
        <v>70</v>
      </c>
      <c r="B993" s="9">
        <f t="shared" si="417"/>
        <v>-71029.821261924575</v>
      </c>
      <c r="C993" s="9">
        <f t="shared" si="418"/>
        <v>-82647.232247740903</v>
      </c>
      <c r="D993" s="10">
        <v>26733.172318147419</v>
      </c>
      <c r="E993" s="10">
        <v>2051.9332614449472</v>
      </c>
      <c r="F993">
        <v>60.05</v>
      </c>
      <c r="G993">
        <v>46.07</v>
      </c>
      <c r="H993">
        <v>44.01</v>
      </c>
      <c r="I993" s="11">
        <f t="shared" si="419"/>
        <v>23152.636808328843</v>
      </c>
      <c r="J993" s="12">
        <f t="shared" si="420"/>
        <v>15049.213925413749</v>
      </c>
      <c r="L993" s="10">
        <f t="shared" si="413"/>
        <v>26733.172318147419</v>
      </c>
      <c r="M993" s="13"/>
      <c r="N993" s="13">
        <f t="shared" si="421"/>
        <v>14810.177464253671</v>
      </c>
      <c r="O993">
        <v>0.2</v>
      </c>
      <c r="P993" s="10">
        <f t="shared" si="414"/>
        <v>2051.9332614449472</v>
      </c>
      <c r="Q993" s="13">
        <f t="shared" si="422"/>
        <v>2033.4658620919427</v>
      </c>
      <c r="R993">
        <v>0.56999999999999995</v>
      </c>
      <c r="S993" s="14">
        <v>2.04</v>
      </c>
      <c r="T993" s="14">
        <v>0.41</v>
      </c>
      <c r="U993" s="15">
        <v>6200</v>
      </c>
      <c r="V993" s="15">
        <v>1300</v>
      </c>
      <c r="W993" s="16">
        <f t="shared" si="423"/>
        <v>14607.066509856009</v>
      </c>
      <c r="X993" s="16">
        <f t="shared" si="424"/>
        <v>2989.6555240396883</v>
      </c>
      <c r="Z993" s="10">
        <v>69696</v>
      </c>
      <c r="AA993" s="10">
        <f t="shared" si="415"/>
        <v>26733.172318147419</v>
      </c>
      <c r="AB993" s="10">
        <f t="shared" si="416"/>
        <v>2051.9332614449472</v>
      </c>
      <c r="AC993" s="10">
        <v>742.19075466356094</v>
      </c>
      <c r="AD993">
        <v>90.08</v>
      </c>
      <c r="AE993">
        <v>60.05</v>
      </c>
      <c r="AF993">
        <v>46.07</v>
      </c>
      <c r="AG993" s="15"/>
      <c r="AH993" s="15">
        <f t="shared" si="425"/>
        <v>14810.177464253671</v>
      </c>
      <c r="AI993" s="15">
        <f t="shared" si="426"/>
        <v>2033.4658620919427</v>
      </c>
      <c r="AJ993" s="15">
        <f t="shared" si="427"/>
        <v>744.41732692755158</v>
      </c>
      <c r="AK993" s="15">
        <f t="shared" si="428"/>
        <v>6272.6399999999994</v>
      </c>
      <c r="AL993" s="11">
        <f t="shared" si="429"/>
        <v>4087.9008305987063</v>
      </c>
      <c r="AM993" s="16">
        <f t="shared" si="430"/>
        <v>2657.1355398891592</v>
      </c>
      <c r="AN993" s="11">
        <f t="shared" si="431"/>
        <v>23522.902345082392</v>
      </c>
      <c r="AO993" s="16">
        <f t="shared" si="439"/>
        <v>6180</v>
      </c>
      <c r="AP993" s="10">
        <v>-44807.149502203494</v>
      </c>
      <c r="AQ993" s="11">
        <f t="shared" si="432"/>
        <v>-140080.65154493615</v>
      </c>
      <c r="AR993" s="16">
        <f t="shared" si="433"/>
        <v>-100686.10169719433</v>
      </c>
      <c r="AS993" s="11">
        <f t="shared" si="434"/>
        <v>-40151.465048956125</v>
      </c>
      <c r="AT993" s="15">
        <f t="shared" si="435"/>
        <v>-68693.498967506399</v>
      </c>
      <c r="AU993" s="17">
        <f t="shared" si="436"/>
        <v>153.30923687553087</v>
      </c>
      <c r="AV993" s="15">
        <f t="shared" si="437"/>
        <v>23886.349465302908</v>
      </c>
      <c r="AW993" s="13">
        <v>70000</v>
      </c>
      <c r="AX993" s="15">
        <f t="shared" si="438"/>
        <v>-68693.498967506399</v>
      </c>
    </row>
    <row r="994" spans="1:50" ht="30" x14ac:dyDescent="0.25">
      <c r="A994" s="2" t="s">
        <v>70</v>
      </c>
      <c r="B994" s="9">
        <f t="shared" si="417"/>
        <v>86533.08885330768</v>
      </c>
      <c r="C994" s="9">
        <f t="shared" si="418"/>
        <v>54726.172178954504</v>
      </c>
      <c r="D994" s="10">
        <v>18453.602978236937</v>
      </c>
      <c r="E994" s="10">
        <v>25603.504581891055</v>
      </c>
      <c r="F994">
        <v>60.05</v>
      </c>
      <c r="G994">
        <v>46.07</v>
      </c>
      <c r="H994">
        <v>44.01</v>
      </c>
      <c r="I994" s="11">
        <f t="shared" si="419"/>
        <v>39583.102429037433</v>
      </c>
      <c r="J994" s="12">
        <f t="shared" si="420"/>
        <v>25729.016578874332</v>
      </c>
      <c r="L994" s="10">
        <f t="shared" si="413"/>
        <v>18453.602978236937</v>
      </c>
      <c r="M994" s="13"/>
      <c r="N994" s="13">
        <f t="shared" si="421"/>
        <v>10223.296049943265</v>
      </c>
      <c r="O994">
        <v>0.2</v>
      </c>
      <c r="P994" s="10">
        <f t="shared" si="414"/>
        <v>25603.504581891055</v>
      </c>
      <c r="Q994" s="13">
        <f t="shared" si="422"/>
        <v>25373.073040654035</v>
      </c>
      <c r="R994">
        <v>0.56999999999999995</v>
      </c>
      <c r="S994" s="14">
        <v>2.04</v>
      </c>
      <c r="T994" s="14">
        <v>0.41</v>
      </c>
      <c r="U994" s="15">
        <v>6200</v>
      </c>
      <c r="V994" s="15">
        <v>1300</v>
      </c>
      <c r="W994" s="16">
        <f t="shared" si="423"/>
        <v>39874.914120049361</v>
      </c>
      <c r="X994" s="16">
        <f t="shared" si="424"/>
        <v>8067.9974456961954</v>
      </c>
      <c r="Z994" s="10">
        <v>47961</v>
      </c>
      <c r="AA994" s="10">
        <f t="shared" si="415"/>
        <v>18453.602978236937</v>
      </c>
      <c r="AB994" s="10">
        <f t="shared" si="416"/>
        <v>25603.504581891055</v>
      </c>
      <c r="AC994" s="10">
        <v>1305.949507948236</v>
      </c>
      <c r="AD994">
        <v>90.08</v>
      </c>
      <c r="AE994">
        <v>60.05</v>
      </c>
      <c r="AF994">
        <v>46.07</v>
      </c>
      <c r="AG994" s="15"/>
      <c r="AH994" s="15">
        <f t="shared" si="425"/>
        <v>10223.296049943265</v>
      </c>
      <c r="AI994" s="15">
        <f t="shared" si="426"/>
        <v>25373.073040654035</v>
      </c>
      <c r="AJ994" s="15">
        <f t="shared" si="427"/>
        <v>1309.8673564720807</v>
      </c>
      <c r="AK994" s="15">
        <f t="shared" si="428"/>
        <v>4316.49</v>
      </c>
      <c r="AL994" s="11">
        <f t="shared" si="429"/>
        <v>4484.048731785253</v>
      </c>
      <c r="AM994" s="16">
        <f t="shared" si="430"/>
        <v>2914.6316756604147</v>
      </c>
      <c r="AN994" s="11">
        <f t="shared" si="431"/>
        <v>49707.957161556398</v>
      </c>
      <c r="AO994" s="16">
        <f t="shared" si="439"/>
        <v>6180</v>
      </c>
      <c r="AP994" s="10">
        <v>49102.650816305555</v>
      </c>
      <c r="AQ994" s="11">
        <f t="shared" si="432"/>
        <v>-65477.747780000536</v>
      </c>
      <c r="AR994" s="16">
        <f t="shared" si="433"/>
        <v>20929.158154383978</v>
      </c>
      <c r="AS994" s="11">
        <f t="shared" si="434"/>
        <v>81463.794802622171</v>
      </c>
      <c r="AT994" s="15">
        <f t="shared" si="435"/>
        <v>14279.002561770809</v>
      </c>
      <c r="AU994" s="17">
        <f t="shared" si="436"/>
        <v>29.079901643577195</v>
      </c>
      <c r="AV994" s="15">
        <f t="shared" si="437"/>
        <v>34823.648254534746</v>
      </c>
      <c r="AW994" s="13">
        <v>70000</v>
      </c>
      <c r="AX994" s="15">
        <f t="shared" si="438"/>
        <v>14279.002561770809</v>
      </c>
    </row>
    <row r="995" spans="1:50" ht="30" x14ac:dyDescent="0.25">
      <c r="A995" s="2" t="s">
        <v>70</v>
      </c>
      <c r="B995" s="9">
        <f t="shared" si="417"/>
        <v>41730.792008228265</v>
      </c>
      <c r="C995" s="9">
        <f t="shared" si="418"/>
        <v>31253.39438887607</v>
      </c>
      <c r="D995" s="10">
        <v>11238.250480685138</v>
      </c>
      <c r="E995" s="10">
        <v>3853.13112332219</v>
      </c>
      <c r="F995">
        <v>60.05</v>
      </c>
      <c r="G995">
        <v>46.07</v>
      </c>
      <c r="H995">
        <v>44.01</v>
      </c>
      <c r="I995" s="11">
        <f t="shared" si="419"/>
        <v>13517.233108747241</v>
      </c>
      <c r="J995" s="12">
        <f t="shared" si="420"/>
        <v>8786.2015206857068</v>
      </c>
      <c r="L995" s="10">
        <f t="shared" si="413"/>
        <v>11238.250480685138</v>
      </c>
      <c r="M995" s="13"/>
      <c r="N995" s="13">
        <f t="shared" si="421"/>
        <v>6225.9907662995665</v>
      </c>
      <c r="O995">
        <v>0.2</v>
      </c>
      <c r="P995" s="10">
        <f t="shared" si="414"/>
        <v>3853.13112332219</v>
      </c>
      <c r="Q995" s="13">
        <f t="shared" si="422"/>
        <v>3818.4529432122904</v>
      </c>
      <c r="R995">
        <v>0.56999999999999995</v>
      </c>
      <c r="S995" s="14">
        <v>2.04</v>
      </c>
      <c r="T995" s="14">
        <v>0.41</v>
      </c>
      <c r="U995" s="15">
        <v>6200</v>
      </c>
      <c r="V995" s="15">
        <v>1300</v>
      </c>
      <c r="W995" s="16">
        <f t="shared" si="423"/>
        <v>13180.301315017474</v>
      </c>
      <c r="X995" s="16">
        <f t="shared" si="424"/>
        <v>2702.9036956652767</v>
      </c>
      <c r="Z995" s="10">
        <v>39204</v>
      </c>
      <c r="AA995" s="10">
        <f t="shared" si="415"/>
        <v>11238.250480685138</v>
      </c>
      <c r="AB995" s="10">
        <f t="shared" si="416"/>
        <v>3853.13112332219</v>
      </c>
      <c r="AC995" s="10">
        <v>777.56482492761802</v>
      </c>
      <c r="AD995">
        <v>90.08</v>
      </c>
      <c r="AE995">
        <v>60.05</v>
      </c>
      <c r="AF995">
        <v>46.07</v>
      </c>
      <c r="AG995" s="15"/>
      <c r="AH995" s="15">
        <f t="shared" si="425"/>
        <v>6225.9907662995665</v>
      </c>
      <c r="AI995" s="15">
        <f t="shared" si="426"/>
        <v>3818.4529432122904</v>
      </c>
      <c r="AJ995" s="15">
        <f t="shared" si="427"/>
        <v>779.8975194024008</v>
      </c>
      <c r="AK995" s="15">
        <f t="shared" si="428"/>
        <v>3528.3599999999997</v>
      </c>
      <c r="AL995" s="11">
        <f t="shared" si="429"/>
        <v>2415.5934267593029</v>
      </c>
      <c r="AM995" s="16">
        <f t="shared" si="430"/>
        <v>1570.1357273935469</v>
      </c>
      <c r="AN995" s="11">
        <f t="shared" si="431"/>
        <v>14394.45849780661</v>
      </c>
      <c r="AO995" s="16">
        <f t="shared" si="439"/>
        <v>6180</v>
      </c>
      <c r="AP995" s="10">
        <v>30020.60324885722</v>
      </c>
      <c r="AQ995" s="11">
        <f t="shared" si="432"/>
        <v>-449.51260021000871</v>
      </c>
      <c r="AR995" s="16">
        <f t="shared" si="433"/>
        <v>19764.289172525088</v>
      </c>
      <c r="AS995" s="11">
        <f t="shared" si="434"/>
        <v>80298.925820763267</v>
      </c>
      <c r="AT995" s="15">
        <f t="shared" si="435"/>
        <v>13484.266000777967</v>
      </c>
      <c r="AU995" s="17">
        <f t="shared" si="436"/>
        <v>44.916705667103031</v>
      </c>
      <c r="AV995" s="15">
        <f t="shared" si="437"/>
        <v>16536.337248079253</v>
      </c>
      <c r="AW995" s="13">
        <v>70000</v>
      </c>
      <c r="AX995" s="15">
        <f t="shared" si="438"/>
        <v>13484.266000777967</v>
      </c>
    </row>
    <row r="996" spans="1:50" ht="30" x14ac:dyDescent="0.25">
      <c r="A996" s="2" t="s">
        <v>70</v>
      </c>
      <c r="B996" s="9">
        <f t="shared" si="417"/>
        <v>37224.714471094579</v>
      </c>
      <c r="C996" s="9">
        <f t="shared" si="418"/>
        <v>-2689.0936840272552</v>
      </c>
      <c r="D996" s="10">
        <v>9216.9326382941927</v>
      </c>
      <c r="E996" s="10">
        <v>36220.064373262445</v>
      </c>
      <c r="F996">
        <v>60.05</v>
      </c>
      <c r="G996">
        <v>46.07</v>
      </c>
      <c r="H996">
        <v>44.01</v>
      </c>
      <c r="I996" s="11">
        <f t="shared" si="419"/>
        <v>42955.490889127745</v>
      </c>
      <c r="J996" s="12">
        <f t="shared" si="420"/>
        <v>27921.069077933036</v>
      </c>
      <c r="L996" s="10">
        <f t="shared" si="413"/>
        <v>9216.9326382941927</v>
      </c>
      <c r="M996" s="13"/>
      <c r="N996" s="13">
        <f t="shared" si="421"/>
        <v>5106.1806816149829</v>
      </c>
      <c r="O996">
        <v>0.2</v>
      </c>
      <c r="P996" s="10">
        <f t="shared" si="414"/>
        <v>36220.064373262445</v>
      </c>
      <c r="Q996" s="13">
        <f t="shared" si="422"/>
        <v>35894.083793903083</v>
      </c>
      <c r="R996">
        <v>0.56999999999999995</v>
      </c>
      <c r="S996" s="14">
        <v>2.04</v>
      </c>
      <c r="T996" s="14">
        <v>0.41</v>
      </c>
      <c r="U996" s="15">
        <v>6200</v>
      </c>
      <c r="V996" s="15">
        <v>1300</v>
      </c>
      <c r="W996" s="16">
        <f t="shared" si="423"/>
        <v>50020.962353649418</v>
      </c>
      <c r="X996" s="16">
        <f t="shared" si="424"/>
        <v>10107.154198527578</v>
      </c>
      <c r="Z996" s="10">
        <v>47961</v>
      </c>
      <c r="AA996" s="10">
        <f t="shared" si="415"/>
        <v>9216.9326382941927</v>
      </c>
      <c r="AB996" s="10">
        <f t="shared" si="416"/>
        <v>36220.064373262445</v>
      </c>
      <c r="AC996" s="10">
        <v>1058.0669709489616</v>
      </c>
      <c r="AD996">
        <v>90.08</v>
      </c>
      <c r="AE996">
        <v>60.05</v>
      </c>
      <c r="AF996">
        <v>46.07</v>
      </c>
      <c r="AG996" s="15"/>
      <c r="AH996" s="15">
        <f t="shared" si="425"/>
        <v>5106.1806816149829</v>
      </c>
      <c r="AI996" s="15">
        <f t="shared" si="426"/>
        <v>35894.083793903083</v>
      </c>
      <c r="AJ996" s="15">
        <f t="shared" si="427"/>
        <v>1061.2411718618084</v>
      </c>
      <c r="AK996" s="15">
        <f t="shared" si="428"/>
        <v>4316.49</v>
      </c>
      <c r="AL996" s="11">
        <f t="shared" si="429"/>
        <v>4713.9320623980893</v>
      </c>
      <c r="AM996" s="16">
        <f t="shared" si="430"/>
        <v>3064.0558405587581</v>
      </c>
      <c r="AN996" s="11">
        <f t="shared" si="431"/>
        <v>56889.824040088366</v>
      </c>
      <c r="AO996" s="16">
        <f t="shared" si="439"/>
        <v>6180</v>
      </c>
      <c r="AP996" s="10">
        <v>9385.5712021634827</v>
      </c>
      <c r="AQ996" s="11">
        <f t="shared" si="432"/>
        <v>-139498.88335088675</v>
      </c>
      <c r="AR996" s="16">
        <f t="shared" si="433"/>
        <v>-40717.316960487871</v>
      </c>
      <c r="AS996" s="11">
        <f t="shared" si="434"/>
        <v>19817.319687750314</v>
      </c>
      <c r="AT996" s="15">
        <f t="shared" si="435"/>
        <v>-27779.553716328312</v>
      </c>
      <c r="AU996" s="17">
        <f t="shared" si="436"/>
        <v>-295.98149242024613</v>
      </c>
      <c r="AV996" s="15">
        <f t="shared" si="437"/>
        <v>37165.124918491798</v>
      </c>
      <c r="AW996" s="13">
        <v>70000</v>
      </c>
      <c r="AX996" s="15">
        <f t="shared" si="438"/>
        <v>-27779.553716328315</v>
      </c>
    </row>
    <row r="997" spans="1:50" ht="30" x14ac:dyDescent="0.25">
      <c r="A997" s="2" t="s">
        <v>70</v>
      </c>
      <c r="B997" s="9">
        <f t="shared" si="417"/>
        <v>9088.8413197054942</v>
      </c>
      <c r="C997" s="9">
        <f t="shared" si="418"/>
        <v>-7792.1964830541001</v>
      </c>
      <c r="D997" s="10">
        <v>10100.26505294577</v>
      </c>
      <c r="E997" s="10">
        <v>11031.247140894218</v>
      </c>
      <c r="F997">
        <v>60.05</v>
      </c>
      <c r="G997">
        <v>46.07</v>
      </c>
      <c r="H997">
        <v>44.01</v>
      </c>
      <c r="I997" s="11">
        <f t="shared" si="419"/>
        <v>19540.36549572918</v>
      </c>
      <c r="J997" s="12">
        <f t="shared" si="420"/>
        <v>12701.237572223967</v>
      </c>
      <c r="L997" s="10">
        <f t="shared" si="413"/>
        <v>10100.26505294577</v>
      </c>
      <c r="M997" s="13"/>
      <c r="N997" s="13">
        <f t="shared" si="421"/>
        <v>5595.546839331957</v>
      </c>
      <c r="O997">
        <v>0.2</v>
      </c>
      <c r="P997" s="10">
        <f t="shared" si="414"/>
        <v>11031.247140894218</v>
      </c>
      <c r="Q997" s="13">
        <f t="shared" si="422"/>
        <v>10931.96591662617</v>
      </c>
      <c r="R997">
        <v>0.56999999999999995</v>
      </c>
      <c r="S997" s="14">
        <v>2.04</v>
      </c>
      <c r="T997" s="14">
        <v>0.41</v>
      </c>
      <c r="U997" s="15">
        <v>6200</v>
      </c>
      <c r="V997" s="15">
        <v>1300</v>
      </c>
      <c r="W997" s="16">
        <f t="shared" si="423"/>
        <v>21194.673078300351</v>
      </c>
      <c r="X997" s="16">
        <f t="shared" si="424"/>
        <v>4313.6352755407561</v>
      </c>
      <c r="Z997" s="10">
        <v>71824.000000000015</v>
      </c>
      <c r="AA997" s="10">
        <f t="shared" si="415"/>
        <v>10100.26505294577</v>
      </c>
      <c r="AB997" s="10">
        <f t="shared" si="416"/>
        <v>11031.247140894218</v>
      </c>
      <c r="AC997" s="10">
        <v>796.0159486945945</v>
      </c>
      <c r="AD997">
        <v>90.08</v>
      </c>
      <c r="AE997">
        <v>60.05</v>
      </c>
      <c r="AF997">
        <v>46.07</v>
      </c>
      <c r="AG997" s="15"/>
      <c r="AH997" s="15">
        <f t="shared" si="425"/>
        <v>5595.546839331957</v>
      </c>
      <c r="AI997" s="15">
        <f t="shared" si="426"/>
        <v>10931.96591662617</v>
      </c>
      <c r="AJ997" s="15">
        <f t="shared" si="427"/>
        <v>798.40399654067824</v>
      </c>
      <c r="AK997" s="15">
        <f t="shared" si="428"/>
        <v>6464.1600000000008</v>
      </c>
      <c r="AL997" s="11">
        <f t="shared" si="429"/>
        <v>3912.5359047772772</v>
      </c>
      <c r="AM997" s="16">
        <f t="shared" si="430"/>
        <v>2543.1483381052303</v>
      </c>
      <c r="AN997" s="11">
        <f t="shared" si="431"/>
        <v>23258.814615980158</v>
      </c>
      <c r="AO997" s="16">
        <f t="shared" si="439"/>
        <v>6180</v>
      </c>
      <c r="AP997" s="10">
        <v>4499.6628081440986</v>
      </c>
      <c r="AQ997" s="11">
        <f t="shared" si="432"/>
        <v>-61871.460124530546</v>
      </c>
      <c r="AR997" s="16">
        <f t="shared" si="433"/>
        <v>-24807.069330818824</v>
      </c>
      <c r="AS997" s="11">
        <f t="shared" si="434"/>
        <v>35727.567317419365</v>
      </c>
      <c r="AT997" s="15">
        <f t="shared" si="435"/>
        <v>-16924.723102185097</v>
      </c>
      <c r="AU997" s="17">
        <f t="shared" si="436"/>
        <v>-376.13314205572124</v>
      </c>
      <c r="AV997" s="15">
        <f t="shared" si="437"/>
        <v>21424.385910329198</v>
      </c>
      <c r="AW997" s="13">
        <v>70000</v>
      </c>
      <c r="AX997" s="15">
        <f t="shared" si="438"/>
        <v>-16924.7231021851</v>
      </c>
    </row>
    <row r="998" spans="1:50" ht="30" x14ac:dyDescent="0.25">
      <c r="A998" s="2" t="s">
        <v>70</v>
      </c>
      <c r="B998" s="9">
        <f t="shared" si="417"/>
        <v>-16877.022413544692</v>
      </c>
      <c r="C998" s="9">
        <f t="shared" si="418"/>
        <v>-30314.190999106417</v>
      </c>
      <c r="D998" s="10">
        <v>11026.55246610151</v>
      </c>
      <c r="E998" s="10">
        <v>7109.2193360673664</v>
      </c>
      <c r="F998">
        <v>60.05</v>
      </c>
      <c r="G998">
        <v>46.07</v>
      </c>
      <c r="H998">
        <v>44.01</v>
      </c>
      <c r="I998" s="11">
        <f t="shared" si="419"/>
        <v>16472.575553103288</v>
      </c>
      <c r="J998" s="12">
        <f t="shared" si="420"/>
        <v>10707.174109517138</v>
      </c>
      <c r="L998" s="10">
        <f t="shared" si="413"/>
        <v>11026.55246610151</v>
      </c>
      <c r="M998" s="13"/>
      <c r="N998" s="13">
        <f t="shared" si="421"/>
        <v>6108.7100662202365</v>
      </c>
      <c r="O998">
        <v>0.2</v>
      </c>
      <c r="P998" s="10">
        <f t="shared" si="414"/>
        <v>7109.2193360673664</v>
      </c>
      <c r="Q998" s="13">
        <f t="shared" si="422"/>
        <v>7045.2363620427604</v>
      </c>
      <c r="R998">
        <v>0.56999999999999995</v>
      </c>
      <c r="S998" s="14">
        <v>2.04</v>
      </c>
      <c r="T998" s="14">
        <v>0.41</v>
      </c>
      <c r="U998" s="15">
        <v>6200</v>
      </c>
      <c r="V998" s="15">
        <v>1300</v>
      </c>
      <c r="W998" s="16">
        <f t="shared" si="423"/>
        <v>16884.554548801178</v>
      </c>
      <c r="X998" s="16">
        <f t="shared" si="424"/>
        <v>3447.3859632394519</v>
      </c>
      <c r="Z998" s="10">
        <v>77841</v>
      </c>
      <c r="AA998" s="10">
        <f t="shared" si="415"/>
        <v>11026.55246610151</v>
      </c>
      <c r="AB998" s="10">
        <f t="shared" si="416"/>
        <v>7109.2193360673664</v>
      </c>
      <c r="AC998" s="10">
        <v>6387.596912578334</v>
      </c>
      <c r="AD998">
        <v>90.08</v>
      </c>
      <c r="AE998">
        <v>60.05</v>
      </c>
      <c r="AF998">
        <v>46.07</v>
      </c>
      <c r="AG998" s="15"/>
      <c r="AH998" s="15">
        <f t="shared" si="425"/>
        <v>6108.7100662202365</v>
      </c>
      <c r="AI998" s="15">
        <f t="shared" si="426"/>
        <v>7045.2363620427604</v>
      </c>
      <c r="AJ998" s="15">
        <f t="shared" si="427"/>
        <v>6406.7597033160682</v>
      </c>
      <c r="AK998" s="15">
        <f t="shared" si="428"/>
        <v>7005.69</v>
      </c>
      <c r="AL998" s="11">
        <f t="shared" si="429"/>
        <v>3903.8044794716625</v>
      </c>
      <c r="AM998" s="16">
        <f t="shared" si="430"/>
        <v>2537.4729116565809</v>
      </c>
      <c r="AN998" s="11">
        <f t="shared" si="431"/>
        <v>24245.019535068885</v>
      </c>
      <c r="AO998" s="16">
        <f t="shared" si="439"/>
        <v>6180</v>
      </c>
      <c r="AP998" s="10">
        <v>-10914.33774782784</v>
      </c>
      <c r="AQ998" s="11">
        <f t="shared" si="432"/>
        <v>-81400.379646103655</v>
      </c>
      <c r="AR998" s="16">
        <f t="shared" si="433"/>
        <v>-44468.751071863007</v>
      </c>
      <c r="AS998" s="11">
        <f t="shared" si="434"/>
        <v>16065.885576375187</v>
      </c>
      <c r="AT998" s="15">
        <f t="shared" si="435"/>
        <v>-30338.984769001559</v>
      </c>
      <c r="AU998" s="17">
        <f t="shared" si="436"/>
        <v>277.97366610758945</v>
      </c>
      <c r="AV998" s="15">
        <f t="shared" si="437"/>
        <v>19424.647021173718</v>
      </c>
      <c r="AW998" s="13">
        <v>70000</v>
      </c>
      <c r="AX998" s="15">
        <f t="shared" si="438"/>
        <v>-30338.984769001559</v>
      </c>
    </row>
    <row r="999" spans="1:50" ht="30" x14ac:dyDescent="0.25">
      <c r="A999" s="2" t="s">
        <v>70</v>
      </c>
      <c r="B999" s="9">
        <f t="shared" si="417"/>
        <v>29452.400663602508</v>
      </c>
      <c r="C999" s="9">
        <f t="shared" si="418"/>
        <v>10513.776973092426</v>
      </c>
      <c r="D999" s="10">
        <v>10000</v>
      </c>
      <c r="E999" s="10">
        <v>13285.627791996532</v>
      </c>
      <c r="F999">
        <v>60.05</v>
      </c>
      <c r="G999">
        <v>46.07</v>
      </c>
      <c r="H999">
        <v>44.01</v>
      </c>
      <c r="I999" s="11">
        <f t="shared" si="419"/>
        <v>21620.459316788259</v>
      </c>
      <c r="J999" s="12">
        <f t="shared" si="420"/>
        <v>14053.29855591237</v>
      </c>
      <c r="L999" s="10">
        <f t="shared" si="413"/>
        <v>10000</v>
      </c>
      <c r="M999" s="13"/>
      <c r="N999" s="13">
        <f t="shared" si="421"/>
        <v>5540.0000000000009</v>
      </c>
      <c r="O999">
        <v>0.2</v>
      </c>
      <c r="P999" s="10">
        <f t="shared" si="414"/>
        <v>13285.627791996532</v>
      </c>
      <c r="Q999" s="13">
        <f t="shared" si="422"/>
        <v>13166.057141868563</v>
      </c>
      <c r="R999">
        <v>0.56999999999999995</v>
      </c>
      <c r="S999" s="14">
        <v>2.04</v>
      </c>
      <c r="T999" s="14">
        <v>0.41</v>
      </c>
      <c r="U999" s="15">
        <v>6200</v>
      </c>
      <c r="V999" s="15">
        <v>1300</v>
      </c>
      <c r="W999" s="16">
        <f t="shared" si="423"/>
        <v>23769.811244564764</v>
      </c>
      <c r="X999" s="16">
        <f t="shared" si="424"/>
        <v>4831.1875540546826</v>
      </c>
      <c r="Z999" s="10">
        <v>50176.000000000007</v>
      </c>
      <c r="AA999" s="10">
        <f t="shared" si="415"/>
        <v>10000</v>
      </c>
      <c r="AB999" s="10">
        <f t="shared" si="416"/>
        <v>13285.627791996532</v>
      </c>
      <c r="AC999" s="10">
        <v>296.10168064361596</v>
      </c>
      <c r="AD999">
        <v>90.08</v>
      </c>
      <c r="AE999">
        <v>60.05</v>
      </c>
      <c r="AF999">
        <v>46.07</v>
      </c>
      <c r="AG999" s="15"/>
      <c r="AH999" s="15">
        <f t="shared" si="425"/>
        <v>5540.0000000000009</v>
      </c>
      <c r="AI999" s="15">
        <f t="shared" si="426"/>
        <v>13166.057141868563</v>
      </c>
      <c r="AJ999" s="15">
        <f t="shared" si="427"/>
        <v>296.9899856855468</v>
      </c>
      <c r="AK999" s="15">
        <f t="shared" si="428"/>
        <v>4515.84</v>
      </c>
      <c r="AL999" s="11">
        <f t="shared" si="429"/>
        <v>3333.369110526527</v>
      </c>
      <c r="AM999" s="16">
        <f t="shared" si="430"/>
        <v>2166.6899218422427</v>
      </c>
      <c r="AN999" s="11">
        <f t="shared" si="431"/>
        <v>25729.524827630932</v>
      </c>
      <c r="AO999" s="16">
        <f t="shared" si="439"/>
        <v>6180</v>
      </c>
      <c r="AP999" s="10">
        <v>16689.038408593115</v>
      </c>
      <c r="AQ999" s="11">
        <f t="shared" si="432"/>
        <v>-49826.476932924059</v>
      </c>
      <c r="AR999" s="16">
        <f t="shared" si="433"/>
        <v>-8370.709136874626</v>
      </c>
      <c r="AS999" s="11">
        <f t="shared" si="434"/>
        <v>52163.927511363567</v>
      </c>
      <c r="AT999" s="15">
        <f t="shared" si="435"/>
        <v>-5710.9500691614976</v>
      </c>
      <c r="AU999" s="17">
        <f t="shared" si="436"/>
        <v>-34.219767067112471</v>
      </c>
      <c r="AV999" s="15">
        <f t="shared" si="437"/>
        <v>22399.98847775461</v>
      </c>
      <c r="AW999" s="13">
        <v>70000</v>
      </c>
      <c r="AX999" s="15">
        <f t="shared" si="438"/>
        <v>-5710.9500691614958</v>
      </c>
    </row>
    <row r="1000" spans="1:50" ht="30" x14ac:dyDescent="0.25">
      <c r="A1000" s="2" t="s">
        <v>70</v>
      </c>
      <c r="B1000" s="9">
        <f t="shared" si="417"/>
        <v>-50971.251901928044</v>
      </c>
      <c r="C1000" s="9">
        <f t="shared" si="418"/>
        <v>-68922.121374930372</v>
      </c>
      <c r="D1000" s="10">
        <v>31302.158068707366</v>
      </c>
      <c r="E1000" s="10">
        <v>8034.3960102894525</v>
      </c>
      <c r="F1000">
        <v>60.05</v>
      </c>
      <c r="G1000">
        <v>46.07</v>
      </c>
      <c r="H1000">
        <v>44.01</v>
      </c>
      <c r="I1000" s="11">
        <f t="shared" si="419"/>
        <v>32216.15691985517</v>
      </c>
      <c r="J1000" s="12">
        <f t="shared" si="420"/>
        <v>20940.50199790586</v>
      </c>
      <c r="L1000" s="10">
        <f t="shared" si="413"/>
        <v>31302.158068707366</v>
      </c>
      <c r="M1000" s="13"/>
      <c r="N1000" s="13">
        <f t="shared" si="421"/>
        <v>17341.395570063883</v>
      </c>
      <c r="O1000">
        <v>0.2</v>
      </c>
      <c r="P1000" s="10">
        <f t="shared" si="414"/>
        <v>8034.3960102894525</v>
      </c>
      <c r="Q1000" s="13">
        <f t="shared" si="422"/>
        <v>7962.0864461968476</v>
      </c>
      <c r="R1000">
        <v>0.56999999999999995</v>
      </c>
      <c r="S1000" s="14">
        <v>2.04</v>
      </c>
      <c r="T1000" s="14">
        <v>0.41</v>
      </c>
      <c r="U1000" s="15">
        <v>6200</v>
      </c>
      <c r="V1000" s="15">
        <v>1300</v>
      </c>
      <c r="W1000" s="16">
        <f t="shared" si="423"/>
        <v>22533.603512223759</v>
      </c>
      <c r="X1000" s="16">
        <f t="shared" si="424"/>
        <v>4582.7340392214419</v>
      </c>
      <c r="Z1000" s="10">
        <v>66048.999999999985</v>
      </c>
      <c r="AA1000" s="10">
        <f t="shared" si="415"/>
        <v>31302.158068707366</v>
      </c>
      <c r="AB1000" s="10">
        <f t="shared" si="416"/>
        <v>8034.3960102894525</v>
      </c>
      <c r="AC1000" s="10">
        <v>13487.877608890492</v>
      </c>
      <c r="AD1000">
        <v>90.08</v>
      </c>
      <c r="AE1000">
        <v>60.05</v>
      </c>
      <c r="AF1000">
        <v>46.07</v>
      </c>
      <c r="AG1000" s="15"/>
      <c r="AH1000" s="15">
        <f t="shared" si="425"/>
        <v>17341.395570063883</v>
      </c>
      <c r="AI1000" s="15">
        <f t="shared" si="426"/>
        <v>7962.0864461968476</v>
      </c>
      <c r="AJ1000" s="15">
        <f t="shared" si="427"/>
        <v>13528.341241717162</v>
      </c>
      <c r="AK1000" s="15">
        <f t="shared" si="428"/>
        <v>5944.409999999998</v>
      </c>
      <c r="AL1000" s="11">
        <f t="shared" si="429"/>
        <v>4584.2689923586468</v>
      </c>
      <c r="AM1000" s="16">
        <f t="shared" si="430"/>
        <v>2979.7748450331205</v>
      </c>
      <c r="AN1000" s="11">
        <f t="shared" si="431"/>
        <v>47770.57203394785</v>
      </c>
      <c r="AO1000" s="16">
        <f t="shared" si="439"/>
        <v>6180</v>
      </c>
      <c r="AP1000" s="10">
        <v>-34335.449166023616</v>
      </c>
      <c r="AQ1000" s="11">
        <f t="shared" si="432"/>
        <v>-174284.71116390041</v>
      </c>
      <c r="AR1000" s="16">
        <f t="shared" si="433"/>
        <v>-94445.357412057667</v>
      </c>
      <c r="AS1000" s="11">
        <f t="shared" si="434"/>
        <v>-33910.720763819481</v>
      </c>
      <c r="AT1000" s="15">
        <f t="shared" si="435"/>
        <v>-64435.726008962592</v>
      </c>
      <c r="AU1000" s="17">
        <f t="shared" si="436"/>
        <v>187.66530677200075</v>
      </c>
      <c r="AV1000" s="15">
        <f t="shared" si="437"/>
        <v>30100.27684293898</v>
      </c>
      <c r="AW1000" s="13">
        <v>70000</v>
      </c>
      <c r="AX1000" s="15">
        <f t="shared" si="438"/>
        <v>-64435.726008962592</v>
      </c>
    </row>
    <row r="1001" spans="1:50" ht="30" x14ac:dyDescent="0.25">
      <c r="A1001" s="2" t="s">
        <v>70</v>
      </c>
      <c r="B1001" s="9">
        <f t="shared" si="417"/>
        <v>60867.269644502769</v>
      </c>
      <c r="C1001" s="9">
        <f t="shared" si="418"/>
        <v>47792.971730557845</v>
      </c>
      <c r="D1001" s="10">
        <v>25898.205828004953</v>
      </c>
      <c r="E1001" s="10">
        <v>3798.0163399167654</v>
      </c>
      <c r="F1001">
        <v>60.05</v>
      </c>
      <c r="G1001">
        <v>46.07</v>
      </c>
      <c r="H1001">
        <v>44.01</v>
      </c>
      <c r="I1001" s="11">
        <f t="shared" si="419"/>
        <v>24208.706569645561</v>
      </c>
      <c r="J1001" s="12">
        <f t="shared" si="420"/>
        <v>15735.659270269614</v>
      </c>
      <c r="L1001" s="10">
        <f t="shared" si="413"/>
        <v>25898.205828004953</v>
      </c>
      <c r="M1001" s="13"/>
      <c r="N1001" s="13">
        <f t="shared" si="421"/>
        <v>14347.606028714745</v>
      </c>
      <c r="O1001">
        <v>0.2</v>
      </c>
      <c r="P1001" s="10">
        <f t="shared" si="414"/>
        <v>3798.0163399167654</v>
      </c>
      <c r="Q1001" s="13">
        <f t="shared" si="422"/>
        <v>3763.8341928575146</v>
      </c>
      <c r="R1001">
        <v>0.56999999999999995</v>
      </c>
      <c r="S1001" s="14">
        <v>2.04</v>
      </c>
      <c r="T1001" s="14">
        <v>0.41</v>
      </c>
      <c r="U1001" s="15">
        <v>6200</v>
      </c>
      <c r="V1001" s="15">
        <v>1300</v>
      </c>
      <c r="W1001" s="16">
        <f t="shared" si="423"/>
        <v>16430.409659170335</v>
      </c>
      <c r="X1001" s="16">
        <f t="shared" si="424"/>
        <v>3356.1117452254102</v>
      </c>
      <c r="Z1001" s="10">
        <v>87025</v>
      </c>
      <c r="AA1001" s="10">
        <f t="shared" si="415"/>
        <v>25898.205828004953</v>
      </c>
      <c r="AB1001" s="10">
        <f t="shared" si="416"/>
        <v>3798.0163399167654</v>
      </c>
      <c r="AC1001" s="10">
        <v>1964.4897974892797</v>
      </c>
      <c r="AD1001">
        <v>90.08</v>
      </c>
      <c r="AE1001">
        <v>60.05</v>
      </c>
      <c r="AF1001">
        <v>46.07</v>
      </c>
      <c r="AG1001" s="15"/>
      <c r="AH1001" s="15">
        <f t="shared" si="425"/>
        <v>14347.606028714745</v>
      </c>
      <c r="AI1001" s="15">
        <f t="shared" si="426"/>
        <v>3763.8341928575146</v>
      </c>
      <c r="AJ1001" s="15">
        <f t="shared" si="427"/>
        <v>1970.3832668817472</v>
      </c>
      <c r="AK1001" s="15">
        <f t="shared" si="428"/>
        <v>7832.25</v>
      </c>
      <c r="AL1001" s="11">
        <f t="shared" si="429"/>
        <v>4737.0095635309499</v>
      </c>
      <c r="AM1001" s="16">
        <f t="shared" si="430"/>
        <v>3079.0562162951173</v>
      </c>
      <c r="AN1001" s="11">
        <f t="shared" si="431"/>
        <v>26479.225617510452</v>
      </c>
      <c r="AO1001" s="16">
        <f t="shared" si="439"/>
        <v>6180</v>
      </c>
      <c r="AP1001" s="10">
        <v>44576.225431360828</v>
      </c>
      <c r="AQ1001" s="11">
        <f t="shared" si="432"/>
        <v>-15901.285726155436</v>
      </c>
      <c r="AR1001" s="16">
        <f t="shared" si="433"/>
        <v>28701.20071506282</v>
      </c>
      <c r="AS1001" s="11">
        <f t="shared" si="434"/>
        <v>89235.837363301005</v>
      </c>
      <c r="AT1001" s="15">
        <f t="shared" si="435"/>
        <v>19581.509944796097</v>
      </c>
      <c r="AU1001" s="17">
        <f t="shared" si="436"/>
        <v>43.928147247343794</v>
      </c>
      <c r="AV1001" s="15">
        <f t="shared" si="437"/>
        <v>24994.715486564732</v>
      </c>
      <c r="AW1001" s="13">
        <v>70000</v>
      </c>
      <c r="AX1001" s="15">
        <f t="shared" si="438"/>
        <v>19581.509944796097</v>
      </c>
    </row>
    <row r="1002" spans="1:50" ht="30" x14ac:dyDescent="0.25">
      <c r="A1002" s="2" t="s">
        <v>70</v>
      </c>
      <c r="B1002" s="9">
        <f t="shared" si="417"/>
        <v>-12748.499485090852</v>
      </c>
      <c r="C1002" s="9">
        <f t="shared" si="418"/>
        <v>-25392.757277120931</v>
      </c>
      <c r="D1002" s="10">
        <v>14671.229051130107</v>
      </c>
      <c r="E1002" s="10">
        <v>5533.1425304109571</v>
      </c>
      <c r="F1002">
        <v>60.05</v>
      </c>
      <c r="G1002">
        <v>46.07</v>
      </c>
      <c r="H1002">
        <v>44.01</v>
      </c>
      <c r="I1002" s="11">
        <f t="shared" si="419"/>
        <v>17638.116657408897</v>
      </c>
      <c r="J1002" s="12">
        <f t="shared" si="420"/>
        <v>11464.775827315783</v>
      </c>
      <c r="L1002" s="10">
        <f t="shared" si="413"/>
        <v>14671.229051130107</v>
      </c>
      <c r="M1002" s="13"/>
      <c r="N1002" s="13">
        <f t="shared" si="421"/>
        <v>8127.8608943260797</v>
      </c>
      <c r="O1002">
        <v>0.2</v>
      </c>
      <c r="P1002" s="10">
        <f t="shared" si="414"/>
        <v>5533.1425304109571</v>
      </c>
      <c r="Q1002" s="13">
        <f t="shared" si="422"/>
        <v>5483.3442476372584</v>
      </c>
      <c r="R1002">
        <v>0.56999999999999995</v>
      </c>
      <c r="S1002" s="14">
        <v>2.04</v>
      </c>
      <c r="T1002" s="14">
        <v>0.41</v>
      </c>
      <c r="U1002" s="15">
        <v>6200</v>
      </c>
      <c r="V1002" s="15">
        <v>1300</v>
      </c>
      <c r="W1002" s="16">
        <f t="shared" si="423"/>
        <v>15892.199936037645</v>
      </c>
      <c r="X1002" s="16">
        <f t="shared" si="424"/>
        <v>3247.9421440075657</v>
      </c>
      <c r="Z1002" s="10">
        <v>43680.999999999993</v>
      </c>
      <c r="AA1002" s="10">
        <f t="shared" si="415"/>
        <v>14671.229051130107</v>
      </c>
      <c r="AB1002" s="10">
        <f t="shared" si="416"/>
        <v>5533.1425304109571</v>
      </c>
      <c r="AC1002" s="10">
        <v>1805.2937236605376</v>
      </c>
      <c r="AD1002">
        <v>90.08</v>
      </c>
      <c r="AE1002">
        <v>60.05</v>
      </c>
      <c r="AF1002">
        <v>46.07</v>
      </c>
      <c r="AG1002" s="15"/>
      <c r="AH1002" s="15">
        <f t="shared" si="425"/>
        <v>8127.8608943260797</v>
      </c>
      <c r="AI1002" s="15">
        <f t="shared" si="426"/>
        <v>5483.3442476372584</v>
      </c>
      <c r="AJ1002" s="15">
        <f t="shared" si="427"/>
        <v>1810.7096048315191</v>
      </c>
      <c r="AK1002" s="15">
        <f t="shared" si="428"/>
        <v>3931.2899999999991</v>
      </c>
      <c r="AL1002" s="11">
        <f t="shared" si="429"/>
        <v>2845.5997167551386</v>
      </c>
      <c r="AM1002" s="16">
        <f t="shared" si="430"/>
        <v>1849.6398158908401</v>
      </c>
      <c r="AN1002" s="11">
        <f t="shared" si="431"/>
        <v>20261.309350480275</v>
      </c>
      <c r="AO1002" s="16">
        <f t="shared" si="439"/>
        <v>6180</v>
      </c>
      <c r="AP1002" s="10">
        <v>-7867.7065974156867</v>
      </c>
      <c r="AQ1002" s="11">
        <f t="shared" si="432"/>
        <v>-71253.12560760208</v>
      </c>
      <c r="AR1002" s="16">
        <f t="shared" si="433"/>
        <v>-40105.47524844428</v>
      </c>
      <c r="AS1002" s="11">
        <f t="shared" si="434"/>
        <v>20429.161399793917</v>
      </c>
      <c r="AT1002" s="15">
        <f t="shared" si="435"/>
        <v>-27362.12224062231</v>
      </c>
      <c r="AU1002" s="17">
        <f t="shared" si="436"/>
        <v>347.77761348662864</v>
      </c>
      <c r="AV1002" s="15">
        <f t="shared" si="437"/>
        <v>19494.415643206623</v>
      </c>
      <c r="AW1002" s="13">
        <v>70000</v>
      </c>
      <c r="AX1002" s="15">
        <f t="shared" si="438"/>
        <v>-27362.12224062231</v>
      </c>
    </row>
    <row r="1003" spans="1:50" ht="30" x14ac:dyDescent="0.25">
      <c r="A1003" s="2" t="s">
        <v>70</v>
      </c>
      <c r="B1003" s="9">
        <f t="shared" si="417"/>
        <v>26202.976522033645</v>
      </c>
      <c r="C1003" s="9">
        <f t="shared" si="418"/>
        <v>16078.911495832563</v>
      </c>
      <c r="D1003" s="10">
        <v>15795.957625092075</v>
      </c>
      <c r="E1003" s="10">
        <v>2575.3815284486982</v>
      </c>
      <c r="F1003">
        <v>60.05</v>
      </c>
      <c r="G1003">
        <v>46.07</v>
      </c>
      <c r="H1003">
        <v>44.01</v>
      </c>
      <c r="I1003" s="11">
        <f t="shared" si="419"/>
        <v>15636.91214250208</v>
      </c>
      <c r="J1003" s="12">
        <f t="shared" si="420"/>
        <v>10163.992892626353</v>
      </c>
      <c r="L1003" s="10">
        <f t="shared" si="413"/>
        <v>15795.957625092075</v>
      </c>
      <c r="M1003" s="13"/>
      <c r="N1003" s="13">
        <f t="shared" si="421"/>
        <v>8750.9605243010101</v>
      </c>
      <c r="O1003">
        <v>0.2</v>
      </c>
      <c r="P1003" s="10">
        <f t="shared" si="414"/>
        <v>2575.3815284486982</v>
      </c>
      <c r="Q1003" s="13">
        <f t="shared" si="422"/>
        <v>2552.2030946926598</v>
      </c>
      <c r="R1003">
        <v>0.56999999999999995</v>
      </c>
      <c r="S1003" s="14">
        <v>2.04</v>
      </c>
      <c r="T1003" s="14">
        <v>0.41</v>
      </c>
      <c r="U1003" s="15">
        <v>6200</v>
      </c>
      <c r="V1003" s="15">
        <v>1300</v>
      </c>
      <c r="W1003" s="16">
        <f t="shared" si="423"/>
        <v>12738.093652423438</v>
      </c>
      <c r="X1003" s="16">
        <f t="shared" si="424"/>
        <v>2614.0286262223572</v>
      </c>
      <c r="Z1003" s="10">
        <v>49729</v>
      </c>
      <c r="AA1003" s="10">
        <f t="shared" si="415"/>
        <v>15795.957625092075</v>
      </c>
      <c r="AB1003" s="10">
        <f t="shared" si="416"/>
        <v>2575.3815284486982</v>
      </c>
      <c r="AC1003" s="10">
        <v>1200.6910791233172</v>
      </c>
      <c r="AD1003">
        <v>90.08</v>
      </c>
      <c r="AE1003">
        <v>60.05</v>
      </c>
      <c r="AF1003">
        <v>46.07</v>
      </c>
      <c r="AG1003" s="15"/>
      <c r="AH1003" s="15">
        <f t="shared" si="425"/>
        <v>8750.9605243010101</v>
      </c>
      <c r="AI1003" s="15">
        <f t="shared" si="426"/>
        <v>2552.2030946926598</v>
      </c>
      <c r="AJ1003" s="15">
        <f t="shared" si="427"/>
        <v>1204.2931523606869</v>
      </c>
      <c r="AK1003" s="15">
        <f t="shared" si="428"/>
        <v>4475.6099999999997</v>
      </c>
      <c r="AL1003" s="11">
        <f t="shared" si="429"/>
        <v>2910.605916876877</v>
      </c>
      <c r="AM1003" s="16">
        <f t="shared" si="430"/>
        <v>1891.89384596997</v>
      </c>
      <c r="AN1003" s="11">
        <f t="shared" si="431"/>
        <v>16502.579192388173</v>
      </c>
      <c r="AO1003" s="16">
        <f t="shared" si="439"/>
        <v>6180</v>
      </c>
      <c r="AP1003" s="10">
        <v>20487.93223845811</v>
      </c>
      <c r="AQ1003" s="11">
        <f t="shared" si="432"/>
        <v>-21344.197769790513</v>
      </c>
      <c r="AR1003" s="16">
        <f t="shared" si="433"/>
        <v>3300.889976983854</v>
      </c>
      <c r="AS1003" s="11">
        <f t="shared" si="434"/>
        <v>63835.526625222046</v>
      </c>
      <c r="AT1003" s="15">
        <f t="shared" si="435"/>
        <v>2252.0454998617861</v>
      </c>
      <c r="AU1003" s="17">
        <f t="shared" si="436"/>
        <v>10.992058513520696</v>
      </c>
      <c r="AV1003" s="15">
        <f t="shared" si="437"/>
        <v>18235.886738596324</v>
      </c>
      <c r="AW1003" s="13">
        <v>70000</v>
      </c>
      <c r="AX1003" s="15">
        <f t="shared" si="438"/>
        <v>2252.0454998617861</v>
      </c>
    </row>
    <row r="1004" spans="1:50" ht="30" x14ac:dyDescent="0.25">
      <c r="A1004" s="2" t="s">
        <v>70</v>
      </c>
      <c r="B1004" s="9">
        <f t="shared" si="417"/>
        <v>111232.41447825923</v>
      </c>
      <c r="C1004" s="9">
        <f t="shared" si="418"/>
        <v>100820.89255213948</v>
      </c>
      <c r="D1004" s="10">
        <v>18871.170310664627</v>
      </c>
      <c r="E1004" s="10">
        <v>2284.3771571226093</v>
      </c>
      <c r="F1004">
        <v>60.05</v>
      </c>
      <c r="G1004">
        <v>46.07</v>
      </c>
      <c r="H1004">
        <v>44.01</v>
      </c>
      <c r="I1004" s="11">
        <f t="shared" si="419"/>
        <v>17612.710251238212</v>
      </c>
      <c r="J1004" s="12">
        <f t="shared" si="420"/>
        <v>11448.261663304838</v>
      </c>
      <c r="L1004" s="10">
        <f t="shared" si="413"/>
        <v>18871.170310664627</v>
      </c>
      <c r="M1004" s="13"/>
      <c r="N1004" s="13">
        <f t="shared" si="421"/>
        <v>10454.628352108204</v>
      </c>
      <c r="O1004">
        <v>0.2</v>
      </c>
      <c r="P1004" s="10">
        <f t="shared" si="414"/>
        <v>2284.3771571226093</v>
      </c>
      <c r="Q1004" s="13">
        <f t="shared" si="422"/>
        <v>2263.8177627085061</v>
      </c>
      <c r="R1004">
        <v>0.56999999999999995</v>
      </c>
      <c r="S1004" s="14">
        <v>2.04</v>
      </c>
      <c r="T1004" s="14">
        <v>0.41</v>
      </c>
      <c r="U1004" s="15">
        <v>6200</v>
      </c>
      <c r="V1004" s="15">
        <v>1300</v>
      </c>
      <c r="W1004" s="16">
        <f t="shared" si="423"/>
        <v>13097.855662137597</v>
      </c>
      <c r="X1004" s="16">
        <f t="shared" si="424"/>
        <v>2686.3337360178502</v>
      </c>
      <c r="Z1004" s="10">
        <v>50625</v>
      </c>
      <c r="AA1004" s="10">
        <f t="shared" si="415"/>
        <v>18871.170310664627</v>
      </c>
      <c r="AB1004" s="10">
        <f t="shared" si="416"/>
        <v>2284.3771571226093</v>
      </c>
      <c r="AC1004" s="10">
        <v>844.5129619272625</v>
      </c>
      <c r="AD1004">
        <v>90.08</v>
      </c>
      <c r="AE1004">
        <v>60.05</v>
      </c>
      <c r="AF1004">
        <v>46.07</v>
      </c>
      <c r="AG1004" s="15"/>
      <c r="AH1004" s="15">
        <f t="shared" si="425"/>
        <v>10454.628352108204</v>
      </c>
      <c r="AI1004" s="15">
        <f t="shared" si="426"/>
        <v>2263.8177627085061</v>
      </c>
      <c r="AJ1004" s="15">
        <f t="shared" si="427"/>
        <v>847.04650081304419</v>
      </c>
      <c r="AK1004" s="15">
        <f t="shared" si="428"/>
        <v>4556.25</v>
      </c>
      <c r="AL1004" s="11">
        <f t="shared" si="429"/>
        <v>3075.1289566371493</v>
      </c>
      <c r="AM1004" s="16">
        <f t="shared" si="430"/>
        <v>1998.8338218141471</v>
      </c>
      <c r="AN1004" s="11">
        <f t="shared" si="431"/>
        <v>18054.909404898091</v>
      </c>
      <c r="AO1004" s="16">
        <f t="shared" si="439"/>
        <v>6180</v>
      </c>
      <c r="AP1004" s="10">
        <v>78769.171338572225</v>
      </c>
      <c r="AQ1004" s="11">
        <f t="shared" si="432"/>
        <v>58667.916611017245</v>
      </c>
      <c r="AR1004" s="16">
        <f t="shared" si="433"/>
        <v>86686.297152816798</v>
      </c>
      <c r="AS1004" s="11">
        <f t="shared" si="434"/>
        <v>147220.93380105501</v>
      </c>
      <c r="AT1004" s="15">
        <f t="shared" si="435"/>
        <v>59142.075853453243</v>
      </c>
      <c r="AU1004" s="17">
        <f t="shared" si="436"/>
        <v>75.082770135087287</v>
      </c>
      <c r="AV1004" s="15">
        <f t="shared" si="437"/>
        <v>19627.095485118985</v>
      </c>
      <c r="AW1004" s="13">
        <v>70000</v>
      </c>
      <c r="AX1004" s="15">
        <f t="shared" si="438"/>
        <v>59142.075853453236</v>
      </c>
    </row>
    <row r="1005" spans="1:50" ht="30" x14ac:dyDescent="0.25">
      <c r="A1005" s="2" t="s">
        <v>70</v>
      </c>
      <c r="B1005" s="9">
        <f t="shared" si="417"/>
        <v>4643.5195144797835</v>
      </c>
      <c r="C1005" s="9">
        <f t="shared" si="418"/>
        <v>-28997.586999197272</v>
      </c>
      <c r="D1005" s="10">
        <v>17364.265019475417</v>
      </c>
      <c r="E1005" s="10">
        <v>27809.266059588197</v>
      </c>
      <c r="F1005">
        <v>60.05</v>
      </c>
      <c r="G1005">
        <v>46.07</v>
      </c>
      <c r="H1005">
        <v>44.01</v>
      </c>
      <c r="I1005" s="11">
        <f t="shared" si="419"/>
        <v>40891.870152879048</v>
      </c>
      <c r="J1005" s="12">
        <f t="shared" si="420"/>
        <v>26579.715599371382</v>
      </c>
      <c r="L1005" s="10">
        <f t="shared" si="413"/>
        <v>17364.265019475417</v>
      </c>
      <c r="M1005" s="13"/>
      <c r="N1005" s="13">
        <f t="shared" si="421"/>
        <v>9619.8028207893822</v>
      </c>
      <c r="O1005">
        <v>0.2</v>
      </c>
      <c r="P1005" s="10">
        <f t="shared" si="414"/>
        <v>27809.266059588197</v>
      </c>
      <c r="Q1005" s="13">
        <f t="shared" si="422"/>
        <v>27558.982665051903</v>
      </c>
      <c r="R1005">
        <v>0.56999999999999995</v>
      </c>
      <c r="S1005" s="14">
        <v>2.04</v>
      </c>
      <c r="T1005" s="14">
        <v>0.41</v>
      </c>
      <c r="U1005" s="15">
        <v>6200</v>
      </c>
      <c r="V1005" s="15">
        <v>1300</v>
      </c>
      <c r="W1005" s="16">
        <f t="shared" si="423"/>
        <v>42170.464593804412</v>
      </c>
      <c r="X1005" s="16">
        <f t="shared" si="424"/>
        <v>8529.3580801273565</v>
      </c>
      <c r="Z1005" s="10">
        <v>54289.000000000007</v>
      </c>
      <c r="AA1005" s="10">
        <f t="shared" si="415"/>
        <v>17364.265019475417</v>
      </c>
      <c r="AB1005" s="10">
        <f t="shared" si="416"/>
        <v>27809.266059588197</v>
      </c>
      <c r="AC1005" s="10">
        <v>5785.0544261163359</v>
      </c>
      <c r="AD1005">
        <v>90.08</v>
      </c>
      <c r="AE1005">
        <v>60.05</v>
      </c>
      <c r="AF1005">
        <v>46.07</v>
      </c>
      <c r="AG1005" s="15"/>
      <c r="AH1005" s="15">
        <f t="shared" si="425"/>
        <v>9619.8028207893822</v>
      </c>
      <c r="AI1005" s="15">
        <f t="shared" si="426"/>
        <v>27558.982665051903</v>
      </c>
      <c r="AJ1005" s="15">
        <f t="shared" si="427"/>
        <v>5802.4095893946842</v>
      </c>
      <c r="AK1005" s="15">
        <f t="shared" si="428"/>
        <v>4886.01</v>
      </c>
      <c r="AL1005" s="11">
        <f t="shared" si="429"/>
        <v>4784.0086224434181</v>
      </c>
      <c r="AM1005" s="16">
        <f t="shared" si="430"/>
        <v>3109.6056045882219</v>
      </c>
      <c r="AN1005" s="11">
        <f t="shared" si="431"/>
        <v>56351.726483506442</v>
      </c>
      <c r="AO1005" s="16">
        <f t="shared" si="439"/>
        <v>6180</v>
      </c>
      <c r="AP1005" s="10">
        <v>-7867.7065974156867</v>
      </c>
      <c r="AQ1005" s="11">
        <f t="shared" si="432"/>
        <v>-161076.82258020798</v>
      </c>
      <c r="AR1005" s="16">
        <f t="shared" si="433"/>
        <v>-64106.660678696011</v>
      </c>
      <c r="AS1005" s="11">
        <f t="shared" si="434"/>
        <v>-3572.024030457821</v>
      </c>
      <c r="AT1005" s="15">
        <f t="shared" si="435"/>
        <v>-43737.02780137529</v>
      </c>
      <c r="AU1005" s="17">
        <f t="shared" si="436"/>
        <v>555.90567924510083</v>
      </c>
      <c r="AV1005" s="15">
        <f t="shared" si="437"/>
        <v>35869.321203959604</v>
      </c>
      <c r="AW1005" s="13">
        <v>70000</v>
      </c>
      <c r="AX1005" s="15">
        <f t="shared" si="438"/>
        <v>-43737.02780137529</v>
      </c>
    </row>
    <row r="1006" spans="1:50" ht="30" x14ac:dyDescent="0.25">
      <c r="A1006" s="2" t="s">
        <v>70</v>
      </c>
      <c r="B1006" s="9">
        <f t="shared" si="417"/>
        <v>43735.082879454072</v>
      </c>
      <c r="C1006" s="9">
        <f t="shared" si="418"/>
        <v>21512.412659197897</v>
      </c>
      <c r="D1006" s="10">
        <v>21933.253570791541</v>
      </c>
      <c r="E1006" s="10">
        <v>14511.658518700309</v>
      </c>
      <c r="F1006">
        <v>60.05</v>
      </c>
      <c r="G1006">
        <v>46.07</v>
      </c>
      <c r="H1006">
        <v>44.01</v>
      </c>
      <c r="I1006" s="11">
        <f t="shared" si="419"/>
        <v>31537.421979495277</v>
      </c>
      <c r="J1006" s="12">
        <f t="shared" si="420"/>
        <v>20499.32428667193</v>
      </c>
      <c r="L1006" s="10">
        <f t="shared" si="413"/>
        <v>21933.253570791541</v>
      </c>
      <c r="M1006" s="13"/>
      <c r="N1006" s="13">
        <f t="shared" si="421"/>
        <v>12151.022478218514</v>
      </c>
      <c r="O1006">
        <v>0.2</v>
      </c>
      <c r="P1006" s="10">
        <f t="shared" si="414"/>
        <v>14511.658518700309</v>
      </c>
      <c r="Q1006" s="13">
        <f t="shared" si="422"/>
        <v>14381.053592032007</v>
      </c>
      <c r="R1006">
        <v>0.56999999999999995</v>
      </c>
      <c r="S1006" s="14">
        <v>2.04</v>
      </c>
      <c r="T1006" s="14">
        <v>0.41</v>
      </c>
      <c r="U1006" s="15">
        <v>6200</v>
      </c>
      <c r="V1006" s="15">
        <v>1300</v>
      </c>
      <c r="W1006" s="16">
        <f t="shared" si="423"/>
        <v>27879.90628792797</v>
      </c>
      <c r="X1006" s="16">
        <f t="shared" si="424"/>
        <v>5657.2360676717972</v>
      </c>
      <c r="Z1006" s="10">
        <v>80656</v>
      </c>
      <c r="AA1006" s="10">
        <f t="shared" si="415"/>
        <v>21933.253570791541</v>
      </c>
      <c r="AB1006" s="10">
        <f t="shared" si="416"/>
        <v>14511.658518700309</v>
      </c>
      <c r="AC1006" s="10">
        <v>880.59701861434633</v>
      </c>
      <c r="AD1006">
        <v>90.08</v>
      </c>
      <c r="AE1006">
        <v>60.05</v>
      </c>
      <c r="AF1006">
        <v>46.07</v>
      </c>
      <c r="AG1006" s="15"/>
      <c r="AH1006" s="15">
        <f t="shared" si="425"/>
        <v>12151.022478218514</v>
      </c>
      <c r="AI1006" s="15">
        <f t="shared" si="426"/>
        <v>14381.053592032007</v>
      </c>
      <c r="AJ1006" s="15">
        <f t="shared" si="427"/>
        <v>883.23880967018931</v>
      </c>
      <c r="AK1006" s="15">
        <f t="shared" si="428"/>
        <v>7259.04</v>
      </c>
      <c r="AL1006" s="11">
        <f t="shared" si="429"/>
        <v>5024.4697096278996</v>
      </c>
      <c r="AM1006" s="16">
        <f t="shared" si="430"/>
        <v>3265.905311258135</v>
      </c>
      <c r="AN1006" s="11">
        <f t="shared" si="431"/>
        <v>36901.879045451678</v>
      </c>
      <c r="AO1006" s="16">
        <f t="shared" si="439"/>
        <v>6180</v>
      </c>
      <c r="AP1006" s="10">
        <v>26776.741102259792</v>
      </c>
      <c r="AQ1006" s="11">
        <f t="shared" si="432"/>
        <v>-68430.565980090134</v>
      </c>
      <c r="AR1006" s="16">
        <f t="shared" si="433"/>
        <v>-4644.1476951458317</v>
      </c>
      <c r="AS1006" s="11">
        <f t="shared" si="434"/>
        <v>55890.488953092361</v>
      </c>
      <c r="AT1006" s="15">
        <f t="shared" si="435"/>
        <v>-3168.4884956702736</v>
      </c>
      <c r="AU1006" s="17">
        <f t="shared" si="436"/>
        <v>-11.832987754446611</v>
      </c>
      <c r="AV1006" s="15">
        <f t="shared" si="437"/>
        <v>29945.229597930065</v>
      </c>
      <c r="AW1006" s="13">
        <v>70000</v>
      </c>
      <c r="AX1006" s="15">
        <f t="shared" si="438"/>
        <v>-3168.4884956702736</v>
      </c>
    </row>
    <row r="1007" spans="1:50" ht="30" x14ac:dyDescent="0.25">
      <c r="A1007" s="2" t="s">
        <v>70</v>
      </c>
      <c r="B1007" s="9">
        <f t="shared" si="417"/>
        <v>55785.130668953658</v>
      </c>
      <c r="C1007" s="9">
        <f t="shared" si="418"/>
        <v>39819.63745635681</v>
      </c>
      <c r="D1007" s="10">
        <v>16180.662880592245</v>
      </c>
      <c r="E1007" s="10">
        <v>8844.2096332392121</v>
      </c>
      <c r="F1007">
        <v>60.05</v>
      </c>
      <c r="G1007">
        <v>46.07</v>
      </c>
      <c r="H1007">
        <v>44.01</v>
      </c>
      <c r="I1007" s="11">
        <f t="shared" si="419"/>
        <v>21907.378676444627</v>
      </c>
      <c r="J1007" s="12">
        <f t="shared" si="420"/>
        <v>14239.796139689008</v>
      </c>
      <c r="L1007" s="10">
        <f t="shared" si="413"/>
        <v>16180.662880592245</v>
      </c>
      <c r="M1007" s="13"/>
      <c r="N1007" s="13">
        <f t="shared" si="421"/>
        <v>8964.0872358481047</v>
      </c>
      <c r="O1007">
        <v>0.2</v>
      </c>
      <c r="P1007" s="10">
        <f t="shared" si="414"/>
        <v>8844.2096332392121</v>
      </c>
      <c r="Q1007" s="13">
        <f t="shared" si="422"/>
        <v>8764.6117465400584</v>
      </c>
      <c r="R1007">
        <v>0.56999999999999995</v>
      </c>
      <c r="S1007" s="14">
        <v>2.04</v>
      </c>
      <c r="T1007" s="14">
        <v>0.41</v>
      </c>
      <c r="U1007" s="15">
        <v>6200</v>
      </c>
      <c r="V1007" s="15">
        <v>1300</v>
      </c>
      <c r="W1007" s="16">
        <f t="shared" si="423"/>
        <v>20048.838131102806</v>
      </c>
      <c r="X1007" s="16">
        <f t="shared" si="424"/>
        <v>4083.3449185059558</v>
      </c>
      <c r="Z1007" s="10">
        <v>24649</v>
      </c>
      <c r="AA1007" s="10">
        <f t="shared" si="415"/>
        <v>16180.662880592245</v>
      </c>
      <c r="AB1007" s="10">
        <f t="shared" si="416"/>
        <v>8844.2096332392121</v>
      </c>
      <c r="AC1007" s="10">
        <v>976.29898133695008</v>
      </c>
      <c r="AD1007">
        <v>90.08</v>
      </c>
      <c r="AE1007">
        <v>60.05</v>
      </c>
      <c r="AF1007">
        <v>46.07</v>
      </c>
      <c r="AG1007" s="15"/>
      <c r="AH1007" s="15">
        <f t="shared" si="425"/>
        <v>8964.0872358481047</v>
      </c>
      <c r="AI1007" s="15">
        <f t="shared" si="426"/>
        <v>8764.6117465400584</v>
      </c>
      <c r="AJ1007" s="15">
        <f t="shared" si="427"/>
        <v>979.22787828096079</v>
      </c>
      <c r="AK1007" s="15">
        <f t="shared" si="428"/>
        <v>2218.41</v>
      </c>
      <c r="AL1007" s="11">
        <f t="shared" si="429"/>
        <v>2502.7830329218318</v>
      </c>
      <c r="AM1007" s="16">
        <f t="shared" si="430"/>
        <v>1626.8089713991908</v>
      </c>
      <c r="AN1007" s="11">
        <f t="shared" si="431"/>
        <v>25035.308051473916</v>
      </c>
      <c r="AO1007" s="16">
        <f t="shared" si="439"/>
        <v>6180</v>
      </c>
      <c r="AP1007" s="10">
        <v>36712.676477850473</v>
      </c>
      <c r="AQ1007" s="11">
        <f t="shared" si="432"/>
        <v>-18662.833290627645</v>
      </c>
      <c r="AR1007" s="16">
        <f t="shared" si="433"/>
        <v>21496.496398161842</v>
      </c>
      <c r="AS1007" s="11">
        <f t="shared" si="434"/>
        <v>82031.133046400035</v>
      </c>
      <c r="AT1007" s="15">
        <f t="shared" si="435"/>
        <v>14666.071366762271</v>
      </c>
      <c r="AU1007" s="17">
        <f t="shared" si="436"/>
        <v>39.948248871505236</v>
      </c>
      <c r="AV1007" s="15">
        <f t="shared" si="437"/>
        <v>22046.605111088196</v>
      </c>
      <c r="AW1007" s="13">
        <v>70000</v>
      </c>
      <c r="AX1007" s="15">
        <f t="shared" si="438"/>
        <v>14666.071366762277</v>
      </c>
    </row>
    <row r="1008" spans="1:50" ht="30" x14ac:dyDescent="0.25">
      <c r="A1008" s="2" t="s">
        <v>70</v>
      </c>
      <c r="B1008" s="9">
        <f t="shared" si="417"/>
        <v>132988.84622539324</v>
      </c>
      <c r="C1008" s="9">
        <f t="shared" si="418"/>
        <v>120249.86183639496</v>
      </c>
      <c r="D1008" s="10">
        <v>18592.241914467857</v>
      </c>
      <c r="E1008" s="10">
        <v>4866.9118072530136</v>
      </c>
      <c r="F1008">
        <v>60.05</v>
      </c>
      <c r="G1008">
        <v>46.07</v>
      </c>
      <c r="H1008">
        <v>44.01</v>
      </c>
      <c r="I1008" s="11">
        <f t="shared" si="419"/>
        <v>19875.344362836942</v>
      </c>
      <c r="J1008" s="12">
        <f t="shared" si="420"/>
        <v>12918.973835844014</v>
      </c>
      <c r="L1008" s="10">
        <f t="shared" si="413"/>
        <v>18592.241914467857</v>
      </c>
      <c r="M1008" s="13"/>
      <c r="N1008" s="13">
        <f t="shared" si="421"/>
        <v>10300.102020615193</v>
      </c>
      <c r="O1008">
        <v>0.2</v>
      </c>
      <c r="P1008" s="10">
        <f t="shared" si="414"/>
        <v>4866.9118072530136</v>
      </c>
      <c r="Q1008" s="13">
        <f t="shared" si="422"/>
        <v>4823.1096009877365</v>
      </c>
      <c r="R1008">
        <v>0.56999999999999995</v>
      </c>
      <c r="S1008" s="14">
        <v>2.04</v>
      </c>
      <c r="T1008" s="14">
        <v>0.41</v>
      </c>
      <c r="U1008" s="15">
        <v>6200</v>
      </c>
      <c r="V1008" s="15">
        <v>1300</v>
      </c>
      <c r="W1008" s="16">
        <f t="shared" si="423"/>
        <v>16010.75346843954</v>
      </c>
      <c r="X1008" s="16">
        <f t="shared" si="424"/>
        <v>3271.7690794412797</v>
      </c>
      <c r="Z1008" s="10">
        <v>90000</v>
      </c>
      <c r="AA1008" s="10">
        <f t="shared" si="415"/>
        <v>18592.241914467857</v>
      </c>
      <c r="AB1008" s="10">
        <f t="shared" si="416"/>
        <v>4866.9118072530136</v>
      </c>
      <c r="AC1008" s="10">
        <v>16402.413526152224</v>
      </c>
      <c r="AD1008">
        <v>90.08</v>
      </c>
      <c r="AE1008">
        <v>60.05</v>
      </c>
      <c r="AF1008">
        <v>46.07</v>
      </c>
      <c r="AG1008" s="15"/>
      <c r="AH1008" s="15">
        <f t="shared" si="425"/>
        <v>10300.102020615193</v>
      </c>
      <c r="AI1008" s="15">
        <f t="shared" si="426"/>
        <v>4823.1096009877365</v>
      </c>
      <c r="AJ1008" s="15">
        <f t="shared" si="427"/>
        <v>16451.620766730681</v>
      </c>
      <c r="AK1008" s="15">
        <f t="shared" si="428"/>
        <v>8100</v>
      </c>
      <c r="AL1008" s="11">
        <f t="shared" si="429"/>
        <v>4540.6987801832383</v>
      </c>
      <c r="AM1008" s="16">
        <f t="shared" si="430"/>
        <v>2951.4542071191049</v>
      </c>
      <c r="AN1008" s="11">
        <f t="shared" si="431"/>
        <v>36893.049207602169</v>
      </c>
      <c r="AO1008" s="16">
        <f t="shared" si="439"/>
        <v>6180</v>
      </c>
      <c r="AP1008" s="10">
        <v>93045.181615452078</v>
      </c>
      <c r="AQ1008" s="11">
        <f t="shared" si="432"/>
        <v>46516.528626695399</v>
      </c>
      <c r="AR1008" s="16">
        <f t="shared" si="433"/>
        <v>104059.11892110968</v>
      </c>
      <c r="AS1008" s="11">
        <f t="shared" si="434"/>
        <v>164593.75556934788</v>
      </c>
      <c r="AT1008" s="15">
        <f t="shared" si="435"/>
        <v>70994.75357248896</v>
      </c>
      <c r="AU1008" s="17">
        <f t="shared" si="436"/>
        <v>76.301375675641452</v>
      </c>
      <c r="AV1008" s="15">
        <f t="shared" si="437"/>
        <v>22050.428042963118</v>
      </c>
      <c r="AW1008" s="13">
        <v>70000</v>
      </c>
      <c r="AX1008" s="15">
        <f t="shared" si="438"/>
        <v>70994.75357248896</v>
      </c>
    </row>
    <row r="1009" spans="1:50" ht="30" x14ac:dyDescent="0.25">
      <c r="A1009" s="2" t="s">
        <v>70</v>
      </c>
      <c r="B1009" s="9">
        <f t="shared" si="417"/>
        <v>37141.691107413644</v>
      </c>
      <c r="C1009" s="9">
        <f t="shared" si="418"/>
        <v>7380.2141924069911</v>
      </c>
      <c r="D1009" s="10">
        <v>22085.161217007233</v>
      </c>
      <c r="E1009" s="10">
        <v>22669.64781686592</v>
      </c>
      <c r="F1009">
        <v>60.05</v>
      </c>
      <c r="G1009">
        <v>46.07</v>
      </c>
      <c r="H1009">
        <v>44.01</v>
      </c>
      <c r="I1009" s="11">
        <f t="shared" si="419"/>
        <v>39441.961818873839</v>
      </c>
      <c r="J1009" s="12">
        <f t="shared" si="420"/>
        <v>25637.275182267997</v>
      </c>
      <c r="L1009" s="10">
        <f t="shared" si="413"/>
        <v>22085.161217007233</v>
      </c>
      <c r="M1009" s="13"/>
      <c r="N1009" s="13">
        <f t="shared" si="421"/>
        <v>12235.179314222009</v>
      </c>
      <c r="O1009">
        <v>0.2</v>
      </c>
      <c r="P1009" s="10">
        <f t="shared" si="414"/>
        <v>22669.64781686592</v>
      </c>
      <c r="Q1009" s="13">
        <f t="shared" si="422"/>
        <v>22465.620986514125</v>
      </c>
      <c r="R1009">
        <v>0.56999999999999995</v>
      </c>
      <c r="S1009" s="14">
        <v>2.04</v>
      </c>
      <c r="T1009" s="14">
        <v>0.41</v>
      </c>
      <c r="U1009" s="15">
        <v>6200</v>
      </c>
      <c r="V1009" s="15">
        <v>1300</v>
      </c>
      <c r="W1009" s="16">
        <f t="shared" si="423"/>
        <v>37314.977243321206</v>
      </c>
      <c r="X1009" s="16">
        <f t="shared" si="424"/>
        <v>7553.5003283145552</v>
      </c>
      <c r="Z1009" s="10">
        <v>28223.999999999996</v>
      </c>
      <c r="AA1009" s="10">
        <f t="shared" si="415"/>
        <v>22085.161217007233</v>
      </c>
      <c r="AB1009" s="10">
        <f t="shared" si="416"/>
        <v>22669.64781686592</v>
      </c>
      <c r="AC1009" s="10">
        <v>1208.4142781362195</v>
      </c>
      <c r="AD1009">
        <v>90.08</v>
      </c>
      <c r="AE1009">
        <v>60.05</v>
      </c>
      <c r="AF1009">
        <v>46.07</v>
      </c>
      <c r="AG1009" s="15"/>
      <c r="AH1009" s="15">
        <f t="shared" si="425"/>
        <v>12235.179314222009</v>
      </c>
      <c r="AI1009" s="15">
        <f t="shared" si="426"/>
        <v>22465.620986514125</v>
      </c>
      <c r="AJ1009" s="15">
        <f t="shared" si="427"/>
        <v>1212.039520970628</v>
      </c>
      <c r="AK1009" s="15">
        <f t="shared" si="428"/>
        <v>2540.1599999999994</v>
      </c>
      <c r="AL1009" s="11">
        <f t="shared" si="429"/>
        <v>3817.1119756037169</v>
      </c>
      <c r="AM1009" s="16">
        <f t="shared" si="430"/>
        <v>2481.1227841424161</v>
      </c>
      <c r="AN1009" s="11">
        <f t="shared" si="431"/>
        <v>48364.83573223601</v>
      </c>
      <c r="AO1009" s="16">
        <f t="shared" si="439"/>
        <v>6180</v>
      </c>
      <c r="AP1009" s="10">
        <v>16689.038408593115</v>
      </c>
      <c r="AQ1009" s="11">
        <f t="shared" si="432"/>
        <v>-109834.26623288087</v>
      </c>
      <c r="AR1009" s="16">
        <f t="shared" si="433"/>
        <v>-25810.561318175558</v>
      </c>
      <c r="AS1009" s="11">
        <f t="shared" si="434"/>
        <v>34724.075330062631</v>
      </c>
      <c r="AT1009" s="15">
        <f t="shared" si="435"/>
        <v>-17609.359557817297</v>
      </c>
      <c r="AU1009" s="17">
        <f t="shared" si="436"/>
        <v>-105.51452472390687</v>
      </c>
      <c r="AV1009" s="15">
        <f t="shared" si="437"/>
        <v>34298.397966410412</v>
      </c>
      <c r="AW1009" s="13">
        <v>70000</v>
      </c>
      <c r="AX1009" s="15">
        <f t="shared" si="438"/>
        <v>-17609.359557817297</v>
      </c>
    </row>
  </sheetData>
  <mergeCells count="4">
    <mergeCell ref="B1:C1"/>
    <mergeCell ref="D1:I1"/>
    <mergeCell ref="L1:X1"/>
    <mergeCell ref="Z1:A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G1" workbookViewId="0">
      <selection activeCell="N2" sqref="N2"/>
    </sheetView>
  </sheetViews>
  <sheetFormatPr defaultRowHeight="15" x14ac:dyDescent="0.25"/>
  <cols>
    <col min="2" max="2" width="11.140625" bestFit="1" customWidth="1"/>
    <col min="3" max="3" width="12.28515625" bestFit="1" customWidth="1"/>
    <col min="4" max="4" width="12.28515625" customWidth="1"/>
    <col min="5" max="6" width="18.5703125" customWidth="1"/>
    <col min="7" max="7" width="18.5703125" style="15" customWidth="1"/>
    <col min="8" max="10" width="17.5703125" customWidth="1"/>
    <col min="11" max="13" width="19.42578125" customWidth="1"/>
    <col min="14" max="14" width="17.140625" customWidth="1"/>
    <col min="15" max="15" width="13.5703125" customWidth="1"/>
  </cols>
  <sheetData>
    <row r="1" spans="1:16" s="2" customFormat="1" ht="45" x14ac:dyDescent="0.25">
      <c r="A1" s="2" t="s">
        <v>4</v>
      </c>
      <c r="B1" s="2" t="s">
        <v>50</v>
      </c>
      <c r="C1" s="2" t="s">
        <v>51</v>
      </c>
      <c r="D1" s="2" t="s">
        <v>64</v>
      </c>
      <c r="E1" s="2" t="s">
        <v>52</v>
      </c>
      <c r="F1" s="2" t="s">
        <v>56</v>
      </c>
      <c r="G1" s="19" t="s">
        <v>60</v>
      </c>
      <c r="H1" s="2" t="s">
        <v>53</v>
      </c>
      <c r="I1" s="2" t="s">
        <v>58</v>
      </c>
      <c r="J1" s="2" t="s">
        <v>61</v>
      </c>
      <c r="K1" s="2" t="s">
        <v>54</v>
      </c>
      <c r="L1" s="2" t="s">
        <v>59</v>
      </c>
      <c r="M1" s="2" t="s">
        <v>62</v>
      </c>
      <c r="N1" s="2" t="s">
        <v>55</v>
      </c>
      <c r="O1" s="2" t="s">
        <v>57</v>
      </c>
      <c r="P1" s="2" t="s">
        <v>63</v>
      </c>
    </row>
    <row r="2" spans="1:16" x14ac:dyDescent="0.25">
      <c r="A2">
        <v>1</v>
      </c>
      <c r="B2">
        <v>2.85</v>
      </c>
      <c r="C2">
        <f>B2^2</f>
        <v>8.1225000000000005</v>
      </c>
      <c r="D2" s="15">
        <f>C2*10000</f>
        <v>81225</v>
      </c>
      <c r="E2">
        <v>0.34</v>
      </c>
      <c r="F2" s="18">
        <f>(E2*0.47+1)^(1/0.47)</f>
        <v>1.370835455417684</v>
      </c>
      <c r="G2" s="15">
        <f>F2*10000</f>
        <v>13708.35455417684</v>
      </c>
      <c r="H2">
        <v>0.61</v>
      </c>
      <c r="I2" s="18">
        <f t="shared" ref="I2:I65" si="0">(H2*0.38+1)^(1/0.38)</f>
        <v>1.7308669427663141</v>
      </c>
      <c r="J2" s="15">
        <f>I2*10000</f>
        <v>17308.669427663142</v>
      </c>
      <c r="K2">
        <v>-5.21</v>
      </c>
      <c r="L2" s="18">
        <f>(K2*(-0.21)+1)^(1/(-0.21))</f>
        <v>2.9610168064361599E-2</v>
      </c>
      <c r="M2" s="15">
        <f>L2*10000</f>
        <v>296.10168064361596</v>
      </c>
      <c r="N2">
        <v>3.72</v>
      </c>
      <c r="O2" s="18">
        <f>((N2*0.18+1)^(1/0.18))-10</f>
        <v>7.2478813466315621</v>
      </c>
      <c r="P2" s="15">
        <f>O2*10000</f>
        <v>72478.813466315623</v>
      </c>
    </row>
    <row r="3" spans="1:16" x14ac:dyDescent="0.25">
      <c r="A3">
        <f>A2+1</f>
        <v>2</v>
      </c>
      <c r="B3">
        <v>2.2000000000000002</v>
      </c>
      <c r="C3">
        <f t="shared" ref="C3:C66" si="1">B3^2</f>
        <v>4.8400000000000007</v>
      </c>
      <c r="D3" s="15">
        <f t="shared" ref="D3:D66" si="2">C3*10000</f>
        <v>48400.000000000007</v>
      </c>
      <c r="E3">
        <v>0.04</v>
      </c>
      <c r="F3" s="18">
        <f t="shared" ref="F3:F66" si="3">(E3*0.47+1)^(1/0.47)</f>
        <v>1.0404243378189832</v>
      </c>
      <c r="G3" s="15">
        <f t="shared" ref="G3:G66" si="4">F3*10000</f>
        <v>10404.243378189833</v>
      </c>
      <c r="H3">
        <v>-1.63</v>
      </c>
      <c r="I3" s="18">
        <f t="shared" si="0"/>
        <v>7.8699230158759903E-2</v>
      </c>
      <c r="J3" s="15">
        <f t="shared" ref="J3:J66" si="5">I3*10000</f>
        <v>786.99230158759906</v>
      </c>
      <c r="K3">
        <v>-2.96</v>
      </c>
      <c r="L3" s="18">
        <f t="shared" ref="L3:L66" si="6">(K3*-0.21+1)^(1/-0.21)</f>
        <v>0.10006171111590588</v>
      </c>
      <c r="M3" s="15">
        <f t="shared" ref="M3:M66" si="7">L3*10000</f>
        <v>1000.6171111590588</v>
      </c>
      <c r="N3">
        <v>2.58</v>
      </c>
      <c r="O3" s="18">
        <f t="shared" ref="O3:O66" si="8">((N3*0.18+1)^(1/0.18))-10</f>
        <v>-1.6760056081407715</v>
      </c>
      <c r="P3" s="15">
        <f t="shared" ref="P3:P66" si="9">O3*10000</f>
        <v>-16760.056081407714</v>
      </c>
    </row>
    <row r="4" spans="1:16" x14ac:dyDescent="0.25">
      <c r="A4">
        <f t="shared" ref="A4:A67" si="10">A3+1</f>
        <v>3</v>
      </c>
      <c r="B4">
        <v>2.72</v>
      </c>
      <c r="C4">
        <f t="shared" si="1"/>
        <v>7.3984000000000014</v>
      </c>
      <c r="D4" s="15">
        <f t="shared" si="2"/>
        <v>73984.000000000015</v>
      </c>
      <c r="E4">
        <v>-0.51</v>
      </c>
      <c r="F4" s="18">
        <f t="shared" si="3"/>
        <v>0.55818296144948554</v>
      </c>
      <c r="G4" s="15">
        <f t="shared" si="4"/>
        <v>5581.8296144948554</v>
      </c>
      <c r="H4">
        <v>0.09</v>
      </c>
      <c r="I4" s="18">
        <f t="shared" si="0"/>
        <v>1.0925290227764872</v>
      </c>
      <c r="J4" s="15">
        <f t="shared" si="5"/>
        <v>10925.290227764872</v>
      </c>
      <c r="K4">
        <v>-2.0299999999999998</v>
      </c>
      <c r="L4" s="18">
        <f t="shared" si="6"/>
        <v>0.1843582027533745</v>
      </c>
      <c r="M4" s="15">
        <f t="shared" si="7"/>
        <v>1843.5820275337451</v>
      </c>
      <c r="N4">
        <v>1.96</v>
      </c>
      <c r="O4" s="18">
        <f t="shared" si="8"/>
        <v>-4.641101572631869</v>
      </c>
      <c r="P4" s="15">
        <f t="shared" si="9"/>
        <v>-46411.015726318692</v>
      </c>
    </row>
    <row r="5" spans="1:16" x14ac:dyDescent="0.25">
      <c r="A5">
        <f t="shared" si="10"/>
        <v>4</v>
      </c>
      <c r="B5">
        <v>2.04</v>
      </c>
      <c r="C5">
        <f t="shared" si="1"/>
        <v>4.1616</v>
      </c>
      <c r="D5" s="15">
        <f t="shared" si="2"/>
        <v>41616</v>
      </c>
      <c r="E5">
        <v>0.16</v>
      </c>
      <c r="F5" s="18">
        <f t="shared" si="3"/>
        <v>1.1668053624547603</v>
      </c>
      <c r="G5" s="15">
        <f t="shared" si="4"/>
        <v>11668.053624547603</v>
      </c>
      <c r="H5">
        <v>-0.79</v>
      </c>
      <c r="I5" s="18">
        <f t="shared" si="0"/>
        <v>0.39087390654828186</v>
      </c>
      <c r="J5" s="15">
        <f t="shared" si="5"/>
        <v>3908.7390654828187</v>
      </c>
      <c r="K5">
        <v>-3.64</v>
      </c>
      <c r="L5" s="18">
        <f t="shared" si="6"/>
        <v>6.6946571032764357E-2</v>
      </c>
      <c r="M5" s="15">
        <f t="shared" si="7"/>
        <v>669.46571032764359</v>
      </c>
      <c r="N5">
        <v>3</v>
      </c>
      <c r="O5" s="18">
        <f t="shared" si="8"/>
        <v>1.0098596413355825</v>
      </c>
      <c r="P5" s="15">
        <f t="shared" si="9"/>
        <v>10098.596413355825</v>
      </c>
    </row>
    <row r="6" spans="1:16" x14ac:dyDescent="0.25">
      <c r="A6">
        <f t="shared" si="10"/>
        <v>5</v>
      </c>
      <c r="B6">
        <v>1.31</v>
      </c>
      <c r="C6">
        <f t="shared" si="1"/>
        <v>1.7161000000000002</v>
      </c>
      <c r="D6" s="15">
        <f t="shared" si="2"/>
        <v>17161</v>
      </c>
      <c r="E6">
        <v>0.64</v>
      </c>
      <c r="F6" s="18">
        <f t="shared" si="3"/>
        <v>1.7498512171613672</v>
      </c>
      <c r="G6" s="15">
        <f t="shared" si="4"/>
        <v>17498.512171613671</v>
      </c>
      <c r="H6">
        <v>-0.68</v>
      </c>
      <c r="I6" s="18">
        <f t="shared" si="0"/>
        <v>0.45534583806905221</v>
      </c>
      <c r="J6" s="15">
        <f t="shared" si="5"/>
        <v>4553.4583806905221</v>
      </c>
      <c r="K6">
        <v>-3.51</v>
      </c>
      <c r="L6" s="18">
        <f t="shared" si="6"/>
        <v>7.2106936751738585E-2</v>
      </c>
      <c r="M6" s="15">
        <f t="shared" si="7"/>
        <v>721.0693675173859</v>
      </c>
      <c r="N6">
        <v>2.85</v>
      </c>
      <c r="O6" s="18">
        <f t="shared" si="8"/>
        <v>-2.0583339011256641E-2</v>
      </c>
      <c r="P6" s="15">
        <f t="shared" si="9"/>
        <v>-205.83339011256641</v>
      </c>
    </row>
    <row r="7" spans="1:16" x14ac:dyDescent="0.25">
      <c r="A7">
        <f t="shared" si="10"/>
        <v>6</v>
      </c>
      <c r="B7">
        <v>2.2400000000000002</v>
      </c>
      <c r="C7">
        <f t="shared" si="1"/>
        <v>5.0176000000000007</v>
      </c>
      <c r="D7" s="15">
        <f t="shared" si="2"/>
        <v>50176.000000000007</v>
      </c>
      <c r="E7">
        <v>0.31</v>
      </c>
      <c r="F7" s="18">
        <f t="shared" si="3"/>
        <v>1.3356196313227184</v>
      </c>
      <c r="G7" s="15">
        <f t="shared" si="4"/>
        <v>13356.196313227185</v>
      </c>
      <c r="H7">
        <v>-0.5</v>
      </c>
      <c r="I7" s="18">
        <f t="shared" si="0"/>
        <v>0.57434269581504416</v>
      </c>
      <c r="J7" s="15">
        <f t="shared" si="5"/>
        <v>5743.4269581504414</v>
      </c>
      <c r="K7">
        <v>-1.78</v>
      </c>
      <c r="L7" s="18">
        <f t="shared" si="6"/>
        <v>0.22040496384179389</v>
      </c>
      <c r="M7" s="15">
        <f t="shared" si="7"/>
        <v>2204.0496384179391</v>
      </c>
      <c r="N7">
        <v>1.99</v>
      </c>
      <c r="O7" s="18">
        <f t="shared" si="8"/>
        <v>-4.5211757745367986</v>
      </c>
      <c r="P7" s="15">
        <f t="shared" si="9"/>
        <v>-45211.757745367984</v>
      </c>
    </row>
    <row r="8" spans="1:16" x14ac:dyDescent="0.25">
      <c r="A8">
        <f t="shared" si="10"/>
        <v>7</v>
      </c>
      <c r="B8">
        <v>2.36</v>
      </c>
      <c r="C8">
        <f t="shared" si="1"/>
        <v>5.5695999999999994</v>
      </c>
      <c r="D8" s="15">
        <f t="shared" si="2"/>
        <v>55695.999999999993</v>
      </c>
      <c r="E8">
        <v>0.43</v>
      </c>
      <c r="F8" s="18">
        <f t="shared" si="3"/>
        <v>1.4794025976001768</v>
      </c>
      <c r="G8" s="15">
        <f t="shared" si="4"/>
        <v>14794.025976001767</v>
      </c>
      <c r="H8">
        <v>0.22</v>
      </c>
      <c r="I8" s="18">
        <f t="shared" si="0"/>
        <v>1.2352660821046078</v>
      </c>
      <c r="J8" s="15">
        <f t="shared" si="5"/>
        <v>12352.660821046078</v>
      </c>
      <c r="K8">
        <v>-1.62</v>
      </c>
      <c r="L8" s="18">
        <f t="shared" si="6"/>
        <v>0.2479878545974008</v>
      </c>
      <c r="M8" s="15">
        <f t="shared" si="7"/>
        <v>2479.8785459740079</v>
      </c>
      <c r="N8">
        <v>2.91</v>
      </c>
      <c r="O8" s="18">
        <f t="shared" si="8"/>
        <v>0.38165268891152415</v>
      </c>
      <c r="P8" s="15">
        <f t="shared" si="9"/>
        <v>3816.5268891152414</v>
      </c>
    </row>
    <row r="9" spans="1:16" x14ac:dyDescent="0.25">
      <c r="A9">
        <f t="shared" si="10"/>
        <v>8</v>
      </c>
      <c r="B9">
        <v>2.4</v>
      </c>
      <c r="C9">
        <f t="shared" si="1"/>
        <v>5.76</v>
      </c>
      <c r="D9" s="15">
        <f t="shared" si="2"/>
        <v>57600</v>
      </c>
      <c r="E9">
        <v>2</v>
      </c>
      <c r="F9" s="18">
        <f t="shared" si="3"/>
        <v>4.0958505931835179</v>
      </c>
      <c r="G9" s="15">
        <f t="shared" si="4"/>
        <v>40958.505931835178</v>
      </c>
      <c r="H9">
        <v>0.18</v>
      </c>
      <c r="I9" s="18">
        <f t="shared" si="0"/>
        <v>1.1901877390198903</v>
      </c>
      <c r="J9" s="15">
        <f t="shared" si="5"/>
        <v>11901.877390198903</v>
      </c>
      <c r="K9">
        <v>-1.35</v>
      </c>
      <c r="L9" s="18">
        <f t="shared" si="6"/>
        <v>0.30466963772102573</v>
      </c>
      <c r="M9" s="15">
        <f t="shared" si="7"/>
        <v>3046.6963772102572</v>
      </c>
      <c r="N9">
        <v>3.23</v>
      </c>
      <c r="O9" s="18">
        <f t="shared" si="8"/>
        <v>2.7581414733343443</v>
      </c>
      <c r="P9" s="15">
        <f t="shared" si="9"/>
        <v>27581.414733343445</v>
      </c>
    </row>
    <row r="10" spans="1:16" x14ac:dyDescent="0.25">
      <c r="A10">
        <f t="shared" si="10"/>
        <v>9</v>
      </c>
      <c r="B10">
        <v>1.66</v>
      </c>
      <c r="C10">
        <f t="shared" si="1"/>
        <v>2.7555999999999998</v>
      </c>
      <c r="D10" s="15">
        <f t="shared" si="2"/>
        <v>27556</v>
      </c>
      <c r="E10">
        <v>0.35</v>
      </c>
      <c r="F10" s="18">
        <f t="shared" si="3"/>
        <v>1.3826820512537117</v>
      </c>
      <c r="G10" s="15">
        <f t="shared" si="4"/>
        <v>13826.820512537117</v>
      </c>
      <c r="H10">
        <v>-0.18</v>
      </c>
      <c r="I10" s="18">
        <f t="shared" si="0"/>
        <v>0.82989843767450988</v>
      </c>
      <c r="J10" s="15">
        <f t="shared" si="5"/>
        <v>8298.9843767450984</v>
      </c>
      <c r="K10">
        <v>-2.87</v>
      </c>
      <c r="L10" s="18">
        <f t="shared" si="6"/>
        <v>0.10580669709489615</v>
      </c>
      <c r="M10" s="15">
        <f t="shared" si="7"/>
        <v>1058.0669709489616</v>
      </c>
      <c r="N10">
        <v>3.45</v>
      </c>
      <c r="O10" s="18">
        <f t="shared" si="8"/>
        <v>4.6373074000051879</v>
      </c>
      <c r="P10" s="15">
        <f t="shared" si="9"/>
        <v>46373.074000051878</v>
      </c>
    </row>
    <row r="11" spans="1:16" x14ac:dyDescent="0.25">
      <c r="A11">
        <f t="shared" si="10"/>
        <v>10</v>
      </c>
      <c r="B11">
        <v>1.6</v>
      </c>
      <c r="C11">
        <f t="shared" si="1"/>
        <v>2.5600000000000005</v>
      </c>
      <c r="D11" s="15">
        <f t="shared" si="2"/>
        <v>25600.000000000004</v>
      </c>
      <c r="E11">
        <v>1.03</v>
      </c>
      <c r="F11" s="18">
        <f t="shared" si="3"/>
        <v>2.3164090065058511</v>
      </c>
      <c r="G11" s="15">
        <f t="shared" si="4"/>
        <v>23164.09006505851</v>
      </c>
      <c r="H11">
        <v>-7.0000000000000007E-2</v>
      </c>
      <c r="I11" s="18">
        <f t="shared" si="0"/>
        <v>0.93151047260598618</v>
      </c>
      <c r="J11" s="15">
        <f t="shared" si="5"/>
        <v>9315.1047260598625</v>
      </c>
      <c r="K11">
        <v>-3.06</v>
      </c>
      <c r="L11" s="18">
        <f t="shared" si="6"/>
        <v>9.4114818097977337E-2</v>
      </c>
      <c r="M11" s="15">
        <f t="shared" si="7"/>
        <v>941.14818097977343</v>
      </c>
      <c r="N11">
        <v>3.14</v>
      </c>
      <c r="O11" s="18">
        <f t="shared" si="8"/>
        <v>2.0487932238458111</v>
      </c>
      <c r="P11" s="15">
        <f t="shared" si="9"/>
        <v>20487.93223845811</v>
      </c>
    </row>
    <row r="12" spans="1:16" x14ac:dyDescent="0.25">
      <c r="A12">
        <f t="shared" si="10"/>
        <v>11</v>
      </c>
      <c r="B12">
        <v>2.94</v>
      </c>
      <c r="C12">
        <f t="shared" si="1"/>
        <v>8.6435999999999993</v>
      </c>
      <c r="D12" s="15">
        <f t="shared" si="2"/>
        <v>86436</v>
      </c>
      <c r="E12">
        <v>1.08</v>
      </c>
      <c r="F12" s="18">
        <f t="shared" si="3"/>
        <v>2.3951470876083194</v>
      </c>
      <c r="G12" s="15">
        <f t="shared" si="4"/>
        <v>23951.470876083193</v>
      </c>
      <c r="H12">
        <v>-0.04</v>
      </c>
      <c r="I12" s="18">
        <f t="shared" si="0"/>
        <v>0.96049441056862028</v>
      </c>
      <c r="J12" s="15">
        <f t="shared" si="5"/>
        <v>9604.9441056862033</v>
      </c>
      <c r="K12">
        <v>-2.4</v>
      </c>
      <c r="L12" s="18">
        <f t="shared" si="6"/>
        <v>0.14320648479382403</v>
      </c>
      <c r="M12" s="15">
        <f t="shared" si="7"/>
        <v>1432.0648479382403</v>
      </c>
      <c r="N12">
        <v>3.61</v>
      </c>
      <c r="O12" s="18">
        <f t="shared" si="8"/>
        <v>6.141788871383433</v>
      </c>
      <c r="P12" s="15">
        <f t="shared" si="9"/>
        <v>61417.888713834327</v>
      </c>
    </row>
    <row r="13" spans="1:16" x14ac:dyDescent="0.25">
      <c r="A13">
        <f t="shared" si="10"/>
        <v>12</v>
      </c>
      <c r="B13">
        <v>2.92</v>
      </c>
      <c r="C13">
        <f t="shared" si="1"/>
        <v>8.5263999999999989</v>
      </c>
      <c r="D13" s="15">
        <f t="shared" si="2"/>
        <v>85263.999999999985</v>
      </c>
      <c r="E13">
        <v>0.5</v>
      </c>
      <c r="F13" s="18">
        <f t="shared" si="3"/>
        <v>1.5668812368838159</v>
      </c>
      <c r="G13" s="15">
        <f t="shared" si="4"/>
        <v>15668.812368838158</v>
      </c>
      <c r="H13">
        <v>-2.4</v>
      </c>
      <c r="I13" s="18">
        <f t="shared" si="0"/>
        <v>1.6684869778902129E-3</v>
      </c>
      <c r="J13" s="15">
        <f t="shared" si="5"/>
        <v>16.684869778902129</v>
      </c>
      <c r="K13">
        <v>-5.22</v>
      </c>
      <c r="L13" s="18">
        <f t="shared" si="6"/>
        <v>2.9469177590065468E-2</v>
      </c>
      <c r="M13" s="15">
        <f t="shared" si="7"/>
        <v>294.6917759006547</v>
      </c>
      <c r="N13">
        <v>3.46</v>
      </c>
      <c r="O13" s="18">
        <f t="shared" si="8"/>
        <v>4.7278341016834649</v>
      </c>
      <c r="P13" s="15">
        <f t="shared" si="9"/>
        <v>47278.341016834645</v>
      </c>
    </row>
    <row r="14" spans="1:16" x14ac:dyDescent="0.25">
      <c r="A14">
        <f t="shared" si="10"/>
        <v>13</v>
      </c>
      <c r="B14">
        <v>1.77</v>
      </c>
      <c r="C14">
        <f t="shared" si="1"/>
        <v>3.1329000000000002</v>
      </c>
      <c r="D14" s="15">
        <f t="shared" si="2"/>
        <v>31329.000000000004</v>
      </c>
      <c r="E14">
        <v>0.2</v>
      </c>
      <c r="F14" s="18">
        <f t="shared" si="3"/>
        <v>1.210641560086759</v>
      </c>
      <c r="G14" s="15">
        <f t="shared" si="4"/>
        <v>12106.415600867591</v>
      </c>
      <c r="H14">
        <v>0.3</v>
      </c>
      <c r="I14" s="18">
        <f t="shared" si="0"/>
        <v>1.3285627791996533</v>
      </c>
      <c r="J14" s="15">
        <f t="shared" si="5"/>
        <v>13285.627791996532</v>
      </c>
      <c r="K14">
        <v>-3.52</v>
      </c>
      <c r="L14" s="18">
        <f t="shared" si="6"/>
        <v>7.1693279021910042E-2</v>
      </c>
      <c r="M14" s="15">
        <f t="shared" si="7"/>
        <v>716.93279021910041</v>
      </c>
      <c r="N14">
        <v>2.9</v>
      </c>
      <c r="O14" s="18">
        <f t="shared" si="8"/>
        <v>0.31370572436607347</v>
      </c>
      <c r="P14" s="15">
        <f t="shared" si="9"/>
        <v>3137.0572436607345</v>
      </c>
    </row>
    <row r="15" spans="1:16" x14ac:dyDescent="0.25">
      <c r="A15">
        <f t="shared" si="10"/>
        <v>14</v>
      </c>
      <c r="B15">
        <v>2.4700000000000002</v>
      </c>
      <c r="C15">
        <f t="shared" si="1"/>
        <v>6.1009000000000011</v>
      </c>
      <c r="D15" s="15">
        <f t="shared" si="2"/>
        <v>61009.000000000015</v>
      </c>
      <c r="E15">
        <v>0.21</v>
      </c>
      <c r="F15" s="18">
        <f t="shared" si="3"/>
        <v>1.221734564080863</v>
      </c>
      <c r="G15" s="15">
        <f t="shared" si="4"/>
        <v>12217.345640808629</v>
      </c>
      <c r="H15">
        <v>-1</v>
      </c>
      <c r="I15" s="18">
        <f t="shared" si="0"/>
        <v>0.28422504295122325</v>
      </c>
      <c r="J15" s="15">
        <f t="shared" si="5"/>
        <v>2842.2504295122326</v>
      </c>
      <c r="K15">
        <v>-4.54</v>
      </c>
      <c r="L15" s="18">
        <f t="shared" si="6"/>
        <v>4.1236336898679393E-2</v>
      </c>
      <c r="M15" s="15">
        <f t="shared" si="7"/>
        <v>412.36336898679394</v>
      </c>
      <c r="N15">
        <v>3</v>
      </c>
      <c r="O15" s="18">
        <f t="shared" si="8"/>
        <v>1.0098596413355825</v>
      </c>
      <c r="P15" s="15">
        <f t="shared" si="9"/>
        <v>10098.596413355825</v>
      </c>
    </row>
    <row r="16" spans="1:16" x14ac:dyDescent="0.25">
      <c r="A16">
        <f t="shared" si="10"/>
        <v>15</v>
      </c>
      <c r="B16">
        <v>2.58</v>
      </c>
      <c r="C16">
        <f t="shared" si="1"/>
        <v>6.6564000000000005</v>
      </c>
      <c r="D16" s="15">
        <f t="shared" si="2"/>
        <v>66564</v>
      </c>
      <c r="E16">
        <v>1.0900000000000001</v>
      </c>
      <c r="F16" s="18">
        <f t="shared" si="3"/>
        <v>2.4110621694676775</v>
      </c>
      <c r="G16" s="15">
        <f t="shared" si="4"/>
        <v>24110.621694676774</v>
      </c>
      <c r="H16">
        <v>-0.73</v>
      </c>
      <c r="I16" s="18">
        <f t="shared" si="0"/>
        <v>0.42528379513189601</v>
      </c>
      <c r="J16" s="15">
        <f t="shared" si="5"/>
        <v>4252.8379513189602</v>
      </c>
      <c r="K16">
        <v>-2.92</v>
      </c>
      <c r="L16" s="18">
        <f t="shared" si="6"/>
        <v>0.10256720191983089</v>
      </c>
      <c r="M16" s="15">
        <f t="shared" si="7"/>
        <v>1025.6720191983088</v>
      </c>
      <c r="N16">
        <v>2.5099999999999998</v>
      </c>
      <c r="O16" s="18">
        <f t="shared" si="8"/>
        <v>-2.0661830135821075</v>
      </c>
      <c r="P16" s="15">
        <f t="shared" si="9"/>
        <v>-20661.830135821074</v>
      </c>
    </row>
    <row r="17" spans="1:16" x14ac:dyDescent="0.25">
      <c r="A17">
        <f t="shared" si="10"/>
        <v>16</v>
      </c>
      <c r="B17">
        <v>1.64</v>
      </c>
      <c r="C17">
        <f t="shared" si="1"/>
        <v>2.6895999999999995</v>
      </c>
      <c r="D17" s="15">
        <f t="shared" si="2"/>
        <v>26895.999999999996</v>
      </c>
      <c r="E17">
        <v>1.58</v>
      </c>
      <c r="F17" s="18">
        <f t="shared" si="3"/>
        <v>3.2597674314832346</v>
      </c>
      <c r="G17" s="15">
        <f t="shared" si="4"/>
        <v>32597.674314832344</v>
      </c>
      <c r="H17">
        <v>0.08</v>
      </c>
      <c r="I17" s="18">
        <f t="shared" si="0"/>
        <v>1.0819966623390247</v>
      </c>
      <c r="J17" s="15">
        <f t="shared" si="5"/>
        <v>10819.966623390246</v>
      </c>
      <c r="K17">
        <v>-0.5</v>
      </c>
      <c r="L17" s="18">
        <f t="shared" si="6"/>
        <v>0.62160279961962439</v>
      </c>
      <c r="M17" s="15">
        <f t="shared" si="7"/>
        <v>6216.0279961962442</v>
      </c>
      <c r="N17">
        <v>2.0299999999999998</v>
      </c>
      <c r="O17" s="18">
        <f t="shared" si="8"/>
        <v>-4.357859708744825</v>
      </c>
      <c r="P17" s="15">
        <f t="shared" si="9"/>
        <v>-43578.597087448252</v>
      </c>
    </row>
    <row r="18" spans="1:16" x14ac:dyDescent="0.25">
      <c r="A18">
        <f t="shared" si="10"/>
        <v>17</v>
      </c>
      <c r="B18">
        <v>2.93</v>
      </c>
      <c r="C18">
        <f t="shared" si="1"/>
        <v>8.5849000000000011</v>
      </c>
      <c r="D18" s="15">
        <f t="shared" si="2"/>
        <v>85849.000000000015</v>
      </c>
      <c r="E18">
        <v>0.4</v>
      </c>
      <c r="F18" s="18">
        <f t="shared" si="3"/>
        <v>1.442726191979689</v>
      </c>
      <c r="G18" s="15">
        <f t="shared" si="4"/>
        <v>14427.261919796891</v>
      </c>
      <c r="H18">
        <v>-1.43</v>
      </c>
      <c r="I18" s="18">
        <f t="shared" si="0"/>
        <v>0.12706965796631581</v>
      </c>
      <c r="J18" s="15">
        <f t="shared" si="5"/>
        <v>1270.696579663158</v>
      </c>
      <c r="K18">
        <v>-2.16</v>
      </c>
      <c r="L18" s="18">
        <f t="shared" si="6"/>
        <v>0.16844293071685909</v>
      </c>
      <c r="M18" s="15">
        <f t="shared" si="7"/>
        <v>1684.4293071685909</v>
      </c>
      <c r="N18">
        <v>2.1800000000000002</v>
      </c>
      <c r="O18" s="18">
        <f t="shared" si="8"/>
        <v>-3.7094449100229188</v>
      </c>
      <c r="P18" s="15">
        <f t="shared" si="9"/>
        <v>-37094.449100229191</v>
      </c>
    </row>
    <row r="19" spans="1:16" x14ac:dyDescent="0.25">
      <c r="A19">
        <f t="shared" si="10"/>
        <v>18</v>
      </c>
      <c r="B19">
        <v>1.67</v>
      </c>
      <c r="C19">
        <f t="shared" si="1"/>
        <v>2.7888999999999999</v>
      </c>
      <c r="D19" s="15">
        <f t="shared" si="2"/>
        <v>27889</v>
      </c>
      <c r="E19">
        <v>-0.84</v>
      </c>
      <c r="F19" s="18">
        <f t="shared" si="3"/>
        <v>0.3435224682456362</v>
      </c>
      <c r="G19" s="15">
        <f t="shared" si="4"/>
        <v>3435.2246824563622</v>
      </c>
      <c r="H19">
        <v>0.19</v>
      </c>
      <c r="I19" s="18">
        <f t="shared" si="0"/>
        <v>1.2013599937502182</v>
      </c>
      <c r="J19" s="15">
        <f t="shared" si="5"/>
        <v>12013.599937502182</v>
      </c>
      <c r="K19">
        <v>-1.99</v>
      </c>
      <c r="L19" s="18">
        <f t="shared" si="6"/>
        <v>0.18961735457747392</v>
      </c>
      <c r="M19" s="15">
        <f t="shared" si="7"/>
        <v>1896.1735457747391</v>
      </c>
      <c r="N19">
        <v>3.65</v>
      </c>
      <c r="O19" s="18">
        <f t="shared" si="8"/>
        <v>6.5370629697245768</v>
      </c>
      <c r="P19" s="15">
        <f t="shared" si="9"/>
        <v>65370.629697245771</v>
      </c>
    </row>
    <row r="20" spans="1:16" x14ac:dyDescent="0.25">
      <c r="A20">
        <f t="shared" si="10"/>
        <v>19</v>
      </c>
      <c r="B20">
        <v>2.76</v>
      </c>
      <c r="C20">
        <f t="shared" si="1"/>
        <v>7.6175999999999986</v>
      </c>
      <c r="D20" s="15">
        <f t="shared" si="2"/>
        <v>76175.999999999985</v>
      </c>
      <c r="E20">
        <v>0.54</v>
      </c>
      <c r="F20" s="18">
        <f t="shared" si="3"/>
        <v>1.6180662880592245</v>
      </c>
      <c r="G20" s="15">
        <f t="shared" si="4"/>
        <v>16180.662880592245</v>
      </c>
      <c r="H20">
        <v>0.35</v>
      </c>
      <c r="I20" s="18">
        <f t="shared" si="0"/>
        <v>1.3890257252947129</v>
      </c>
      <c r="J20" s="15">
        <f t="shared" si="5"/>
        <v>13890.257252947129</v>
      </c>
      <c r="K20">
        <v>-4.16</v>
      </c>
      <c r="L20" s="18">
        <f t="shared" si="6"/>
        <v>5.029660571070467E-2</v>
      </c>
      <c r="M20" s="15">
        <f t="shared" si="7"/>
        <v>502.96605710704671</v>
      </c>
      <c r="N20">
        <v>3.37</v>
      </c>
      <c r="O20" s="18">
        <f t="shared" si="8"/>
        <v>3.9293873221632971</v>
      </c>
      <c r="P20" s="15">
        <f t="shared" si="9"/>
        <v>39293.873221632974</v>
      </c>
    </row>
    <row r="21" spans="1:16" x14ac:dyDescent="0.25">
      <c r="A21">
        <f t="shared" si="10"/>
        <v>20</v>
      </c>
      <c r="B21">
        <v>1.86</v>
      </c>
      <c r="C21">
        <f t="shared" si="1"/>
        <v>3.4596000000000005</v>
      </c>
      <c r="D21" s="15">
        <f t="shared" si="2"/>
        <v>34596.000000000007</v>
      </c>
      <c r="E21">
        <v>0.18</v>
      </c>
      <c r="F21" s="18">
        <f t="shared" si="3"/>
        <v>1.1886163566852939</v>
      </c>
      <c r="G21" s="15">
        <f t="shared" si="4"/>
        <v>11886.163566852938</v>
      </c>
      <c r="H21">
        <v>-0.89</v>
      </c>
      <c r="I21" s="18">
        <f t="shared" si="0"/>
        <v>0.3374646785653625</v>
      </c>
      <c r="J21" s="15">
        <f t="shared" si="5"/>
        <v>3374.6467856536251</v>
      </c>
      <c r="K21">
        <v>-3.44</v>
      </c>
      <c r="L21" s="18">
        <f t="shared" si="6"/>
        <v>7.5084847127260587E-2</v>
      </c>
      <c r="M21" s="15">
        <f t="shared" si="7"/>
        <v>750.84847127260582</v>
      </c>
      <c r="N21">
        <v>2.71</v>
      </c>
      <c r="O21" s="18">
        <f t="shared" si="8"/>
        <v>-0.90964471035557715</v>
      </c>
      <c r="P21" s="15">
        <f t="shared" si="9"/>
        <v>-9096.4471035557708</v>
      </c>
    </row>
    <row r="22" spans="1:16" x14ac:dyDescent="0.25">
      <c r="A22">
        <f t="shared" si="10"/>
        <v>21</v>
      </c>
      <c r="B22">
        <v>2.4</v>
      </c>
      <c r="C22">
        <f t="shared" si="1"/>
        <v>5.76</v>
      </c>
      <c r="D22" s="15">
        <f t="shared" si="2"/>
        <v>57600</v>
      </c>
      <c r="E22">
        <v>-0.55000000000000004</v>
      </c>
      <c r="F22" s="18">
        <f t="shared" si="3"/>
        <v>0.52922549292595888</v>
      </c>
      <c r="G22" s="15">
        <f t="shared" si="4"/>
        <v>5292.2549292595886</v>
      </c>
      <c r="H22">
        <v>0.5</v>
      </c>
      <c r="I22" s="18">
        <f t="shared" si="0"/>
        <v>1.5805483769650857</v>
      </c>
      <c r="J22" s="15">
        <f t="shared" si="5"/>
        <v>15805.483769650857</v>
      </c>
      <c r="K22">
        <v>-2.21</v>
      </c>
      <c r="L22" s="18">
        <f t="shared" si="6"/>
        <v>0.162767578212974</v>
      </c>
      <c r="M22" s="15">
        <f t="shared" si="7"/>
        <v>1627.6757821297399</v>
      </c>
      <c r="N22">
        <v>3.65</v>
      </c>
      <c r="O22" s="18">
        <f t="shared" si="8"/>
        <v>6.5370629697245768</v>
      </c>
      <c r="P22" s="15">
        <f t="shared" si="9"/>
        <v>65370.629697245771</v>
      </c>
    </row>
    <row r="23" spans="1:16" x14ac:dyDescent="0.25">
      <c r="A23">
        <f t="shared" si="10"/>
        <v>22</v>
      </c>
      <c r="B23">
        <v>2.37</v>
      </c>
      <c r="C23">
        <f t="shared" si="1"/>
        <v>5.6169000000000002</v>
      </c>
      <c r="D23" s="15">
        <f t="shared" si="2"/>
        <v>56169</v>
      </c>
      <c r="E23">
        <v>0.79</v>
      </c>
      <c r="F23" s="18">
        <f t="shared" si="3"/>
        <v>1.9578130794657915</v>
      </c>
      <c r="G23" s="15">
        <f t="shared" si="4"/>
        <v>19578.130794657915</v>
      </c>
      <c r="H23">
        <v>-1.1499999999999999</v>
      </c>
      <c r="I23" s="18">
        <f t="shared" si="0"/>
        <v>0.22051754269932772</v>
      </c>
      <c r="J23" s="15">
        <f t="shared" si="5"/>
        <v>2205.1754269932771</v>
      </c>
      <c r="K23">
        <v>-3.59</v>
      </c>
      <c r="L23" s="18">
        <f t="shared" si="6"/>
        <v>6.8876686682471294E-2</v>
      </c>
      <c r="M23" s="15">
        <f t="shared" si="7"/>
        <v>688.76686682471291</v>
      </c>
      <c r="N23">
        <v>2.59</v>
      </c>
      <c r="O23" s="18">
        <f t="shared" si="8"/>
        <v>-1.6190038754512326</v>
      </c>
      <c r="P23" s="15">
        <f t="shared" si="9"/>
        <v>-16190.038754512327</v>
      </c>
    </row>
    <row r="24" spans="1:16" x14ac:dyDescent="0.25">
      <c r="A24">
        <f t="shared" si="10"/>
        <v>23</v>
      </c>
      <c r="B24">
        <v>2.34</v>
      </c>
      <c r="C24">
        <f t="shared" si="1"/>
        <v>5.4755999999999991</v>
      </c>
      <c r="D24" s="15">
        <f t="shared" si="2"/>
        <v>54755.999999999993</v>
      </c>
      <c r="E24">
        <v>0.87</v>
      </c>
      <c r="F24" s="18">
        <f t="shared" si="3"/>
        <v>2.0737973600998809</v>
      </c>
      <c r="G24" s="15">
        <f t="shared" si="4"/>
        <v>20737.973600998808</v>
      </c>
      <c r="H24">
        <v>-1.39</v>
      </c>
      <c r="I24" s="18">
        <f t="shared" si="0"/>
        <v>0.13850589376190994</v>
      </c>
      <c r="J24" s="15">
        <f t="shared" si="5"/>
        <v>1385.0589376190994</v>
      </c>
      <c r="K24">
        <v>-2.66</v>
      </c>
      <c r="L24" s="18">
        <f t="shared" si="6"/>
        <v>0.12084142781362195</v>
      </c>
      <c r="M24" s="15">
        <f t="shared" si="7"/>
        <v>1208.4142781362195</v>
      </c>
      <c r="N24">
        <v>3.49</v>
      </c>
      <c r="O24" s="18">
        <f t="shared" si="8"/>
        <v>5.0021729873258067</v>
      </c>
      <c r="P24" s="15">
        <f t="shared" si="9"/>
        <v>50021.729873258068</v>
      </c>
    </row>
    <row r="25" spans="1:16" x14ac:dyDescent="0.25">
      <c r="A25">
        <f t="shared" si="10"/>
        <v>24</v>
      </c>
      <c r="B25">
        <v>1.51</v>
      </c>
      <c r="C25">
        <f t="shared" si="1"/>
        <v>2.2801</v>
      </c>
      <c r="D25" s="15">
        <f t="shared" si="2"/>
        <v>22801</v>
      </c>
      <c r="E25">
        <v>0.56000000000000005</v>
      </c>
      <c r="F25" s="18">
        <f t="shared" si="3"/>
        <v>1.6439860244550015</v>
      </c>
      <c r="G25" s="15">
        <f t="shared" si="4"/>
        <v>16439.860244550015</v>
      </c>
      <c r="H25">
        <v>-0.52</v>
      </c>
      <c r="I25" s="18">
        <f t="shared" si="0"/>
        <v>0.56026972831265531</v>
      </c>
      <c r="J25" s="15">
        <f t="shared" si="5"/>
        <v>5602.697283126553</v>
      </c>
      <c r="K25">
        <v>-3.27</v>
      </c>
      <c r="L25" s="18">
        <f t="shared" si="6"/>
        <v>8.2959744357553877E-2</v>
      </c>
      <c r="M25" s="15">
        <f t="shared" si="7"/>
        <v>829.59744357553882</v>
      </c>
      <c r="N25">
        <v>2.39</v>
      </c>
      <c r="O25" s="18">
        <f t="shared" si="8"/>
        <v>-2.7001252359260279</v>
      </c>
      <c r="P25" s="15">
        <f t="shared" si="9"/>
        <v>-27001.252359260281</v>
      </c>
    </row>
    <row r="26" spans="1:16" x14ac:dyDescent="0.25">
      <c r="A26">
        <f t="shared" si="10"/>
        <v>25</v>
      </c>
      <c r="B26">
        <v>3.37</v>
      </c>
      <c r="C26">
        <f t="shared" si="1"/>
        <v>11.356900000000001</v>
      </c>
      <c r="D26" s="15">
        <f t="shared" si="2"/>
        <v>113569.00000000001</v>
      </c>
      <c r="E26">
        <v>0.13</v>
      </c>
      <c r="F26" s="18">
        <f t="shared" si="3"/>
        <v>1.1344899923919205</v>
      </c>
      <c r="G26" s="15">
        <f t="shared" si="4"/>
        <v>11344.899923919205</v>
      </c>
      <c r="H26">
        <v>-0.83</v>
      </c>
      <c r="I26" s="18">
        <f t="shared" si="0"/>
        <v>0.36892594368644954</v>
      </c>
      <c r="J26" s="15">
        <f t="shared" si="5"/>
        <v>3689.2594368644955</v>
      </c>
      <c r="K26">
        <v>-3.63</v>
      </c>
      <c r="L26" s="18">
        <f t="shared" si="6"/>
        <v>6.732730523834532E-2</v>
      </c>
      <c r="M26" s="15">
        <f t="shared" si="7"/>
        <v>673.27305238345321</v>
      </c>
      <c r="N26">
        <v>3.37</v>
      </c>
      <c r="O26" s="18">
        <f t="shared" si="8"/>
        <v>3.9293873221632971</v>
      </c>
      <c r="P26" s="15">
        <f t="shared" si="9"/>
        <v>39293.873221632974</v>
      </c>
    </row>
    <row r="27" spans="1:16" x14ac:dyDescent="0.25">
      <c r="A27">
        <f t="shared" si="10"/>
        <v>26</v>
      </c>
      <c r="B27">
        <v>1.49</v>
      </c>
      <c r="C27">
        <f t="shared" si="1"/>
        <v>2.2201</v>
      </c>
      <c r="D27" s="15">
        <f t="shared" si="2"/>
        <v>22201</v>
      </c>
      <c r="E27">
        <v>-0.4</v>
      </c>
      <c r="F27" s="18">
        <f t="shared" si="3"/>
        <v>0.64204581525580684</v>
      </c>
      <c r="G27" s="15">
        <f t="shared" si="4"/>
        <v>6420.4581525580688</v>
      </c>
      <c r="H27">
        <v>0.72</v>
      </c>
      <c r="I27" s="18">
        <f t="shared" si="0"/>
        <v>1.8897430822134151</v>
      </c>
      <c r="J27" s="15">
        <f t="shared" si="5"/>
        <v>18897.430822134153</v>
      </c>
      <c r="K27">
        <v>-2.0299999999999998</v>
      </c>
      <c r="L27" s="18">
        <f t="shared" si="6"/>
        <v>0.1843582027533745</v>
      </c>
      <c r="M27" s="15">
        <f t="shared" si="7"/>
        <v>1843.5820275337451</v>
      </c>
      <c r="N27">
        <v>3.21</v>
      </c>
      <c r="O27" s="18">
        <f t="shared" si="8"/>
        <v>2.5976233858228746</v>
      </c>
      <c r="P27" s="15">
        <f t="shared" si="9"/>
        <v>25976.233858228745</v>
      </c>
    </row>
    <row r="28" spans="1:16" x14ac:dyDescent="0.25">
      <c r="A28">
        <f t="shared" si="10"/>
        <v>27</v>
      </c>
      <c r="B28">
        <v>2.33</v>
      </c>
      <c r="C28">
        <f t="shared" si="1"/>
        <v>5.4289000000000005</v>
      </c>
      <c r="D28" s="15">
        <f t="shared" si="2"/>
        <v>54289.000000000007</v>
      </c>
      <c r="E28">
        <v>1.4</v>
      </c>
      <c r="F28" s="18">
        <f t="shared" si="3"/>
        <v>2.9322508415929844</v>
      </c>
      <c r="G28" s="15">
        <f t="shared" si="4"/>
        <v>29322.508415929846</v>
      </c>
      <c r="H28">
        <v>-0.34</v>
      </c>
      <c r="I28" s="18">
        <f t="shared" si="0"/>
        <v>0.69484922893101997</v>
      </c>
      <c r="J28" s="15">
        <f t="shared" si="5"/>
        <v>6948.4922893101993</v>
      </c>
      <c r="K28">
        <v>-0.52</v>
      </c>
      <c r="L28" s="18">
        <f t="shared" si="6"/>
        <v>0.61047422052794431</v>
      </c>
      <c r="M28" s="15">
        <f t="shared" si="7"/>
        <v>6104.7422052794427</v>
      </c>
      <c r="N28">
        <v>2.85</v>
      </c>
      <c r="O28" s="18">
        <f t="shared" si="8"/>
        <v>-2.0583339011256641E-2</v>
      </c>
      <c r="P28" s="15">
        <f t="shared" si="9"/>
        <v>-205.83339011256641</v>
      </c>
    </row>
    <row r="29" spans="1:16" x14ac:dyDescent="0.25">
      <c r="A29">
        <f t="shared" si="10"/>
        <v>28</v>
      </c>
      <c r="B29">
        <v>2.83</v>
      </c>
      <c r="C29">
        <f t="shared" si="1"/>
        <v>8.0089000000000006</v>
      </c>
      <c r="D29" s="15">
        <f t="shared" si="2"/>
        <v>80089</v>
      </c>
      <c r="E29">
        <v>1.56</v>
      </c>
      <c r="F29" s="18">
        <f t="shared" si="3"/>
        <v>3.2224685063388079</v>
      </c>
      <c r="G29" s="15">
        <f t="shared" si="4"/>
        <v>32224.685063388079</v>
      </c>
      <c r="H29">
        <v>-1.31</v>
      </c>
      <c r="I29" s="18">
        <f t="shared" si="0"/>
        <v>0.16324257738675224</v>
      </c>
      <c r="J29" s="15">
        <f t="shared" si="5"/>
        <v>1632.4257738675224</v>
      </c>
      <c r="K29">
        <v>-0.3</v>
      </c>
      <c r="L29" s="18">
        <f t="shared" si="6"/>
        <v>0.74756872019585507</v>
      </c>
      <c r="M29" s="15">
        <f t="shared" si="7"/>
        <v>7475.6872019585508</v>
      </c>
      <c r="N29">
        <v>3.21</v>
      </c>
      <c r="O29" s="18">
        <f t="shared" si="8"/>
        <v>2.5976233858228746</v>
      </c>
      <c r="P29" s="15">
        <f t="shared" si="9"/>
        <v>25976.233858228745</v>
      </c>
    </row>
    <row r="30" spans="1:16" x14ac:dyDescent="0.25">
      <c r="A30">
        <f t="shared" si="10"/>
        <v>29</v>
      </c>
      <c r="B30">
        <v>2.31</v>
      </c>
      <c r="C30">
        <f t="shared" si="1"/>
        <v>5.3361000000000001</v>
      </c>
      <c r="D30" s="15">
        <f t="shared" si="2"/>
        <v>53361</v>
      </c>
      <c r="E30">
        <v>-1.1000000000000001</v>
      </c>
      <c r="F30" s="18">
        <f t="shared" si="3"/>
        <v>0.21259208274943137</v>
      </c>
      <c r="G30" s="15">
        <f t="shared" si="4"/>
        <v>2125.9208274943135</v>
      </c>
      <c r="H30">
        <v>-0.77</v>
      </c>
      <c r="I30" s="18">
        <f t="shared" si="0"/>
        <v>0.40214412180522024</v>
      </c>
      <c r="J30" s="15">
        <f t="shared" si="5"/>
        <v>4021.4412180522027</v>
      </c>
      <c r="K30">
        <v>-3.51</v>
      </c>
      <c r="L30" s="18">
        <f t="shared" si="6"/>
        <v>7.2106936751738585E-2</v>
      </c>
      <c r="M30" s="15">
        <f t="shared" si="7"/>
        <v>721.0693675173859</v>
      </c>
      <c r="N30">
        <v>2.35</v>
      </c>
      <c r="O30" s="18">
        <f t="shared" si="8"/>
        <v>-2.9019617753002818</v>
      </c>
      <c r="P30" s="15">
        <f t="shared" si="9"/>
        <v>-29019.617753002818</v>
      </c>
    </row>
    <row r="31" spans="1:16" x14ac:dyDescent="0.25">
      <c r="A31">
        <f t="shared" si="10"/>
        <v>30</v>
      </c>
      <c r="B31">
        <v>2.04</v>
      </c>
      <c r="C31">
        <f t="shared" si="1"/>
        <v>4.1616</v>
      </c>
      <c r="D31" s="15">
        <f t="shared" si="2"/>
        <v>41616</v>
      </c>
      <c r="E31">
        <v>1.77</v>
      </c>
      <c r="F31" s="18">
        <f t="shared" si="3"/>
        <v>3.6254794889029003</v>
      </c>
      <c r="G31" s="15">
        <f t="shared" si="4"/>
        <v>36254.794889029006</v>
      </c>
      <c r="H31">
        <v>0.15</v>
      </c>
      <c r="I31" s="18">
        <f t="shared" si="0"/>
        <v>1.1570582672798948</v>
      </c>
      <c r="J31" s="15">
        <f t="shared" si="5"/>
        <v>11570.582672798948</v>
      </c>
      <c r="K31">
        <v>-3.42</v>
      </c>
      <c r="L31" s="18">
        <f t="shared" si="6"/>
        <v>7.5962868924540558E-2</v>
      </c>
      <c r="M31" s="15">
        <f t="shared" si="7"/>
        <v>759.62868924540555</v>
      </c>
      <c r="N31">
        <v>3.42</v>
      </c>
      <c r="O31" s="18">
        <f t="shared" si="8"/>
        <v>4.3684607912520068</v>
      </c>
      <c r="P31" s="15">
        <f t="shared" si="9"/>
        <v>43684.60791252007</v>
      </c>
    </row>
    <row r="32" spans="1:16" x14ac:dyDescent="0.25">
      <c r="A32">
        <f t="shared" si="10"/>
        <v>31</v>
      </c>
      <c r="B32">
        <v>1.67</v>
      </c>
      <c r="C32">
        <f t="shared" si="1"/>
        <v>2.7888999999999999</v>
      </c>
      <c r="D32" s="15">
        <f t="shared" si="2"/>
        <v>27889</v>
      </c>
      <c r="E32">
        <v>1.1599999999999999</v>
      </c>
      <c r="F32" s="18">
        <f t="shared" si="3"/>
        <v>2.5240334448910469</v>
      </c>
      <c r="G32" s="15">
        <f t="shared" si="4"/>
        <v>25240.334448910467</v>
      </c>
      <c r="H32">
        <v>0.97</v>
      </c>
      <c r="I32" s="18">
        <f t="shared" si="0"/>
        <v>2.283612766532932</v>
      </c>
      <c r="J32" s="15">
        <f t="shared" si="5"/>
        <v>22836.127665329321</v>
      </c>
      <c r="K32">
        <v>-1.3</v>
      </c>
      <c r="L32" s="18">
        <f t="shared" si="6"/>
        <v>0.31682330892493366</v>
      </c>
      <c r="M32" s="15">
        <f t="shared" si="7"/>
        <v>3168.2330892493364</v>
      </c>
      <c r="N32">
        <v>3.17</v>
      </c>
      <c r="O32" s="18">
        <f t="shared" si="8"/>
        <v>2.2815532364111721</v>
      </c>
      <c r="P32" s="15">
        <f t="shared" si="9"/>
        <v>22815.532364111721</v>
      </c>
    </row>
    <row r="33" spans="1:16" x14ac:dyDescent="0.25">
      <c r="A33">
        <f t="shared" si="10"/>
        <v>32</v>
      </c>
      <c r="B33">
        <v>2.2799999999999998</v>
      </c>
      <c r="C33">
        <f t="shared" si="1"/>
        <v>5.1983999999999995</v>
      </c>
      <c r="D33" s="15">
        <f t="shared" si="2"/>
        <v>51983.999999999993</v>
      </c>
      <c r="E33">
        <v>0.77</v>
      </c>
      <c r="F33" s="18">
        <f t="shared" si="3"/>
        <v>1.9293692896490025</v>
      </c>
      <c r="G33" s="15">
        <f t="shared" si="4"/>
        <v>19293.692896490025</v>
      </c>
      <c r="H33">
        <v>0.48</v>
      </c>
      <c r="I33" s="18">
        <f t="shared" si="0"/>
        <v>1.5541227523329404</v>
      </c>
      <c r="J33" s="15">
        <f t="shared" si="5"/>
        <v>15541.227523329404</v>
      </c>
      <c r="K33">
        <v>-2.2400000000000002</v>
      </c>
      <c r="L33" s="18">
        <f t="shared" si="6"/>
        <v>0.15947335228249621</v>
      </c>
      <c r="M33" s="15">
        <f t="shared" si="7"/>
        <v>1594.7335228249622</v>
      </c>
      <c r="N33">
        <v>2.2799999999999998</v>
      </c>
      <c r="O33" s="18">
        <f t="shared" si="8"/>
        <v>-3.2441586781355207</v>
      </c>
      <c r="P33" s="15">
        <f t="shared" si="9"/>
        <v>-32441.586781355207</v>
      </c>
    </row>
    <row r="34" spans="1:16" x14ac:dyDescent="0.25">
      <c r="A34">
        <f t="shared" si="10"/>
        <v>33</v>
      </c>
      <c r="B34">
        <v>1.81</v>
      </c>
      <c r="C34">
        <f t="shared" si="1"/>
        <v>3.2761</v>
      </c>
      <c r="D34" s="15">
        <f t="shared" si="2"/>
        <v>32761</v>
      </c>
      <c r="E34">
        <v>0.61</v>
      </c>
      <c r="F34" s="18">
        <f t="shared" si="3"/>
        <v>1.7097413986719234</v>
      </c>
      <c r="G34" s="15">
        <f t="shared" si="4"/>
        <v>17097.413986719235</v>
      </c>
      <c r="H34">
        <v>-0.25</v>
      </c>
      <c r="I34" s="18">
        <f t="shared" si="0"/>
        <v>0.76898401775345304</v>
      </c>
      <c r="J34" s="15">
        <f t="shared" si="5"/>
        <v>7689.8401775345301</v>
      </c>
      <c r="K34">
        <v>-0.25</v>
      </c>
      <c r="L34" s="18">
        <f t="shared" si="6"/>
        <v>0.78375523510528688</v>
      </c>
      <c r="M34" s="15">
        <f t="shared" si="7"/>
        <v>7837.5523510528692</v>
      </c>
      <c r="N34">
        <v>2.78</v>
      </c>
      <c r="O34" s="18">
        <f t="shared" si="8"/>
        <v>-0.47361594641191829</v>
      </c>
      <c r="P34" s="15">
        <f t="shared" si="9"/>
        <v>-4736.1594641191832</v>
      </c>
    </row>
    <row r="35" spans="1:16" x14ac:dyDescent="0.25">
      <c r="A35">
        <f t="shared" si="10"/>
        <v>34</v>
      </c>
      <c r="B35">
        <v>2.42</v>
      </c>
      <c r="C35">
        <f t="shared" si="1"/>
        <v>5.8563999999999998</v>
      </c>
      <c r="D35" s="15">
        <f t="shared" si="2"/>
        <v>58564</v>
      </c>
      <c r="E35">
        <v>0.68</v>
      </c>
      <c r="F35" s="18">
        <f t="shared" si="3"/>
        <v>1.8040984250915464</v>
      </c>
      <c r="G35" s="15">
        <f t="shared" si="4"/>
        <v>18040.984250915462</v>
      </c>
      <c r="H35">
        <v>-0.03</v>
      </c>
      <c r="I35" s="18">
        <f t="shared" si="0"/>
        <v>0.9702783296947165</v>
      </c>
      <c r="J35" s="15">
        <f t="shared" si="5"/>
        <v>9702.7832969471656</v>
      </c>
      <c r="K35">
        <v>-2.5299999999999998</v>
      </c>
      <c r="L35" s="18">
        <f t="shared" si="6"/>
        <v>0.13144999061089421</v>
      </c>
      <c r="M35" s="15">
        <f t="shared" si="7"/>
        <v>1314.4999061089422</v>
      </c>
      <c r="N35">
        <v>3.65</v>
      </c>
      <c r="O35" s="18">
        <f t="shared" si="8"/>
        <v>6.5370629697245768</v>
      </c>
      <c r="P35" s="15">
        <f t="shared" si="9"/>
        <v>65370.629697245771</v>
      </c>
    </row>
    <row r="36" spans="1:16" x14ac:dyDescent="0.25">
      <c r="A36">
        <f t="shared" si="10"/>
        <v>35</v>
      </c>
      <c r="B36">
        <v>3</v>
      </c>
      <c r="C36">
        <f t="shared" si="1"/>
        <v>9</v>
      </c>
      <c r="D36" s="15">
        <f t="shared" si="2"/>
        <v>90000</v>
      </c>
      <c r="E36">
        <v>-0.05</v>
      </c>
      <c r="F36" s="18">
        <f t="shared" si="3"/>
        <v>0.95066183407446825</v>
      </c>
      <c r="G36" s="15">
        <f t="shared" si="4"/>
        <v>9506.6183407446824</v>
      </c>
      <c r="H36">
        <v>-0.81</v>
      </c>
      <c r="I36" s="18">
        <f t="shared" si="0"/>
        <v>0.37980163399167655</v>
      </c>
      <c r="J36" s="15">
        <f t="shared" si="5"/>
        <v>3798.0163399167654</v>
      </c>
      <c r="K36">
        <v>-3.09</v>
      </c>
      <c r="L36" s="18">
        <f t="shared" si="6"/>
        <v>9.2414760602855972E-2</v>
      </c>
      <c r="M36" s="15">
        <f t="shared" si="7"/>
        <v>924.14760602855972</v>
      </c>
      <c r="N36">
        <v>2.98</v>
      </c>
      <c r="O36" s="18">
        <f t="shared" si="8"/>
        <v>0.86763369468302542</v>
      </c>
      <c r="P36" s="15">
        <f t="shared" si="9"/>
        <v>8676.3369468302535</v>
      </c>
    </row>
    <row r="37" spans="1:16" x14ac:dyDescent="0.25">
      <c r="A37">
        <f t="shared" si="10"/>
        <v>36</v>
      </c>
      <c r="B37">
        <v>1.0900000000000001</v>
      </c>
      <c r="C37">
        <f t="shared" si="1"/>
        <v>1.1881000000000002</v>
      </c>
      <c r="D37" s="15">
        <f t="shared" si="2"/>
        <v>11881.000000000002</v>
      </c>
      <c r="E37">
        <v>0.28000000000000003</v>
      </c>
      <c r="F37" s="18">
        <f t="shared" si="3"/>
        <v>1.3008891613652644</v>
      </c>
      <c r="G37" s="15">
        <f t="shared" si="4"/>
        <v>13008.891613652644</v>
      </c>
      <c r="H37">
        <v>-0.81</v>
      </c>
      <c r="I37" s="18">
        <f t="shared" si="0"/>
        <v>0.37980163399167655</v>
      </c>
      <c r="J37" s="15">
        <f t="shared" si="5"/>
        <v>3798.0163399167654</v>
      </c>
      <c r="K37">
        <v>0.14000000000000001</v>
      </c>
      <c r="L37" s="18">
        <f t="shared" si="6"/>
        <v>1.1526910447623173</v>
      </c>
      <c r="M37" s="15">
        <f t="shared" si="7"/>
        <v>11526.910447623173</v>
      </c>
      <c r="N37">
        <v>2.36</v>
      </c>
      <c r="O37" s="18">
        <f t="shared" si="8"/>
        <v>-2.8519370385573337</v>
      </c>
      <c r="P37" s="15">
        <f t="shared" si="9"/>
        <v>-28519.370385573337</v>
      </c>
    </row>
    <row r="38" spans="1:16" x14ac:dyDescent="0.25">
      <c r="A38">
        <f t="shared" si="10"/>
        <v>37</v>
      </c>
      <c r="B38">
        <v>2.74</v>
      </c>
      <c r="C38">
        <f t="shared" si="1"/>
        <v>7.5076000000000009</v>
      </c>
      <c r="D38" s="15">
        <f t="shared" si="2"/>
        <v>75076.000000000015</v>
      </c>
      <c r="E38">
        <v>0.25</v>
      </c>
      <c r="F38" s="18">
        <f t="shared" si="3"/>
        <v>1.2666432788673481</v>
      </c>
      <c r="G38" s="15">
        <f t="shared" si="4"/>
        <v>12666.432788673481</v>
      </c>
      <c r="H38">
        <v>1.38</v>
      </c>
      <c r="I38" s="18">
        <f t="shared" si="0"/>
        <v>3.0327688870951506</v>
      </c>
      <c r="J38" s="15">
        <f t="shared" si="5"/>
        <v>30327.688870951504</v>
      </c>
      <c r="K38">
        <v>-4.18</v>
      </c>
      <c r="L38" s="18">
        <f t="shared" si="6"/>
        <v>4.9763157626538004E-2</v>
      </c>
      <c r="M38" s="15">
        <f t="shared" si="7"/>
        <v>497.63157626538003</v>
      </c>
      <c r="N38">
        <v>2.78</v>
      </c>
      <c r="O38" s="18">
        <f t="shared" si="8"/>
        <v>-0.47361594641191829</v>
      </c>
      <c r="P38" s="15">
        <f t="shared" si="9"/>
        <v>-4736.1594641191832</v>
      </c>
    </row>
    <row r="39" spans="1:16" x14ac:dyDescent="0.25">
      <c r="A39">
        <f t="shared" si="10"/>
        <v>38</v>
      </c>
      <c r="B39">
        <v>1.74</v>
      </c>
      <c r="C39">
        <f t="shared" si="1"/>
        <v>3.0276000000000001</v>
      </c>
      <c r="D39" s="15">
        <f t="shared" si="2"/>
        <v>30276</v>
      </c>
      <c r="E39">
        <v>-0.33</v>
      </c>
      <c r="F39" s="18">
        <f t="shared" si="3"/>
        <v>0.69866118678540745</v>
      </c>
      <c r="G39" s="15">
        <f t="shared" si="4"/>
        <v>6986.6118678540743</v>
      </c>
      <c r="H39">
        <v>-1.51</v>
      </c>
      <c r="I39" s="18">
        <f t="shared" si="0"/>
        <v>0.10599821222270442</v>
      </c>
      <c r="J39" s="15">
        <f t="shared" si="5"/>
        <v>1059.9821222270441</v>
      </c>
      <c r="K39">
        <v>-2.2000000000000002</v>
      </c>
      <c r="L39" s="18">
        <f t="shared" si="6"/>
        <v>0.16388391146907674</v>
      </c>
      <c r="M39" s="15">
        <f t="shared" si="7"/>
        <v>1638.8391146907675</v>
      </c>
      <c r="N39">
        <v>2.73</v>
      </c>
      <c r="O39" s="18">
        <f t="shared" si="8"/>
        <v>-0.78677065974156868</v>
      </c>
      <c r="P39" s="15">
        <f t="shared" si="9"/>
        <v>-7867.7065974156867</v>
      </c>
    </row>
    <row r="40" spans="1:16" x14ac:dyDescent="0.25">
      <c r="A40">
        <f t="shared" si="10"/>
        <v>39</v>
      </c>
      <c r="B40">
        <v>3.07</v>
      </c>
      <c r="C40">
        <f t="shared" si="1"/>
        <v>9.4248999999999992</v>
      </c>
      <c r="D40" s="15">
        <f t="shared" si="2"/>
        <v>94248.999999999985</v>
      </c>
      <c r="E40">
        <v>-0.09</v>
      </c>
      <c r="F40" s="18">
        <f t="shared" si="3"/>
        <v>0.91214260008108083</v>
      </c>
      <c r="G40" s="15">
        <f t="shared" si="4"/>
        <v>9121.4260008108085</v>
      </c>
      <c r="H40">
        <v>-1.36</v>
      </c>
      <c r="I40" s="18">
        <f t="shared" si="0"/>
        <v>0.14748745016855655</v>
      </c>
      <c r="J40" s="15">
        <f t="shared" si="5"/>
        <v>1474.8745016855655</v>
      </c>
      <c r="K40">
        <v>-2.4</v>
      </c>
      <c r="L40" s="18">
        <f t="shared" si="6"/>
        <v>0.14320648479382403</v>
      </c>
      <c r="M40" s="15">
        <f t="shared" si="7"/>
        <v>1432.0648479382403</v>
      </c>
      <c r="N40">
        <v>2.74</v>
      </c>
      <c r="O40" s="18">
        <f t="shared" si="8"/>
        <v>-0.7248248796759178</v>
      </c>
      <c r="P40" s="15">
        <f t="shared" si="9"/>
        <v>-7248.2487967591778</v>
      </c>
    </row>
    <row r="41" spans="1:16" x14ac:dyDescent="0.25">
      <c r="A41">
        <f t="shared" si="10"/>
        <v>40</v>
      </c>
      <c r="B41">
        <v>2.58</v>
      </c>
      <c r="C41">
        <f t="shared" si="1"/>
        <v>6.6564000000000005</v>
      </c>
      <c r="D41" s="15">
        <f t="shared" si="2"/>
        <v>66564</v>
      </c>
      <c r="E41">
        <v>0.62</v>
      </c>
      <c r="F41" s="18">
        <f t="shared" si="3"/>
        <v>1.7230565709181751</v>
      </c>
      <c r="G41" s="15">
        <f t="shared" si="4"/>
        <v>17230.565709181752</v>
      </c>
      <c r="H41">
        <v>-0.6</v>
      </c>
      <c r="I41" s="18">
        <f t="shared" si="0"/>
        <v>0.50612297657219174</v>
      </c>
      <c r="J41" s="15">
        <f t="shared" si="5"/>
        <v>5061.2297657219178</v>
      </c>
      <c r="K41">
        <v>-2.91</v>
      </c>
      <c r="L41" s="18">
        <f t="shared" si="6"/>
        <v>0.10320539304437955</v>
      </c>
      <c r="M41" s="15">
        <f t="shared" si="7"/>
        <v>1032.0539304437955</v>
      </c>
      <c r="N41">
        <v>3.68</v>
      </c>
      <c r="O41" s="18">
        <f t="shared" si="8"/>
        <v>6.8386977360914472</v>
      </c>
      <c r="P41" s="15">
        <f t="shared" si="9"/>
        <v>68386.977360914476</v>
      </c>
    </row>
    <row r="42" spans="1:16" x14ac:dyDescent="0.25">
      <c r="A42">
        <f t="shared" si="10"/>
        <v>41</v>
      </c>
      <c r="B42">
        <v>2.42</v>
      </c>
      <c r="C42">
        <f t="shared" si="1"/>
        <v>5.8563999999999998</v>
      </c>
      <c r="D42" s="15">
        <f t="shared" si="2"/>
        <v>58564</v>
      </c>
      <c r="E42">
        <v>0.93</v>
      </c>
      <c r="F42" s="18">
        <f t="shared" si="3"/>
        <v>2.1631104769957323</v>
      </c>
      <c r="G42" s="15">
        <f t="shared" si="4"/>
        <v>21631.104769957325</v>
      </c>
      <c r="H42">
        <v>1.64</v>
      </c>
      <c r="I42" s="18">
        <f t="shared" si="0"/>
        <v>3.5777551526237645</v>
      </c>
      <c r="J42" s="15">
        <f t="shared" si="5"/>
        <v>35777.551526237643</v>
      </c>
      <c r="K42">
        <v>-3</v>
      </c>
      <c r="L42" s="18">
        <f t="shared" si="6"/>
        <v>9.7629898133695006E-2</v>
      </c>
      <c r="M42" s="15">
        <f t="shared" si="7"/>
        <v>976.29898133695008</v>
      </c>
      <c r="N42">
        <v>3.3</v>
      </c>
      <c r="O42" s="18">
        <f t="shared" si="8"/>
        <v>3.3332215254891171</v>
      </c>
      <c r="P42" s="15">
        <f t="shared" si="9"/>
        <v>33332.215254891169</v>
      </c>
    </row>
    <row r="43" spans="1:16" x14ac:dyDescent="0.25">
      <c r="A43">
        <f t="shared" si="10"/>
        <v>42</v>
      </c>
      <c r="B43">
        <v>1.78</v>
      </c>
      <c r="C43">
        <f t="shared" si="1"/>
        <v>3.1684000000000001</v>
      </c>
      <c r="D43" s="15">
        <f t="shared" si="2"/>
        <v>31684</v>
      </c>
      <c r="E43">
        <v>0.21</v>
      </c>
      <c r="F43" s="18">
        <f t="shared" si="3"/>
        <v>1.221734564080863</v>
      </c>
      <c r="G43" s="15">
        <f t="shared" si="4"/>
        <v>12217.345640808629</v>
      </c>
      <c r="H43">
        <v>0.02</v>
      </c>
      <c r="I43" s="18">
        <f t="shared" si="0"/>
        <v>1.0201241982614082</v>
      </c>
      <c r="J43" s="15">
        <f t="shared" si="5"/>
        <v>10201.241982614081</v>
      </c>
      <c r="K43">
        <v>-2.08</v>
      </c>
      <c r="L43" s="18">
        <f t="shared" si="6"/>
        <v>0.17803021548673417</v>
      </c>
      <c r="M43" s="15">
        <f t="shared" si="7"/>
        <v>1780.3021548673416</v>
      </c>
      <c r="N43">
        <v>3.13</v>
      </c>
      <c r="O43" s="18">
        <f t="shared" si="8"/>
        <v>1.972015337858581</v>
      </c>
      <c r="P43" s="15">
        <f t="shared" si="9"/>
        <v>19720.153378585808</v>
      </c>
    </row>
    <row r="44" spans="1:16" x14ac:dyDescent="0.25">
      <c r="A44">
        <f t="shared" si="10"/>
        <v>43</v>
      </c>
      <c r="B44">
        <v>2.36</v>
      </c>
      <c r="C44">
        <f t="shared" si="1"/>
        <v>5.5695999999999994</v>
      </c>
      <c r="D44" s="15">
        <f t="shared" si="2"/>
        <v>55695.999999999993</v>
      </c>
      <c r="E44">
        <v>0.37</v>
      </c>
      <c r="F44" s="18">
        <f t="shared" si="3"/>
        <v>1.4065373921405824</v>
      </c>
      <c r="G44" s="15">
        <f t="shared" si="4"/>
        <v>14065.373921405824</v>
      </c>
      <c r="H44">
        <v>-1.53</v>
      </c>
      <c r="I44" s="18">
        <f t="shared" si="0"/>
        <v>0.10109619263317096</v>
      </c>
      <c r="J44" s="15">
        <f t="shared" si="5"/>
        <v>1010.9619263317096</v>
      </c>
      <c r="K44">
        <v>-4.7300000000000004</v>
      </c>
      <c r="L44" s="18">
        <f t="shared" si="6"/>
        <v>3.7451006303470584E-2</v>
      </c>
      <c r="M44" s="15">
        <f t="shared" si="7"/>
        <v>374.51006303470587</v>
      </c>
      <c r="N44">
        <v>3.4</v>
      </c>
      <c r="O44" s="18">
        <f t="shared" si="8"/>
        <v>4.1914896871157286</v>
      </c>
      <c r="P44" s="15">
        <f t="shared" si="9"/>
        <v>41914.896871157289</v>
      </c>
    </row>
    <row r="45" spans="1:16" x14ac:dyDescent="0.25">
      <c r="A45">
        <f t="shared" si="10"/>
        <v>44</v>
      </c>
      <c r="B45">
        <v>2.13</v>
      </c>
      <c r="C45">
        <f t="shared" si="1"/>
        <v>4.5368999999999993</v>
      </c>
      <c r="D45" s="15">
        <f t="shared" si="2"/>
        <v>45368.999999999993</v>
      </c>
      <c r="E45">
        <v>0.08</v>
      </c>
      <c r="F45" s="18">
        <f t="shared" si="3"/>
        <v>1.0816986916562568</v>
      </c>
      <c r="G45" s="15">
        <f t="shared" si="4"/>
        <v>10816.986916562568</v>
      </c>
      <c r="H45">
        <v>-0.18</v>
      </c>
      <c r="I45" s="18">
        <f t="shared" si="0"/>
        <v>0.82989843767450988</v>
      </c>
      <c r="J45" s="15">
        <f t="shared" si="5"/>
        <v>8298.9843767450984</v>
      </c>
      <c r="K45">
        <v>-2.99</v>
      </c>
      <c r="L45" s="18">
        <f t="shared" si="6"/>
        <v>9.8231084156318857E-2</v>
      </c>
      <c r="M45" s="15">
        <f t="shared" si="7"/>
        <v>982.31084156318855</v>
      </c>
      <c r="N45">
        <v>3.35</v>
      </c>
      <c r="O45" s="18">
        <f t="shared" si="8"/>
        <v>3.7568679518697525</v>
      </c>
      <c r="P45" s="15">
        <f t="shared" si="9"/>
        <v>37568.679518697529</v>
      </c>
    </row>
    <row r="46" spans="1:16" x14ac:dyDescent="0.25">
      <c r="A46">
        <f t="shared" si="10"/>
        <v>45</v>
      </c>
      <c r="B46">
        <v>1.8</v>
      </c>
      <c r="C46">
        <f t="shared" si="1"/>
        <v>3.24</v>
      </c>
      <c r="D46" s="15">
        <f t="shared" si="2"/>
        <v>32400.000000000004</v>
      </c>
      <c r="E46">
        <v>0.73</v>
      </c>
      <c r="F46" s="18">
        <f t="shared" si="3"/>
        <v>1.8731430943201064</v>
      </c>
      <c r="G46" s="15">
        <f t="shared" si="4"/>
        <v>18731.430943201063</v>
      </c>
      <c r="H46">
        <v>-0.46</v>
      </c>
      <c r="I46" s="18">
        <f t="shared" si="0"/>
        <v>0.60314120338145438</v>
      </c>
      <c r="J46" s="15">
        <f t="shared" si="5"/>
        <v>6031.412033814544</v>
      </c>
      <c r="K46">
        <v>-3.4</v>
      </c>
      <c r="L46" s="18">
        <f t="shared" si="6"/>
        <v>7.6853344772846457E-2</v>
      </c>
      <c r="M46" s="15">
        <f t="shared" si="7"/>
        <v>768.53344772846458</v>
      </c>
      <c r="N46">
        <v>2.96</v>
      </c>
      <c r="O46" s="18">
        <f t="shared" si="8"/>
        <v>0.72691783529122667</v>
      </c>
      <c r="P46" s="15">
        <f t="shared" si="9"/>
        <v>7269.1783529122667</v>
      </c>
    </row>
    <row r="47" spans="1:16" x14ac:dyDescent="0.25">
      <c r="A47">
        <f t="shared" si="10"/>
        <v>46</v>
      </c>
      <c r="B47">
        <v>2</v>
      </c>
      <c r="C47">
        <f t="shared" si="1"/>
        <v>4</v>
      </c>
      <c r="D47" s="15">
        <f t="shared" si="2"/>
        <v>40000</v>
      </c>
      <c r="E47">
        <v>0.83</v>
      </c>
      <c r="F47" s="18">
        <f t="shared" si="3"/>
        <v>2.0153630120666421</v>
      </c>
      <c r="G47" s="15">
        <f t="shared" si="4"/>
        <v>20153.630120666421</v>
      </c>
      <c r="H47">
        <v>0.73</v>
      </c>
      <c r="I47" s="18">
        <f t="shared" si="0"/>
        <v>1.9046170276501251</v>
      </c>
      <c r="J47" s="15">
        <f t="shared" si="5"/>
        <v>19046.170276501252</v>
      </c>
      <c r="K47">
        <v>-3.24</v>
      </c>
      <c r="L47" s="18">
        <f t="shared" si="6"/>
        <v>8.4451296192726247E-2</v>
      </c>
      <c r="M47" s="15">
        <f t="shared" si="7"/>
        <v>844.5129619272625</v>
      </c>
      <c r="N47">
        <v>2.84</v>
      </c>
      <c r="O47" s="18">
        <f t="shared" si="8"/>
        <v>-8.6362665251600745E-2</v>
      </c>
      <c r="P47" s="15">
        <f t="shared" si="9"/>
        <v>-863.62665251600743</v>
      </c>
    </row>
    <row r="48" spans="1:16" x14ac:dyDescent="0.25">
      <c r="A48">
        <f t="shared" si="10"/>
        <v>47</v>
      </c>
      <c r="B48">
        <v>2.19</v>
      </c>
      <c r="C48">
        <f t="shared" si="1"/>
        <v>4.7961</v>
      </c>
      <c r="D48" s="15">
        <f t="shared" si="2"/>
        <v>47961</v>
      </c>
      <c r="E48">
        <v>0.74</v>
      </c>
      <c r="F48" s="18">
        <f t="shared" si="3"/>
        <v>1.8871170310664629</v>
      </c>
      <c r="G48" s="15">
        <f t="shared" si="4"/>
        <v>18871.170310664627</v>
      </c>
      <c r="H48">
        <v>0.27</v>
      </c>
      <c r="I48" s="18">
        <f t="shared" si="0"/>
        <v>1.2930826500219148</v>
      </c>
      <c r="J48" s="15">
        <f t="shared" si="5"/>
        <v>12930.826500219147</v>
      </c>
      <c r="K48">
        <v>-2.31</v>
      </c>
      <c r="L48" s="18">
        <f t="shared" si="6"/>
        <v>0.15209527533008635</v>
      </c>
      <c r="M48" s="15">
        <f t="shared" si="7"/>
        <v>1520.9527533008634</v>
      </c>
      <c r="N48">
        <v>3.08</v>
      </c>
      <c r="O48" s="18">
        <f t="shared" si="8"/>
        <v>1.5941178056825045</v>
      </c>
      <c r="P48" s="15">
        <f t="shared" si="9"/>
        <v>15941.178056825045</v>
      </c>
    </row>
    <row r="49" spans="1:16" x14ac:dyDescent="0.25">
      <c r="A49">
        <f t="shared" si="10"/>
        <v>48</v>
      </c>
      <c r="B49">
        <v>2.02</v>
      </c>
      <c r="C49">
        <f t="shared" si="1"/>
        <v>4.0804</v>
      </c>
      <c r="D49" s="15">
        <f t="shared" si="2"/>
        <v>40804</v>
      </c>
      <c r="E49">
        <v>1.01</v>
      </c>
      <c r="F49" s="18">
        <f t="shared" si="3"/>
        <v>2.2853041091632518</v>
      </c>
      <c r="G49" s="15">
        <f t="shared" si="4"/>
        <v>22853.041091632516</v>
      </c>
      <c r="H49">
        <v>-1.46</v>
      </c>
      <c r="I49" s="18">
        <f t="shared" si="0"/>
        <v>0.11888995056732932</v>
      </c>
      <c r="J49" s="15">
        <f t="shared" si="5"/>
        <v>1188.8995056732931</v>
      </c>
      <c r="K49">
        <v>-3.29</v>
      </c>
      <c r="L49" s="18">
        <f t="shared" si="6"/>
        <v>8.1983068786669472E-2</v>
      </c>
      <c r="M49" s="15">
        <f t="shared" si="7"/>
        <v>819.83068786669469</v>
      </c>
      <c r="N49">
        <v>2.76</v>
      </c>
      <c r="O49" s="18">
        <f t="shared" si="8"/>
        <v>-0.59990851102222109</v>
      </c>
      <c r="P49" s="15">
        <f t="shared" si="9"/>
        <v>-5999.0851102222114</v>
      </c>
    </row>
    <row r="50" spans="1:16" x14ac:dyDescent="0.25">
      <c r="A50">
        <f t="shared" si="10"/>
        <v>49</v>
      </c>
      <c r="B50">
        <v>2.59</v>
      </c>
      <c r="C50">
        <f t="shared" si="1"/>
        <v>6.7080999999999991</v>
      </c>
      <c r="D50" s="15">
        <f t="shared" si="2"/>
        <v>67080.999999999985</v>
      </c>
      <c r="E50">
        <v>0.26</v>
      </c>
      <c r="F50" s="18">
        <f t="shared" si="3"/>
        <v>1.2780047776507484</v>
      </c>
      <c r="G50" s="15">
        <f t="shared" si="4"/>
        <v>12780.047776507483</v>
      </c>
      <c r="H50">
        <v>0.51</v>
      </c>
      <c r="I50" s="18">
        <f t="shared" si="0"/>
        <v>1.5938649193102947</v>
      </c>
      <c r="J50" s="15">
        <f t="shared" si="5"/>
        <v>15938.649193102947</v>
      </c>
      <c r="K50">
        <v>-4.09</v>
      </c>
      <c r="L50" s="18">
        <f t="shared" si="6"/>
        <v>5.2218986784767205E-2</v>
      </c>
      <c r="M50" s="15">
        <f t="shared" si="7"/>
        <v>522.18986784767208</v>
      </c>
      <c r="N50">
        <v>3.1</v>
      </c>
      <c r="O50" s="18">
        <f t="shared" si="8"/>
        <v>1.7440849819510813</v>
      </c>
      <c r="P50" s="15">
        <f t="shared" si="9"/>
        <v>17440.849819510811</v>
      </c>
    </row>
    <row r="51" spans="1:16" x14ac:dyDescent="0.25">
      <c r="A51">
        <f t="shared" si="10"/>
        <v>50</v>
      </c>
      <c r="B51">
        <v>2.35</v>
      </c>
      <c r="C51">
        <f t="shared" si="1"/>
        <v>5.5225000000000009</v>
      </c>
      <c r="D51" s="15">
        <f t="shared" si="2"/>
        <v>55225.000000000007</v>
      </c>
      <c r="E51">
        <v>1.78</v>
      </c>
      <c r="F51" s="18">
        <f t="shared" si="3"/>
        <v>3.6452989366198536</v>
      </c>
      <c r="G51" s="15">
        <f t="shared" si="4"/>
        <v>36452.989366198533</v>
      </c>
      <c r="H51">
        <v>0.94</v>
      </c>
      <c r="I51" s="18">
        <f t="shared" si="0"/>
        <v>2.2338950496278045</v>
      </c>
      <c r="J51" s="15">
        <f t="shared" si="5"/>
        <v>22338.950496278045</v>
      </c>
      <c r="K51">
        <v>-1.04</v>
      </c>
      <c r="L51" s="18">
        <f t="shared" si="6"/>
        <v>0.39037024992870983</v>
      </c>
      <c r="M51" s="15">
        <f t="shared" si="7"/>
        <v>3903.7024992870984</v>
      </c>
      <c r="N51">
        <v>2.46</v>
      </c>
      <c r="O51" s="18">
        <f t="shared" si="8"/>
        <v>-2.3355936811239593</v>
      </c>
      <c r="P51" s="15">
        <f t="shared" si="9"/>
        <v>-23355.936811239593</v>
      </c>
    </row>
    <row r="52" spans="1:16" x14ac:dyDescent="0.25">
      <c r="A52">
        <f t="shared" si="10"/>
        <v>51</v>
      </c>
      <c r="B52">
        <v>2.82</v>
      </c>
      <c r="C52">
        <f t="shared" si="1"/>
        <v>7.952399999999999</v>
      </c>
      <c r="D52" s="15">
        <f t="shared" si="2"/>
        <v>79523.999999999985</v>
      </c>
      <c r="E52">
        <v>0.75</v>
      </c>
      <c r="F52" s="18">
        <f t="shared" si="3"/>
        <v>1.9011460262336142</v>
      </c>
      <c r="G52" s="15">
        <f t="shared" si="4"/>
        <v>19011.460262336142</v>
      </c>
      <c r="H52">
        <v>0.47</v>
      </c>
      <c r="I52" s="18">
        <f t="shared" si="0"/>
        <v>1.5410133905908336</v>
      </c>
      <c r="J52" s="15">
        <f t="shared" si="5"/>
        <v>15410.133905908337</v>
      </c>
      <c r="K52">
        <v>-0.46</v>
      </c>
      <c r="L52" s="18">
        <f t="shared" si="6"/>
        <v>0.64460562040963998</v>
      </c>
      <c r="M52" s="15">
        <f t="shared" si="7"/>
        <v>6446.0562040963996</v>
      </c>
      <c r="N52">
        <v>2.44</v>
      </c>
      <c r="O52" s="18">
        <f t="shared" si="8"/>
        <v>-2.441235143462376</v>
      </c>
      <c r="P52" s="15">
        <f t="shared" si="9"/>
        <v>-24412.351434623761</v>
      </c>
    </row>
    <row r="53" spans="1:16" x14ac:dyDescent="0.25">
      <c r="A53">
        <f t="shared" si="10"/>
        <v>52</v>
      </c>
      <c r="B53">
        <v>1.49</v>
      </c>
      <c r="C53">
        <f t="shared" si="1"/>
        <v>2.2201</v>
      </c>
      <c r="D53" s="15">
        <f t="shared" si="2"/>
        <v>22201</v>
      </c>
      <c r="E53">
        <v>0.42</v>
      </c>
      <c r="F53" s="18">
        <f t="shared" si="3"/>
        <v>1.4671229051130108</v>
      </c>
      <c r="G53" s="15">
        <f t="shared" si="4"/>
        <v>14671.229051130107</v>
      </c>
      <c r="H53">
        <v>-0.13</v>
      </c>
      <c r="I53" s="18">
        <f t="shared" si="0"/>
        <v>0.87518426307182806</v>
      </c>
      <c r="J53" s="15">
        <f t="shared" si="5"/>
        <v>8751.8426307182799</v>
      </c>
      <c r="K53">
        <v>-1.08</v>
      </c>
      <c r="L53" s="18">
        <f t="shared" si="6"/>
        <v>0.3778050639286501</v>
      </c>
      <c r="M53" s="15">
        <f t="shared" si="7"/>
        <v>3778.0506392865009</v>
      </c>
      <c r="N53">
        <v>3.44</v>
      </c>
      <c r="O53" s="18">
        <f t="shared" si="8"/>
        <v>4.5472374807897609</v>
      </c>
      <c r="P53" s="15">
        <f t="shared" si="9"/>
        <v>45472.374807897606</v>
      </c>
    </row>
    <row r="54" spans="1:16" x14ac:dyDescent="0.25">
      <c r="A54">
        <f t="shared" si="10"/>
        <v>53</v>
      </c>
      <c r="B54">
        <v>2.48</v>
      </c>
      <c r="C54">
        <f t="shared" si="1"/>
        <v>6.1504000000000003</v>
      </c>
      <c r="D54" s="15">
        <f t="shared" si="2"/>
        <v>61504</v>
      </c>
      <c r="E54">
        <v>1.23</v>
      </c>
      <c r="F54" s="18">
        <f t="shared" si="3"/>
        <v>2.6397500583600499</v>
      </c>
      <c r="G54" s="15">
        <f t="shared" si="4"/>
        <v>26397.5005836005</v>
      </c>
      <c r="H54">
        <v>-0.6</v>
      </c>
      <c r="I54" s="18">
        <f t="shared" si="0"/>
        <v>0.50612297657219174</v>
      </c>
      <c r="J54" s="15">
        <f t="shared" si="5"/>
        <v>5061.2297657219178</v>
      </c>
      <c r="K54">
        <v>-2.3199999999999998</v>
      </c>
      <c r="L54" s="18">
        <f t="shared" si="6"/>
        <v>0.15107529257439506</v>
      </c>
      <c r="M54" s="15">
        <f t="shared" si="7"/>
        <v>1510.7529257439505</v>
      </c>
      <c r="N54">
        <v>2.87</v>
      </c>
      <c r="O54" s="18">
        <f t="shared" si="8"/>
        <v>0.11204924285706319</v>
      </c>
      <c r="P54" s="15">
        <f t="shared" si="9"/>
        <v>1120.492428570632</v>
      </c>
    </row>
    <row r="55" spans="1:16" x14ac:dyDescent="0.25">
      <c r="A55">
        <f t="shared" si="10"/>
        <v>54</v>
      </c>
      <c r="B55">
        <v>2.1800000000000002</v>
      </c>
      <c r="C55">
        <f t="shared" si="1"/>
        <v>4.7524000000000006</v>
      </c>
      <c r="D55" s="15">
        <f t="shared" si="2"/>
        <v>47524.000000000007</v>
      </c>
      <c r="E55">
        <v>1</v>
      </c>
      <c r="F55" s="18">
        <f t="shared" si="3"/>
        <v>2.2698352135868962</v>
      </c>
      <c r="G55" s="15">
        <f t="shared" si="4"/>
        <v>22698.352135868961</v>
      </c>
      <c r="H55">
        <v>-0.35</v>
      </c>
      <c r="I55" s="18">
        <f t="shared" si="0"/>
        <v>0.68689817383915275</v>
      </c>
      <c r="J55" s="15">
        <f t="shared" si="5"/>
        <v>6868.9817383915279</v>
      </c>
      <c r="K55">
        <v>-1.24</v>
      </c>
      <c r="L55" s="18">
        <f t="shared" si="6"/>
        <v>0.33219156266634187</v>
      </c>
      <c r="M55" s="15">
        <f t="shared" si="7"/>
        <v>3321.9156266634186</v>
      </c>
      <c r="N55">
        <v>2.75</v>
      </c>
      <c r="O55" s="18">
        <f t="shared" si="8"/>
        <v>-0.66253798487059079</v>
      </c>
      <c r="P55" s="15">
        <f t="shared" si="9"/>
        <v>-6625.3798487059075</v>
      </c>
    </row>
    <row r="56" spans="1:16" x14ac:dyDescent="0.25">
      <c r="A56">
        <f t="shared" si="10"/>
        <v>55</v>
      </c>
      <c r="B56">
        <v>1.18</v>
      </c>
      <c r="C56">
        <f t="shared" si="1"/>
        <v>1.3923999999999999</v>
      </c>
      <c r="D56" s="15">
        <f t="shared" si="2"/>
        <v>13923.999999999998</v>
      </c>
      <c r="E56">
        <v>0.35</v>
      </c>
      <c r="F56" s="18">
        <f t="shared" si="3"/>
        <v>1.3826820512537117</v>
      </c>
      <c r="G56" s="15">
        <f t="shared" si="4"/>
        <v>13826.820512537117</v>
      </c>
      <c r="H56">
        <v>-0.42</v>
      </c>
      <c r="I56" s="18">
        <f t="shared" si="0"/>
        <v>0.63281834771849743</v>
      </c>
      <c r="J56" s="15">
        <f t="shared" si="5"/>
        <v>6328.1834771849744</v>
      </c>
      <c r="K56">
        <v>-2.89</v>
      </c>
      <c r="L56" s="18">
        <f t="shared" si="6"/>
        <v>0.10449625126691277</v>
      </c>
      <c r="M56" s="15">
        <f t="shared" si="7"/>
        <v>1044.9625126691276</v>
      </c>
      <c r="N56">
        <v>2.72</v>
      </c>
      <c r="O56" s="18">
        <f t="shared" si="8"/>
        <v>-0.84837678486687196</v>
      </c>
      <c r="P56" s="15">
        <f t="shared" si="9"/>
        <v>-8483.76784866872</v>
      </c>
    </row>
    <row r="57" spans="1:16" x14ac:dyDescent="0.25">
      <c r="A57">
        <f t="shared" si="10"/>
        <v>56</v>
      </c>
      <c r="B57">
        <v>2.34</v>
      </c>
      <c r="C57">
        <f t="shared" si="1"/>
        <v>5.4755999999999991</v>
      </c>
      <c r="D57" s="15">
        <f t="shared" si="2"/>
        <v>54755.999999999993</v>
      </c>
      <c r="E57">
        <v>0.8</v>
      </c>
      <c r="F57" s="18">
        <f t="shared" si="3"/>
        <v>1.9721177323604788</v>
      </c>
      <c r="G57" s="15">
        <f t="shared" si="4"/>
        <v>19721.177323604788</v>
      </c>
      <c r="H57">
        <v>-0.21</v>
      </c>
      <c r="I57" s="18">
        <f t="shared" si="0"/>
        <v>0.80343960102894529</v>
      </c>
      <c r="J57" s="15">
        <f t="shared" si="5"/>
        <v>8034.3960102894525</v>
      </c>
      <c r="K57">
        <v>-2.09</v>
      </c>
      <c r="L57" s="18">
        <f t="shared" si="6"/>
        <v>0.17679634133551608</v>
      </c>
      <c r="M57" s="15">
        <f t="shared" si="7"/>
        <v>1767.9634133551608</v>
      </c>
      <c r="N57">
        <v>2.93</v>
      </c>
      <c r="O57" s="18">
        <f t="shared" si="8"/>
        <v>0.51864804224398853</v>
      </c>
      <c r="P57" s="15">
        <f t="shared" si="9"/>
        <v>5186.4804224398849</v>
      </c>
    </row>
    <row r="58" spans="1:16" x14ac:dyDescent="0.25">
      <c r="A58">
        <f t="shared" si="10"/>
        <v>57</v>
      </c>
      <c r="B58">
        <v>2.96</v>
      </c>
      <c r="C58">
        <f t="shared" si="1"/>
        <v>8.7615999999999996</v>
      </c>
      <c r="D58" s="15">
        <f t="shared" si="2"/>
        <v>87616</v>
      </c>
      <c r="E58">
        <v>0.86</v>
      </c>
      <c r="F58" s="18">
        <f t="shared" si="3"/>
        <v>2.0591057758229789</v>
      </c>
      <c r="G58" s="15">
        <f t="shared" si="4"/>
        <v>20591.057758229788</v>
      </c>
      <c r="H58">
        <v>-0.68</v>
      </c>
      <c r="I58" s="18">
        <f t="shared" si="0"/>
        <v>0.45534583806905221</v>
      </c>
      <c r="J58" s="15">
        <f t="shared" si="5"/>
        <v>4553.4583806905221</v>
      </c>
      <c r="K58">
        <v>-3.49</v>
      </c>
      <c r="L58" s="18">
        <f t="shared" si="6"/>
        <v>7.2942950306315826E-2</v>
      </c>
      <c r="M58" s="15">
        <f t="shared" si="7"/>
        <v>729.42950306315822</v>
      </c>
      <c r="N58">
        <v>3.49</v>
      </c>
      <c r="O58" s="18">
        <f t="shared" si="8"/>
        <v>5.0021729873258067</v>
      </c>
      <c r="P58" s="15">
        <f t="shared" si="9"/>
        <v>50021.729873258068</v>
      </c>
    </row>
    <row r="59" spans="1:16" x14ac:dyDescent="0.25">
      <c r="A59">
        <f t="shared" si="10"/>
        <v>58</v>
      </c>
      <c r="B59">
        <v>2.54</v>
      </c>
      <c r="C59">
        <f t="shared" si="1"/>
        <v>6.4516</v>
      </c>
      <c r="D59" s="15">
        <f t="shared" si="2"/>
        <v>64516</v>
      </c>
      <c r="E59">
        <v>0.18</v>
      </c>
      <c r="F59" s="18">
        <f t="shared" si="3"/>
        <v>1.1886163566852939</v>
      </c>
      <c r="G59" s="15">
        <f t="shared" si="4"/>
        <v>11886.163566852938</v>
      </c>
      <c r="H59">
        <v>0.08</v>
      </c>
      <c r="I59" s="18">
        <f t="shared" si="0"/>
        <v>1.0819966623390247</v>
      </c>
      <c r="J59" s="15">
        <f t="shared" si="5"/>
        <v>10819.966623390246</v>
      </c>
      <c r="K59">
        <v>-3.88</v>
      </c>
      <c r="L59" s="18">
        <f t="shared" si="6"/>
        <v>5.8543953176092164E-2</v>
      </c>
      <c r="M59" s="15">
        <f t="shared" si="7"/>
        <v>585.43953176092168</v>
      </c>
      <c r="N59">
        <v>2.79</v>
      </c>
      <c r="O59" s="18">
        <f t="shared" si="8"/>
        <v>-0.40994990444700186</v>
      </c>
      <c r="P59" s="15">
        <f t="shared" si="9"/>
        <v>-4099.4990444700188</v>
      </c>
    </row>
    <row r="60" spans="1:16" x14ac:dyDescent="0.25">
      <c r="A60">
        <f t="shared" si="10"/>
        <v>59</v>
      </c>
      <c r="B60">
        <v>2.13</v>
      </c>
      <c r="C60">
        <f t="shared" si="1"/>
        <v>4.5368999999999993</v>
      </c>
      <c r="D60" s="15">
        <f t="shared" si="2"/>
        <v>45368.999999999993</v>
      </c>
      <c r="E60">
        <v>0.68</v>
      </c>
      <c r="F60" s="18">
        <f t="shared" si="3"/>
        <v>1.8040984250915464</v>
      </c>
      <c r="G60" s="15">
        <f t="shared" si="4"/>
        <v>18040.984250915462</v>
      </c>
      <c r="H60">
        <v>-1.26</v>
      </c>
      <c r="I60" s="18">
        <f t="shared" si="0"/>
        <v>0.18000093265985659</v>
      </c>
      <c r="J60" s="15">
        <f t="shared" si="5"/>
        <v>1800.0093265985658</v>
      </c>
      <c r="K60">
        <v>-2.9</v>
      </c>
      <c r="L60" s="18">
        <f t="shared" si="6"/>
        <v>0.10384839528676923</v>
      </c>
      <c r="M60" s="15">
        <f t="shared" si="7"/>
        <v>1038.4839528676923</v>
      </c>
      <c r="N60">
        <v>3.2</v>
      </c>
      <c r="O60" s="18">
        <f t="shared" si="8"/>
        <v>2.5179876145046851</v>
      </c>
      <c r="P60" s="15">
        <f t="shared" si="9"/>
        <v>25179.876145046852</v>
      </c>
    </row>
    <row r="61" spans="1:16" x14ac:dyDescent="0.25">
      <c r="A61">
        <f t="shared" si="10"/>
        <v>60</v>
      </c>
      <c r="B61">
        <v>3.3</v>
      </c>
      <c r="C61">
        <f t="shared" si="1"/>
        <v>10.889999999999999</v>
      </c>
      <c r="D61" s="15">
        <f t="shared" si="2"/>
        <v>108899.99999999999</v>
      </c>
      <c r="E61">
        <v>0.63</v>
      </c>
      <c r="F61" s="18">
        <f t="shared" si="3"/>
        <v>1.7364265019475418</v>
      </c>
      <c r="G61" s="15">
        <f t="shared" si="4"/>
        <v>17364.265019475417</v>
      </c>
      <c r="H61">
        <v>-0.72</v>
      </c>
      <c r="I61" s="18">
        <f t="shared" si="0"/>
        <v>0.43119453840107941</v>
      </c>
      <c r="J61" s="15">
        <f t="shared" si="5"/>
        <v>4311.9453840107944</v>
      </c>
      <c r="K61">
        <v>-2.5</v>
      </c>
      <c r="L61" s="18">
        <f t="shared" si="6"/>
        <v>0.13405606235278283</v>
      </c>
      <c r="M61" s="15">
        <f t="shared" si="7"/>
        <v>1340.5606235278283</v>
      </c>
      <c r="N61">
        <v>2.6</v>
      </c>
      <c r="O61" s="18">
        <f t="shared" si="8"/>
        <v>-1.561682456805956</v>
      </c>
      <c r="P61" s="15">
        <f t="shared" si="9"/>
        <v>-15616.824568059559</v>
      </c>
    </row>
    <row r="62" spans="1:16" x14ac:dyDescent="0.25">
      <c r="A62">
        <f t="shared" si="10"/>
        <v>61</v>
      </c>
      <c r="B62">
        <v>2.27</v>
      </c>
      <c r="C62">
        <f t="shared" si="1"/>
        <v>5.1528999999999998</v>
      </c>
      <c r="D62" s="15">
        <f t="shared" si="2"/>
        <v>51529</v>
      </c>
      <c r="E62">
        <v>-0.52</v>
      </c>
      <c r="F62" s="18">
        <f t="shared" si="3"/>
        <v>0.55086692901440526</v>
      </c>
      <c r="G62" s="15">
        <f t="shared" si="4"/>
        <v>5508.6692901440529</v>
      </c>
      <c r="H62">
        <v>-0.41</v>
      </c>
      <c r="I62" s="18">
        <f t="shared" si="0"/>
        <v>0.64037611614243439</v>
      </c>
      <c r="J62" s="15">
        <f t="shared" si="5"/>
        <v>6403.7611614243442</v>
      </c>
      <c r="K62">
        <v>-2.37</v>
      </c>
      <c r="L62" s="18">
        <f t="shared" si="6"/>
        <v>0.14609779712855672</v>
      </c>
      <c r="M62" s="15">
        <f t="shared" si="7"/>
        <v>1460.9779712855673</v>
      </c>
      <c r="N62">
        <v>2.35</v>
      </c>
      <c r="O62" s="18">
        <f t="shared" si="8"/>
        <v>-2.9019617753002818</v>
      </c>
      <c r="P62" s="15">
        <f t="shared" si="9"/>
        <v>-29019.617753002818</v>
      </c>
    </row>
    <row r="63" spans="1:16" x14ac:dyDescent="0.25">
      <c r="A63">
        <f t="shared" si="10"/>
        <v>62</v>
      </c>
      <c r="B63">
        <v>2.17</v>
      </c>
      <c r="C63">
        <f t="shared" si="1"/>
        <v>4.7088999999999999</v>
      </c>
      <c r="D63" s="15">
        <f t="shared" si="2"/>
        <v>47089</v>
      </c>
      <c r="E63">
        <v>0.48</v>
      </c>
      <c r="F63" s="18">
        <f t="shared" si="3"/>
        <v>1.5416155016489419</v>
      </c>
      <c r="G63" s="15">
        <f t="shared" si="4"/>
        <v>15416.15501648942</v>
      </c>
      <c r="H63">
        <v>-1.22</v>
      </c>
      <c r="I63" s="18">
        <f t="shared" si="0"/>
        <v>0.19414595206123486</v>
      </c>
      <c r="J63" s="15">
        <f t="shared" si="5"/>
        <v>1941.4595206123486</v>
      </c>
      <c r="K63">
        <v>-3.53</v>
      </c>
      <c r="L63" s="18">
        <f t="shared" si="6"/>
        <v>7.1282489215367936E-2</v>
      </c>
      <c r="M63" s="15">
        <f t="shared" si="7"/>
        <v>712.82489215367934</v>
      </c>
      <c r="N63">
        <v>2.73</v>
      </c>
      <c r="O63" s="18">
        <f t="shared" si="8"/>
        <v>-0.78677065974156868</v>
      </c>
      <c r="P63" s="15">
        <f t="shared" si="9"/>
        <v>-7867.7065974156867</v>
      </c>
    </row>
    <row r="64" spans="1:16" x14ac:dyDescent="0.25">
      <c r="A64">
        <f t="shared" si="10"/>
        <v>63</v>
      </c>
      <c r="B64">
        <v>2.6</v>
      </c>
      <c r="C64">
        <f t="shared" si="1"/>
        <v>6.7600000000000007</v>
      </c>
      <c r="D64" s="15">
        <f t="shared" si="2"/>
        <v>67600</v>
      </c>
      <c r="E64">
        <v>0.59</v>
      </c>
      <c r="F64" s="18">
        <f t="shared" si="3"/>
        <v>1.6832752285189638</v>
      </c>
      <c r="G64" s="15">
        <f t="shared" si="4"/>
        <v>16832.752285189639</v>
      </c>
      <c r="H64">
        <v>0.75</v>
      </c>
      <c r="I64" s="18">
        <f t="shared" si="0"/>
        <v>1.9345821578569653</v>
      </c>
      <c r="J64" s="15">
        <f t="shared" si="5"/>
        <v>19345.821578569652</v>
      </c>
      <c r="K64">
        <v>-1.27</v>
      </c>
      <c r="L64" s="18">
        <f t="shared" si="6"/>
        <v>0.32439733901662315</v>
      </c>
      <c r="M64" s="15">
        <f t="shared" si="7"/>
        <v>3243.9733901662316</v>
      </c>
      <c r="N64">
        <v>2.81</v>
      </c>
      <c r="O64" s="18">
        <f t="shared" si="8"/>
        <v>-0.28157088916882778</v>
      </c>
      <c r="P64" s="15">
        <f t="shared" si="9"/>
        <v>-2815.7088916882776</v>
      </c>
    </row>
    <row r="65" spans="1:16" x14ac:dyDescent="0.25">
      <c r="A65">
        <f t="shared" si="10"/>
        <v>64</v>
      </c>
      <c r="B65">
        <v>1.8</v>
      </c>
      <c r="C65">
        <f t="shared" si="1"/>
        <v>3.24</v>
      </c>
      <c r="D65" s="15">
        <f t="shared" si="2"/>
        <v>32400.000000000004</v>
      </c>
      <c r="E65">
        <v>0</v>
      </c>
      <c r="F65" s="18">
        <f t="shared" si="3"/>
        <v>1</v>
      </c>
      <c r="G65" s="15">
        <f t="shared" si="4"/>
        <v>10000</v>
      </c>
      <c r="H65">
        <v>0.18</v>
      </c>
      <c r="I65" s="18">
        <f t="shared" si="0"/>
        <v>1.1901877390198903</v>
      </c>
      <c r="J65" s="15">
        <f t="shared" si="5"/>
        <v>11901.877390198903</v>
      </c>
      <c r="K65">
        <v>-1.17</v>
      </c>
      <c r="L65" s="18">
        <f t="shared" si="6"/>
        <v>0.35127736735547421</v>
      </c>
      <c r="M65" s="15">
        <f t="shared" si="7"/>
        <v>3512.7736735547423</v>
      </c>
      <c r="N65">
        <v>3.91</v>
      </c>
      <c r="O65" s="18">
        <f t="shared" si="8"/>
        <v>9.3045181615452073</v>
      </c>
      <c r="P65" s="15">
        <f t="shared" si="9"/>
        <v>93045.181615452078</v>
      </c>
    </row>
    <row r="66" spans="1:16" x14ac:dyDescent="0.25">
      <c r="A66">
        <f t="shared" si="10"/>
        <v>65</v>
      </c>
      <c r="B66">
        <v>2</v>
      </c>
      <c r="C66">
        <f t="shared" si="1"/>
        <v>4</v>
      </c>
      <c r="D66" s="15">
        <f t="shared" si="2"/>
        <v>40000</v>
      </c>
      <c r="E66">
        <v>0.23</v>
      </c>
      <c r="F66" s="18">
        <f t="shared" si="3"/>
        <v>1.244081523397006</v>
      </c>
      <c r="G66" s="15">
        <f t="shared" si="4"/>
        <v>12440.815233970059</v>
      </c>
      <c r="H66">
        <v>-0.12</v>
      </c>
      <c r="I66" s="18">
        <f t="shared" ref="I66:I129" si="11">(H66*0.38+1)^(1/0.38)</f>
        <v>0.88442096332392128</v>
      </c>
      <c r="J66" s="15">
        <f t="shared" si="5"/>
        <v>8844.2096332392121</v>
      </c>
      <c r="K66">
        <v>-4.83</v>
      </c>
      <c r="L66" s="18">
        <f t="shared" si="6"/>
        <v>3.5627860968683506E-2</v>
      </c>
      <c r="M66" s="15">
        <f t="shared" si="7"/>
        <v>356.27860968683507</v>
      </c>
      <c r="N66">
        <v>2.2999999999999998</v>
      </c>
      <c r="O66" s="18">
        <f t="shared" si="8"/>
        <v>-3.1477996525377065</v>
      </c>
      <c r="P66" s="15">
        <f t="shared" si="9"/>
        <v>-31477.996525377064</v>
      </c>
    </row>
    <row r="67" spans="1:16" x14ac:dyDescent="0.25">
      <c r="A67">
        <f t="shared" si="10"/>
        <v>66</v>
      </c>
      <c r="B67">
        <v>2.58</v>
      </c>
      <c r="C67">
        <f t="shared" ref="C67:C130" si="12">B67^2</f>
        <v>6.6564000000000005</v>
      </c>
      <c r="D67" s="15">
        <f t="shared" ref="D67:D130" si="13">C67*10000</f>
        <v>66564</v>
      </c>
      <c r="E67">
        <v>-0.62</v>
      </c>
      <c r="F67" s="18">
        <f t="shared" ref="F67:F130" si="14">(E67*0.47+1)^(1/0.47)</f>
        <v>0.48051236763413624</v>
      </c>
      <c r="G67" s="15">
        <f t="shared" ref="G67:G130" si="15">F67*10000</f>
        <v>4805.1236763413626</v>
      </c>
      <c r="H67">
        <v>1.47</v>
      </c>
      <c r="I67" s="18">
        <f t="shared" si="11"/>
        <v>3.215114951040444</v>
      </c>
      <c r="J67" s="15">
        <f t="shared" ref="J67:J130" si="16">I67*10000</f>
        <v>32151.149510404441</v>
      </c>
      <c r="K67">
        <v>-2.21</v>
      </c>
      <c r="L67" s="18">
        <f t="shared" ref="L67:L130" si="17">(K67*-0.21+1)^(1/-0.21)</f>
        <v>0.162767578212974</v>
      </c>
      <c r="M67" s="15">
        <f t="shared" ref="M67:M130" si="18">L67*10000</f>
        <v>1627.6757821297399</v>
      </c>
      <c r="N67">
        <v>3.84</v>
      </c>
      <c r="O67" s="18">
        <f t="shared" ref="O67:O130" si="19">((N67*0.18+1)^(1/0.18))-10</f>
        <v>8.5246424010761324</v>
      </c>
      <c r="P67" s="15">
        <f t="shared" ref="P67:P130" si="20">O67*10000</f>
        <v>85246.42401076133</v>
      </c>
    </row>
    <row r="68" spans="1:16" x14ac:dyDescent="0.25">
      <c r="A68">
        <f t="shared" ref="A68:A131" si="21">A67+1</f>
        <v>67</v>
      </c>
      <c r="B68">
        <v>2.98</v>
      </c>
      <c r="C68">
        <f t="shared" si="12"/>
        <v>8.8803999999999998</v>
      </c>
      <c r="D68" s="15">
        <f t="shared" si="13"/>
        <v>88804</v>
      </c>
      <c r="E68">
        <v>0.53</v>
      </c>
      <c r="F68" s="18">
        <f t="shared" si="14"/>
        <v>1.6051882618189177</v>
      </c>
      <c r="G68" s="15">
        <f t="shared" si="15"/>
        <v>16051.882618189176</v>
      </c>
      <c r="H68">
        <v>0.37</v>
      </c>
      <c r="I68" s="18">
        <f t="shared" si="11"/>
        <v>1.4136795201062773</v>
      </c>
      <c r="J68" s="15">
        <f t="shared" si="16"/>
        <v>14136.795201062772</v>
      </c>
      <c r="K68">
        <v>-1.03</v>
      </c>
      <c r="L68" s="18">
        <f t="shared" si="17"/>
        <v>0.39359017934630747</v>
      </c>
      <c r="M68" s="15">
        <f t="shared" si="18"/>
        <v>3935.9017934630747</v>
      </c>
      <c r="N68">
        <v>2.35</v>
      </c>
      <c r="O68" s="18">
        <f t="shared" si="19"/>
        <v>-2.9019617753002818</v>
      </c>
      <c r="P68" s="15">
        <f t="shared" si="20"/>
        <v>-29019.617753002818</v>
      </c>
    </row>
    <row r="69" spans="1:16" x14ac:dyDescent="0.25">
      <c r="A69">
        <f t="shared" si="21"/>
        <v>68</v>
      </c>
      <c r="B69">
        <v>3.06</v>
      </c>
      <c r="C69">
        <f t="shared" si="12"/>
        <v>9.3635999999999999</v>
      </c>
      <c r="D69" s="15">
        <f t="shared" si="13"/>
        <v>93636</v>
      </c>
      <c r="E69">
        <v>0.28000000000000003</v>
      </c>
      <c r="F69" s="18">
        <f t="shared" si="14"/>
        <v>1.3008891613652644</v>
      </c>
      <c r="G69" s="15">
        <f t="shared" si="15"/>
        <v>13008.891613652644</v>
      </c>
      <c r="H69">
        <v>0.6</v>
      </c>
      <c r="I69" s="18">
        <f t="shared" si="11"/>
        <v>1.7168507567004003</v>
      </c>
      <c r="J69" s="15">
        <f t="shared" si="16"/>
        <v>17168.507567004002</v>
      </c>
      <c r="K69">
        <v>-4.7300000000000004</v>
      </c>
      <c r="L69" s="18">
        <f t="shared" si="17"/>
        <v>3.7451006303470584E-2</v>
      </c>
      <c r="M69" s="15">
        <f t="shared" si="18"/>
        <v>374.51006303470587</v>
      </c>
      <c r="N69">
        <v>3.06</v>
      </c>
      <c r="O69" s="18">
        <f t="shared" si="19"/>
        <v>1.4457245678505686</v>
      </c>
      <c r="P69" s="15">
        <f t="shared" si="20"/>
        <v>14457.245678505686</v>
      </c>
    </row>
    <row r="70" spans="1:16" x14ac:dyDescent="0.25">
      <c r="A70">
        <f t="shared" si="21"/>
        <v>69</v>
      </c>
      <c r="B70">
        <v>3.09</v>
      </c>
      <c r="C70">
        <f t="shared" si="12"/>
        <v>9.5480999999999998</v>
      </c>
      <c r="D70" s="15">
        <f t="shared" si="13"/>
        <v>95481</v>
      </c>
      <c r="E70">
        <v>-0.23</v>
      </c>
      <c r="F70" s="18">
        <f t="shared" si="14"/>
        <v>0.7839524297360172</v>
      </c>
      <c r="G70" s="15">
        <f t="shared" si="15"/>
        <v>7839.5242973601717</v>
      </c>
      <c r="H70">
        <v>0.31</v>
      </c>
      <c r="I70" s="18">
        <f t="shared" si="11"/>
        <v>1.3405220477015483</v>
      </c>
      <c r="J70" s="15">
        <f t="shared" si="16"/>
        <v>13405.220477015482</v>
      </c>
      <c r="K70">
        <v>-2.89</v>
      </c>
      <c r="L70" s="18">
        <f t="shared" si="17"/>
        <v>0.10449625126691277</v>
      </c>
      <c r="M70" s="15">
        <f t="shared" si="18"/>
        <v>1044.9625126691276</v>
      </c>
      <c r="N70">
        <v>3.47</v>
      </c>
      <c r="O70" s="18">
        <f t="shared" si="19"/>
        <v>4.8188193918434283</v>
      </c>
      <c r="P70" s="15">
        <f t="shared" si="20"/>
        <v>48188.193918434285</v>
      </c>
    </row>
    <row r="71" spans="1:16" x14ac:dyDescent="0.25">
      <c r="A71">
        <f t="shared" si="21"/>
        <v>70</v>
      </c>
      <c r="B71">
        <v>2.12</v>
      </c>
      <c r="C71">
        <f t="shared" si="12"/>
        <v>4.4944000000000006</v>
      </c>
      <c r="D71" s="15">
        <f t="shared" si="13"/>
        <v>44944.000000000007</v>
      </c>
      <c r="E71">
        <v>1.38</v>
      </c>
      <c r="F71" s="18">
        <f t="shared" si="14"/>
        <v>2.8969929428364649</v>
      </c>
      <c r="G71" s="15">
        <f t="shared" si="15"/>
        <v>28969.929428364649</v>
      </c>
      <c r="H71">
        <v>0.38</v>
      </c>
      <c r="I71" s="18">
        <f t="shared" si="11"/>
        <v>1.4261074037479551</v>
      </c>
      <c r="J71" s="15">
        <f t="shared" si="16"/>
        <v>14261.074037479551</v>
      </c>
      <c r="K71">
        <v>-2.9</v>
      </c>
      <c r="L71" s="18">
        <f t="shared" si="17"/>
        <v>0.10384839528676923</v>
      </c>
      <c r="M71" s="15">
        <f t="shared" si="18"/>
        <v>1038.4839528676923</v>
      </c>
      <c r="N71">
        <v>3.2</v>
      </c>
      <c r="O71" s="18">
        <f t="shared" si="19"/>
        <v>2.5179876145046851</v>
      </c>
      <c r="P71" s="15">
        <f t="shared" si="20"/>
        <v>25179.876145046852</v>
      </c>
    </row>
    <row r="72" spans="1:16" x14ac:dyDescent="0.25">
      <c r="A72">
        <f t="shared" si="21"/>
        <v>71</v>
      </c>
      <c r="B72">
        <v>2.2999999999999998</v>
      </c>
      <c r="C72">
        <f t="shared" si="12"/>
        <v>5.2899999999999991</v>
      </c>
      <c r="D72" s="15">
        <f t="shared" si="13"/>
        <v>52899.999999999993</v>
      </c>
      <c r="E72">
        <v>-0.26</v>
      </c>
      <c r="F72" s="18">
        <f t="shared" si="14"/>
        <v>0.7578182439464658</v>
      </c>
      <c r="G72" s="15">
        <f t="shared" si="15"/>
        <v>7578.1824394646583</v>
      </c>
      <c r="H72">
        <v>-0.16</v>
      </c>
      <c r="I72" s="18">
        <f t="shared" si="11"/>
        <v>0.84783384064776235</v>
      </c>
      <c r="J72" s="15">
        <f t="shared" si="16"/>
        <v>8478.3384064776237</v>
      </c>
      <c r="K72">
        <v>-4.87</v>
      </c>
      <c r="L72" s="18">
        <f t="shared" si="17"/>
        <v>3.4928783069546498E-2</v>
      </c>
      <c r="M72" s="15">
        <f t="shared" si="18"/>
        <v>349.287830695465</v>
      </c>
      <c r="N72">
        <v>3.5</v>
      </c>
      <c r="O72" s="18">
        <f t="shared" si="19"/>
        <v>5.094544930354397</v>
      </c>
      <c r="P72" s="15">
        <f t="shared" si="20"/>
        <v>50945.449303543974</v>
      </c>
    </row>
    <row r="73" spans="1:16" x14ac:dyDescent="0.25">
      <c r="A73">
        <f t="shared" si="21"/>
        <v>72</v>
      </c>
      <c r="B73">
        <v>1.73</v>
      </c>
      <c r="C73">
        <f t="shared" si="12"/>
        <v>2.9929000000000001</v>
      </c>
      <c r="D73" s="15">
        <f t="shared" si="13"/>
        <v>29929</v>
      </c>
      <c r="E73">
        <v>0.28999999999999998</v>
      </c>
      <c r="F73" s="18">
        <f t="shared" si="14"/>
        <v>1.3124121036021683</v>
      </c>
      <c r="G73" s="15">
        <f t="shared" si="15"/>
        <v>13124.121036021683</v>
      </c>
      <c r="H73">
        <v>0.26</v>
      </c>
      <c r="I73" s="18">
        <f t="shared" si="11"/>
        <v>1.2813880215096467</v>
      </c>
      <c r="J73" s="15">
        <f t="shared" si="16"/>
        <v>12813.880215096468</v>
      </c>
      <c r="K73">
        <v>-1.37</v>
      </c>
      <c r="L73" s="18">
        <f t="shared" si="17"/>
        <v>0.29996658416237626</v>
      </c>
      <c r="M73" s="15">
        <f t="shared" si="18"/>
        <v>2999.6658416237624</v>
      </c>
      <c r="N73">
        <v>2.96</v>
      </c>
      <c r="O73" s="18">
        <f t="shared" si="19"/>
        <v>0.72691783529122667</v>
      </c>
      <c r="P73" s="15">
        <f t="shared" si="20"/>
        <v>7269.1783529122667</v>
      </c>
    </row>
    <row r="74" spans="1:16" x14ac:dyDescent="0.25">
      <c r="A74">
        <f t="shared" si="21"/>
        <v>73</v>
      </c>
      <c r="B74">
        <v>2.79</v>
      </c>
      <c r="C74">
        <f t="shared" si="12"/>
        <v>7.7841000000000005</v>
      </c>
      <c r="D74" s="15">
        <f t="shared" si="13"/>
        <v>77841</v>
      </c>
      <c r="E74">
        <v>-0.17</v>
      </c>
      <c r="F74" s="18">
        <f t="shared" si="14"/>
        <v>0.83763199325323656</v>
      </c>
      <c r="G74" s="15">
        <f t="shared" si="15"/>
        <v>8376.3199325323658</v>
      </c>
      <c r="H74">
        <v>0.67</v>
      </c>
      <c r="I74" s="18">
        <f t="shared" si="11"/>
        <v>1.8164541055716805</v>
      </c>
      <c r="J74" s="15">
        <f t="shared" si="16"/>
        <v>18164.541055716807</v>
      </c>
      <c r="K74">
        <v>-1.46</v>
      </c>
      <c r="L74" s="18">
        <f t="shared" si="17"/>
        <v>0.27985930002430109</v>
      </c>
      <c r="M74" s="15">
        <f t="shared" si="18"/>
        <v>2798.5930002430109</v>
      </c>
      <c r="N74">
        <v>2.2999999999999998</v>
      </c>
      <c r="O74" s="18">
        <f t="shared" si="19"/>
        <v>-3.1477996525377065</v>
      </c>
      <c r="P74" s="15">
        <f t="shared" si="20"/>
        <v>-31477.996525377064</v>
      </c>
    </row>
    <row r="75" spans="1:16" x14ac:dyDescent="0.25">
      <c r="A75">
        <f t="shared" si="21"/>
        <v>74</v>
      </c>
      <c r="B75">
        <v>2.11</v>
      </c>
      <c r="C75">
        <f t="shared" si="12"/>
        <v>4.4520999999999997</v>
      </c>
      <c r="D75" s="15">
        <f t="shared" si="13"/>
        <v>44521</v>
      </c>
      <c r="E75">
        <v>1.1599999999999999</v>
      </c>
      <c r="F75" s="18">
        <f t="shared" si="14"/>
        <v>2.5240334448910469</v>
      </c>
      <c r="G75" s="15">
        <f t="shared" si="15"/>
        <v>25240.334448910467</v>
      </c>
      <c r="H75">
        <v>-1.04</v>
      </c>
      <c r="I75" s="18">
        <f t="shared" si="11"/>
        <v>0.26625278823183562</v>
      </c>
      <c r="J75" s="15">
        <f t="shared" si="16"/>
        <v>2662.5278823183562</v>
      </c>
      <c r="K75">
        <v>-8.02</v>
      </c>
      <c r="L75" s="18">
        <f t="shared" si="17"/>
        <v>9.0787157531887087E-3</v>
      </c>
      <c r="M75" s="15">
        <f t="shared" si="18"/>
        <v>90.78715753188709</v>
      </c>
      <c r="N75">
        <v>3.04</v>
      </c>
      <c r="O75" s="18">
        <f t="shared" si="19"/>
        <v>1.2988923459014874</v>
      </c>
      <c r="P75" s="15">
        <f t="shared" si="20"/>
        <v>12988.923459014874</v>
      </c>
    </row>
    <row r="76" spans="1:16" x14ac:dyDescent="0.25">
      <c r="A76">
        <f t="shared" si="21"/>
        <v>75</v>
      </c>
      <c r="B76">
        <v>1.88</v>
      </c>
      <c r="C76">
        <f t="shared" si="12"/>
        <v>3.5343999999999998</v>
      </c>
      <c r="D76" s="15">
        <f t="shared" si="13"/>
        <v>35344</v>
      </c>
      <c r="E76">
        <v>1.02</v>
      </c>
      <c r="F76" s="18">
        <f t="shared" si="14"/>
        <v>2.3008286992600362</v>
      </c>
      <c r="G76" s="15">
        <f t="shared" si="15"/>
        <v>23008.286992600362</v>
      </c>
      <c r="H76">
        <v>1.1000000000000001</v>
      </c>
      <c r="I76" s="18">
        <f t="shared" si="11"/>
        <v>2.5069632979403749</v>
      </c>
      <c r="J76" s="15">
        <f t="shared" si="16"/>
        <v>25069.632979403748</v>
      </c>
      <c r="K76">
        <v>-1.72</v>
      </c>
      <c r="L76" s="18">
        <f t="shared" si="17"/>
        <v>0.23029073939334591</v>
      </c>
      <c r="M76" s="15">
        <f t="shared" si="18"/>
        <v>2302.9073939334589</v>
      </c>
      <c r="N76">
        <v>2.08</v>
      </c>
      <c r="O76" s="18">
        <f t="shared" si="19"/>
        <v>-4.1481220688642946</v>
      </c>
      <c r="P76" s="15">
        <f t="shared" si="20"/>
        <v>-41481.220688642949</v>
      </c>
    </row>
    <row r="77" spans="1:16" x14ac:dyDescent="0.25">
      <c r="A77">
        <f t="shared" si="21"/>
        <v>76</v>
      </c>
      <c r="B77">
        <v>2.2599999999999998</v>
      </c>
      <c r="C77">
        <f t="shared" si="12"/>
        <v>5.1075999999999988</v>
      </c>
      <c r="D77" s="15">
        <f t="shared" si="13"/>
        <v>51075.999999999985</v>
      </c>
      <c r="E77">
        <v>0.35</v>
      </c>
      <c r="F77" s="18">
        <f t="shared" si="14"/>
        <v>1.3826820512537117</v>
      </c>
      <c r="G77" s="15">
        <f t="shared" si="15"/>
        <v>13826.820512537117</v>
      </c>
      <c r="H77">
        <v>0.65</v>
      </c>
      <c r="I77" s="18">
        <f t="shared" si="11"/>
        <v>1.7876403166141273</v>
      </c>
      <c r="J77" s="15">
        <f t="shared" si="16"/>
        <v>17876.403166141274</v>
      </c>
      <c r="K77">
        <v>-2.5</v>
      </c>
      <c r="L77" s="18">
        <f t="shared" si="17"/>
        <v>0.13405606235278283</v>
      </c>
      <c r="M77" s="15">
        <f t="shared" si="18"/>
        <v>1340.5606235278283</v>
      </c>
      <c r="N77">
        <v>2.91</v>
      </c>
      <c r="O77" s="18">
        <f t="shared" si="19"/>
        <v>0.38165268891152415</v>
      </c>
      <c r="P77" s="15">
        <f t="shared" si="20"/>
        <v>3816.5268891152414</v>
      </c>
    </row>
    <row r="78" spans="1:16" x14ac:dyDescent="0.25">
      <c r="A78">
        <f t="shared" si="21"/>
        <v>77</v>
      </c>
      <c r="B78">
        <v>2.36</v>
      </c>
      <c r="C78">
        <f t="shared" si="12"/>
        <v>5.5695999999999994</v>
      </c>
      <c r="D78" s="15">
        <f t="shared" si="13"/>
        <v>55695.999999999993</v>
      </c>
      <c r="E78">
        <v>-0.7</v>
      </c>
      <c r="F78" s="18">
        <f t="shared" si="14"/>
        <v>0.42788248659572325</v>
      </c>
      <c r="G78" s="15">
        <f t="shared" si="15"/>
        <v>4278.8248659572328</v>
      </c>
      <c r="H78">
        <v>-3.21</v>
      </c>
      <c r="I78" s="18" t="e">
        <f t="shared" si="11"/>
        <v>#NUM!</v>
      </c>
      <c r="J78" s="15" t="e">
        <f t="shared" si="16"/>
        <v>#NUM!</v>
      </c>
      <c r="K78">
        <v>-3.36</v>
      </c>
      <c r="L78" s="18">
        <f t="shared" si="17"/>
        <v>7.8672493895468057E-2</v>
      </c>
      <c r="M78" s="15">
        <f t="shared" si="18"/>
        <v>786.72493895468062</v>
      </c>
      <c r="N78">
        <v>3.36</v>
      </c>
      <c r="O78" s="18">
        <f t="shared" si="19"/>
        <v>3.8429072582497774</v>
      </c>
      <c r="P78" s="15">
        <f t="shared" si="20"/>
        <v>38429.072582497771</v>
      </c>
    </row>
    <row r="79" spans="1:16" x14ac:dyDescent="0.25">
      <c r="A79">
        <f t="shared" si="21"/>
        <v>78</v>
      </c>
      <c r="B79">
        <v>2.36</v>
      </c>
      <c r="C79">
        <f t="shared" si="12"/>
        <v>5.5695999999999994</v>
      </c>
      <c r="D79" s="15">
        <f t="shared" si="13"/>
        <v>55695.999999999993</v>
      </c>
      <c r="E79">
        <v>-1.1499999999999999</v>
      </c>
      <c r="F79" s="18">
        <f t="shared" si="14"/>
        <v>0.19118708168097989</v>
      </c>
      <c r="G79" s="15">
        <f t="shared" si="15"/>
        <v>1911.870816809799</v>
      </c>
      <c r="H79">
        <v>0.24</v>
      </c>
      <c r="I79" s="18">
        <f t="shared" si="11"/>
        <v>1.2581960247850299</v>
      </c>
      <c r="J79" s="15">
        <f t="shared" si="16"/>
        <v>12581.960247850298</v>
      </c>
      <c r="K79">
        <v>-0.74</v>
      </c>
      <c r="L79" s="18">
        <f t="shared" si="17"/>
        <v>0.50266015512238948</v>
      </c>
      <c r="M79" s="15">
        <f t="shared" si="18"/>
        <v>5026.6015512238946</v>
      </c>
      <c r="N79">
        <v>2.14</v>
      </c>
      <c r="O79" s="18">
        <f t="shared" si="19"/>
        <v>-3.8880406035595403</v>
      </c>
      <c r="P79" s="15">
        <f t="shared" si="20"/>
        <v>-38880.406035595406</v>
      </c>
    </row>
    <row r="80" spans="1:16" x14ac:dyDescent="0.25">
      <c r="A80">
        <f t="shared" si="21"/>
        <v>79</v>
      </c>
      <c r="B80">
        <v>2.37</v>
      </c>
      <c r="C80">
        <f t="shared" si="12"/>
        <v>5.6169000000000002</v>
      </c>
      <c r="D80" s="15">
        <f t="shared" si="13"/>
        <v>56169</v>
      </c>
      <c r="E80">
        <v>0.4</v>
      </c>
      <c r="F80" s="18">
        <f t="shared" si="14"/>
        <v>1.442726191979689</v>
      </c>
      <c r="G80" s="15">
        <f t="shared" si="15"/>
        <v>14427.261919796891</v>
      </c>
      <c r="H80">
        <v>1.17</v>
      </c>
      <c r="I80" s="18">
        <f t="shared" si="11"/>
        <v>2.6326216514998517</v>
      </c>
      <c r="J80" s="15">
        <f t="shared" si="16"/>
        <v>26326.216514998516</v>
      </c>
      <c r="K80">
        <v>-1.1399999999999999</v>
      </c>
      <c r="L80" s="18">
        <f t="shared" si="17"/>
        <v>0.35986180442183663</v>
      </c>
      <c r="M80" s="15">
        <f t="shared" si="18"/>
        <v>3598.6180442183663</v>
      </c>
      <c r="N80">
        <v>3.68</v>
      </c>
      <c r="O80" s="18">
        <f t="shared" si="19"/>
        <v>6.8386977360914472</v>
      </c>
      <c r="P80" s="15">
        <f t="shared" si="20"/>
        <v>68386.977360914476</v>
      </c>
    </row>
    <row r="81" spans="1:16" x14ac:dyDescent="0.25">
      <c r="A81">
        <f t="shared" si="21"/>
        <v>80</v>
      </c>
      <c r="B81">
        <v>2.4900000000000002</v>
      </c>
      <c r="C81">
        <f t="shared" si="12"/>
        <v>6.2001000000000008</v>
      </c>
      <c r="D81" s="15">
        <f t="shared" si="13"/>
        <v>62001.000000000007</v>
      </c>
      <c r="E81">
        <v>0.5</v>
      </c>
      <c r="F81" s="18">
        <f t="shared" si="14"/>
        <v>1.5668812368838159</v>
      </c>
      <c r="G81" s="15">
        <f t="shared" si="15"/>
        <v>15668.812368838158</v>
      </c>
      <c r="H81">
        <v>0.2</v>
      </c>
      <c r="I81" s="18">
        <f t="shared" si="11"/>
        <v>1.2125970392508638</v>
      </c>
      <c r="J81" s="15">
        <f t="shared" si="16"/>
        <v>12125.970392508638</v>
      </c>
      <c r="K81">
        <v>-0.47</v>
      </c>
      <c r="L81" s="18">
        <f t="shared" si="17"/>
        <v>0.63875969125783338</v>
      </c>
      <c r="M81" s="15">
        <f t="shared" si="18"/>
        <v>6387.596912578334</v>
      </c>
      <c r="N81">
        <v>2.38</v>
      </c>
      <c r="O81" s="18">
        <f t="shared" si="19"/>
        <v>-2.7510200700053531</v>
      </c>
      <c r="P81" s="15">
        <f t="shared" si="20"/>
        <v>-27510.20070005353</v>
      </c>
    </row>
    <row r="82" spans="1:16" x14ac:dyDescent="0.25">
      <c r="A82">
        <f t="shared" si="21"/>
        <v>81</v>
      </c>
      <c r="B82">
        <v>2.54</v>
      </c>
      <c r="C82">
        <f t="shared" si="12"/>
        <v>6.4516</v>
      </c>
      <c r="D82" s="15">
        <f t="shared" si="13"/>
        <v>64516</v>
      </c>
      <c r="E82">
        <v>-0.21</v>
      </c>
      <c r="F82" s="18">
        <f t="shared" si="14"/>
        <v>0.80163631918078559</v>
      </c>
      <c r="G82" s="15">
        <f t="shared" si="15"/>
        <v>8016.3631918078563</v>
      </c>
      <c r="H82">
        <v>-2.4900000000000002</v>
      </c>
      <c r="I82" s="18">
        <f t="shared" si="11"/>
        <v>4.5703910123637357E-4</v>
      </c>
      <c r="J82" s="15">
        <f t="shared" si="16"/>
        <v>4.5703910123637357</v>
      </c>
      <c r="K82">
        <v>-3.02</v>
      </c>
      <c r="L82" s="18">
        <f t="shared" si="17"/>
        <v>9.6440826366697541E-2</v>
      </c>
      <c r="M82" s="15">
        <f t="shared" si="18"/>
        <v>964.40826366697536</v>
      </c>
      <c r="N82">
        <v>3.06</v>
      </c>
      <c r="O82" s="18">
        <f t="shared" si="19"/>
        <v>1.4457245678505686</v>
      </c>
      <c r="P82" s="15">
        <f t="shared" si="20"/>
        <v>14457.245678505686</v>
      </c>
    </row>
    <row r="83" spans="1:16" x14ac:dyDescent="0.25">
      <c r="A83">
        <f t="shared" si="21"/>
        <v>82</v>
      </c>
      <c r="B83">
        <v>2.4900000000000002</v>
      </c>
      <c r="C83">
        <f t="shared" si="12"/>
        <v>6.2001000000000008</v>
      </c>
      <c r="D83" s="15">
        <f t="shared" si="13"/>
        <v>62001.000000000007</v>
      </c>
      <c r="E83">
        <v>1.92</v>
      </c>
      <c r="F83" s="18">
        <f t="shared" si="14"/>
        <v>3.9287937319407908</v>
      </c>
      <c r="G83" s="15">
        <f t="shared" si="15"/>
        <v>39287.937319407909</v>
      </c>
      <c r="H83">
        <v>-0.61</v>
      </c>
      <c r="I83" s="18">
        <f t="shared" si="11"/>
        <v>0.49959327806834325</v>
      </c>
      <c r="J83" s="15">
        <f t="shared" si="16"/>
        <v>4995.9327806834326</v>
      </c>
      <c r="K83">
        <v>-1.87</v>
      </c>
      <c r="L83" s="18">
        <f t="shared" si="17"/>
        <v>0.20652086041026987</v>
      </c>
      <c r="M83" s="15">
        <f t="shared" si="18"/>
        <v>2065.2086041026987</v>
      </c>
      <c r="N83">
        <v>2.86</v>
      </c>
      <c r="O83" s="18">
        <f t="shared" si="19"/>
        <v>4.5553458889418863E-2</v>
      </c>
      <c r="P83" s="15">
        <f t="shared" si="20"/>
        <v>455.53458889418863</v>
      </c>
    </row>
    <row r="84" spans="1:16" x14ac:dyDescent="0.25">
      <c r="A84">
        <f t="shared" si="21"/>
        <v>83</v>
      </c>
      <c r="B84">
        <v>2.66</v>
      </c>
      <c r="C84">
        <f t="shared" si="12"/>
        <v>7.0756000000000006</v>
      </c>
      <c r="D84" s="15">
        <f t="shared" si="13"/>
        <v>70756</v>
      </c>
      <c r="E84">
        <v>0.18</v>
      </c>
      <c r="F84" s="18">
        <f t="shared" si="14"/>
        <v>1.1886163566852939</v>
      </c>
      <c r="G84" s="15">
        <f t="shared" si="15"/>
        <v>11886.163566852938</v>
      </c>
      <c r="H84">
        <v>-0.61</v>
      </c>
      <c r="I84" s="18">
        <f t="shared" si="11"/>
        <v>0.49959327806834325</v>
      </c>
      <c r="J84" s="15">
        <f t="shared" si="16"/>
        <v>4995.9327806834326</v>
      </c>
      <c r="K84">
        <v>-2.29</v>
      </c>
      <c r="L84" s="18">
        <f t="shared" si="17"/>
        <v>0.15416035417393692</v>
      </c>
      <c r="M84" s="15">
        <f t="shared" si="18"/>
        <v>1541.6035417393691</v>
      </c>
      <c r="N84">
        <v>3.15</v>
      </c>
      <c r="O84" s="18">
        <f t="shared" si="19"/>
        <v>2.1259744004893459</v>
      </c>
      <c r="P84" s="15">
        <f t="shared" si="20"/>
        <v>21259.744004893459</v>
      </c>
    </row>
    <row r="85" spans="1:16" x14ac:dyDescent="0.25">
      <c r="A85">
        <f t="shared" si="21"/>
        <v>84</v>
      </c>
      <c r="B85">
        <v>2.31</v>
      </c>
      <c r="C85">
        <f t="shared" si="12"/>
        <v>5.3361000000000001</v>
      </c>
      <c r="D85" s="15">
        <f t="shared" si="13"/>
        <v>53361</v>
      </c>
      <c r="E85">
        <v>0.51</v>
      </c>
      <c r="F85" s="18">
        <f t="shared" si="14"/>
        <v>1.5795957625092074</v>
      </c>
      <c r="G85" s="15">
        <f t="shared" si="15"/>
        <v>15795.957625092075</v>
      </c>
      <c r="H85">
        <v>0.75</v>
      </c>
      <c r="I85" s="18">
        <f t="shared" si="11"/>
        <v>1.9345821578569653</v>
      </c>
      <c r="J85" s="15">
        <f t="shared" si="16"/>
        <v>19345.821578569652</v>
      </c>
      <c r="K85">
        <v>-2.4</v>
      </c>
      <c r="L85" s="18">
        <f t="shared" si="17"/>
        <v>0.14320648479382403</v>
      </c>
      <c r="M85" s="15">
        <f t="shared" si="18"/>
        <v>1432.0648479382403</v>
      </c>
      <c r="N85">
        <v>2.73</v>
      </c>
      <c r="O85" s="18">
        <f t="shared" si="19"/>
        <v>-0.78677065974156868</v>
      </c>
      <c r="P85" s="15">
        <f t="shared" si="20"/>
        <v>-7867.7065974156867</v>
      </c>
    </row>
    <row r="86" spans="1:16" x14ac:dyDescent="0.25">
      <c r="A86">
        <f t="shared" si="21"/>
        <v>85</v>
      </c>
      <c r="B86">
        <v>2.11</v>
      </c>
      <c r="C86">
        <f t="shared" si="12"/>
        <v>4.4520999999999997</v>
      </c>
      <c r="D86" s="15">
        <f t="shared" si="13"/>
        <v>44521</v>
      </c>
      <c r="E86">
        <v>1.03</v>
      </c>
      <c r="F86" s="18">
        <f t="shared" si="14"/>
        <v>2.3164090065058511</v>
      </c>
      <c r="G86" s="15">
        <f t="shared" si="15"/>
        <v>23164.09006505851</v>
      </c>
      <c r="H86">
        <v>-0.4</v>
      </c>
      <c r="I86" s="18">
        <f t="shared" si="11"/>
        <v>0.64798959492434349</v>
      </c>
      <c r="J86" s="15">
        <f t="shared" si="16"/>
        <v>6479.8959492434351</v>
      </c>
      <c r="K86">
        <v>-3.25</v>
      </c>
      <c r="L86" s="18">
        <f t="shared" si="17"/>
        <v>8.3950533887542145E-2</v>
      </c>
      <c r="M86" s="15">
        <f t="shared" si="18"/>
        <v>839.50533887542144</v>
      </c>
      <c r="N86">
        <v>3.36</v>
      </c>
      <c r="O86" s="18">
        <f t="shared" si="19"/>
        <v>3.8429072582497774</v>
      </c>
      <c r="P86" s="15">
        <f t="shared" si="20"/>
        <v>38429.072582497771</v>
      </c>
    </row>
    <row r="87" spans="1:16" x14ac:dyDescent="0.25">
      <c r="A87">
        <f t="shared" si="21"/>
        <v>86</v>
      </c>
      <c r="B87">
        <v>1.95</v>
      </c>
      <c r="C87">
        <f t="shared" si="12"/>
        <v>3.8024999999999998</v>
      </c>
      <c r="D87" s="15">
        <f t="shared" si="13"/>
        <v>38025</v>
      </c>
      <c r="E87">
        <v>0.77</v>
      </c>
      <c r="F87" s="18">
        <f t="shared" si="14"/>
        <v>1.9293692896490025</v>
      </c>
      <c r="G87" s="15">
        <f t="shared" si="15"/>
        <v>19293.692896490025</v>
      </c>
      <c r="H87">
        <v>-0.86</v>
      </c>
      <c r="I87" s="18">
        <f t="shared" si="11"/>
        <v>0.35297801037628912</v>
      </c>
      <c r="J87" s="15">
        <f t="shared" si="16"/>
        <v>3529.780103762891</v>
      </c>
      <c r="K87">
        <v>-3.27</v>
      </c>
      <c r="L87" s="18">
        <f t="shared" si="17"/>
        <v>8.2959744357553877E-2</v>
      </c>
      <c r="M87" s="15">
        <f t="shared" si="18"/>
        <v>829.59744357553882</v>
      </c>
      <c r="N87">
        <v>2.94</v>
      </c>
      <c r="O87" s="18">
        <f t="shared" si="19"/>
        <v>0.58769952002646164</v>
      </c>
      <c r="P87" s="15">
        <f t="shared" si="20"/>
        <v>5876.9952002646169</v>
      </c>
    </row>
    <row r="88" spans="1:16" x14ac:dyDescent="0.25">
      <c r="A88">
        <f t="shared" si="21"/>
        <v>87</v>
      </c>
      <c r="B88">
        <v>1.96</v>
      </c>
      <c r="C88">
        <f t="shared" si="12"/>
        <v>3.8415999999999997</v>
      </c>
      <c r="D88" s="15">
        <f t="shared" si="13"/>
        <v>38416</v>
      </c>
      <c r="E88">
        <v>0.23</v>
      </c>
      <c r="F88" s="18">
        <f t="shared" si="14"/>
        <v>1.244081523397006</v>
      </c>
      <c r="G88" s="15">
        <f t="shared" si="15"/>
        <v>12440.815233970059</v>
      </c>
      <c r="H88">
        <v>-2.0499999999999998</v>
      </c>
      <c r="I88" s="18">
        <f t="shared" si="11"/>
        <v>1.8824199189057825E-2</v>
      </c>
      <c r="J88" s="15">
        <f t="shared" si="16"/>
        <v>188.24199189057825</v>
      </c>
      <c r="K88">
        <v>-0.28999999999999998</v>
      </c>
      <c r="L88" s="18">
        <f t="shared" si="17"/>
        <v>0.75464155632595054</v>
      </c>
      <c r="M88" s="15">
        <f t="shared" si="18"/>
        <v>7546.4155632595057</v>
      </c>
      <c r="N88">
        <v>3.7</v>
      </c>
      <c r="O88" s="18">
        <f t="shared" si="19"/>
        <v>7.0422825560147686</v>
      </c>
      <c r="P88" s="15">
        <f t="shared" si="20"/>
        <v>70422.825560147685</v>
      </c>
    </row>
    <row r="89" spans="1:16" x14ac:dyDescent="0.25">
      <c r="A89">
        <f t="shared" si="21"/>
        <v>88</v>
      </c>
      <c r="B89">
        <v>2.12</v>
      </c>
      <c r="C89">
        <f t="shared" si="12"/>
        <v>4.4944000000000006</v>
      </c>
      <c r="D89" s="15">
        <f t="shared" si="13"/>
        <v>44944.000000000007</v>
      </c>
      <c r="E89">
        <v>0.69</v>
      </c>
      <c r="F89" s="18">
        <f t="shared" si="14"/>
        <v>1.8177974394587448</v>
      </c>
      <c r="G89" s="15">
        <f t="shared" si="15"/>
        <v>18177.974394587447</v>
      </c>
      <c r="H89">
        <v>-1.25</v>
      </c>
      <c r="I89" s="18">
        <f t="shared" si="11"/>
        <v>0.1834750920363318</v>
      </c>
      <c r="J89" s="15">
        <f t="shared" si="16"/>
        <v>1834.7509203633181</v>
      </c>
      <c r="K89">
        <v>-2.7</v>
      </c>
      <c r="L89" s="18">
        <f t="shared" si="17"/>
        <v>0.11778772041453099</v>
      </c>
      <c r="M89" s="15">
        <f t="shared" si="18"/>
        <v>1177.8772041453099</v>
      </c>
      <c r="N89">
        <v>2.2999999999999998</v>
      </c>
      <c r="O89" s="18">
        <f t="shared" si="19"/>
        <v>-3.1477996525377065</v>
      </c>
      <c r="P89" s="15">
        <f t="shared" si="20"/>
        <v>-31477.996525377064</v>
      </c>
    </row>
    <row r="90" spans="1:16" x14ac:dyDescent="0.25">
      <c r="A90">
        <f t="shared" si="21"/>
        <v>89</v>
      </c>
      <c r="B90">
        <v>1.92</v>
      </c>
      <c r="C90">
        <f t="shared" si="12"/>
        <v>3.6863999999999999</v>
      </c>
      <c r="D90" s="15">
        <f t="shared" si="13"/>
        <v>36864</v>
      </c>
      <c r="E90">
        <v>0.01</v>
      </c>
      <c r="F90" s="18">
        <f t="shared" si="14"/>
        <v>1.0100265052945769</v>
      </c>
      <c r="G90" s="15">
        <f t="shared" si="15"/>
        <v>10100.26505294577</v>
      </c>
      <c r="H90">
        <v>-0.39</v>
      </c>
      <c r="I90" s="18">
        <f t="shared" si="11"/>
        <v>0.65565894231391186</v>
      </c>
      <c r="J90" s="15">
        <f t="shared" si="16"/>
        <v>6556.5894231391185</v>
      </c>
      <c r="K90">
        <v>-2.46</v>
      </c>
      <c r="L90" s="18">
        <f t="shared" si="17"/>
        <v>0.13762878561941616</v>
      </c>
      <c r="M90" s="15">
        <f t="shared" si="18"/>
        <v>1376.2878561941616</v>
      </c>
      <c r="N90">
        <v>2.72</v>
      </c>
      <c r="O90" s="18">
        <f t="shared" si="19"/>
        <v>-0.84837678486687196</v>
      </c>
      <c r="P90" s="15">
        <f t="shared" si="20"/>
        <v>-8483.76784866872</v>
      </c>
    </row>
    <row r="91" spans="1:16" x14ac:dyDescent="0.25">
      <c r="A91">
        <f t="shared" si="21"/>
        <v>90</v>
      </c>
      <c r="B91">
        <v>3.4</v>
      </c>
      <c r="C91">
        <f t="shared" si="12"/>
        <v>11.559999999999999</v>
      </c>
      <c r="D91" s="15">
        <f t="shared" si="13"/>
        <v>115599.99999999999</v>
      </c>
      <c r="E91">
        <v>-0.92</v>
      </c>
      <c r="F91" s="18">
        <f t="shared" si="14"/>
        <v>0.2996994385372691</v>
      </c>
      <c r="G91" s="15">
        <f t="shared" si="15"/>
        <v>2996.9943853726909</v>
      </c>
      <c r="H91">
        <v>-0.6</v>
      </c>
      <c r="I91" s="18">
        <f t="shared" si="11"/>
        <v>0.50612297657219174</v>
      </c>
      <c r="J91" s="15">
        <f t="shared" si="16"/>
        <v>5061.2297657219178</v>
      </c>
      <c r="K91">
        <v>-1.65</v>
      </c>
      <c r="L91" s="18">
        <f t="shared" si="17"/>
        <v>0.24251110460344164</v>
      </c>
      <c r="M91" s="15">
        <f t="shared" si="18"/>
        <v>2425.1110460344162</v>
      </c>
      <c r="N91">
        <v>3.29</v>
      </c>
      <c r="O91" s="18">
        <f t="shared" si="19"/>
        <v>3.2497900800387001</v>
      </c>
      <c r="P91" s="15">
        <f t="shared" si="20"/>
        <v>32497.900800387</v>
      </c>
    </row>
    <row r="92" spans="1:16" x14ac:dyDescent="0.25">
      <c r="A92">
        <f t="shared" si="21"/>
        <v>91</v>
      </c>
      <c r="B92">
        <v>1.38</v>
      </c>
      <c r="C92">
        <f t="shared" si="12"/>
        <v>1.9043999999999996</v>
      </c>
      <c r="D92" s="15">
        <f t="shared" si="13"/>
        <v>19043.999999999996</v>
      </c>
      <c r="E92">
        <v>-0.02</v>
      </c>
      <c r="F92" s="18">
        <f t="shared" si="14"/>
        <v>0.98010595751277274</v>
      </c>
      <c r="G92" s="15">
        <f t="shared" si="15"/>
        <v>9801.0595751277269</v>
      </c>
      <c r="H92">
        <v>-0.35</v>
      </c>
      <c r="I92" s="18">
        <f t="shared" si="11"/>
        <v>0.68689817383915275</v>
      </c>
      <c r="J92" s="15">
        <f t="shared" si="16"/>
        <v>6868.9817383915279</v>
      </c>
      <c r="K92">
        <v>-6.89</v>
      </c>
      <c r="L92" s="18">
        <f t="shared" si="17"/>
        <v>1.4107386565871261E-2</v>
      </c>
      <c r="M92" s="15">
        <f t="shared" si="18"/>
        <v>141.07386565871261</v>
      </c>
      <c r="N92">
        <v>3.1</v>
      </c>
      <c r="O92" s="18">
        <f t="shared" si="19"/>
        <v>1.7440849819510813</v>
      </c>
      <c r="P92" s="15">
        <f t="shared" si="20"/>
        <v>17440.849819510811</v>
      </c>
    </row>
    <row r="93" spans="1:16" x14ac:dyDescent="0.25">
      <c r="A93">
        <f t="shared" si="21"/>
        <v>92</v>
      </c>
      <c r="B93">
        <v>3.17</v>
      </c>
      <c r="C93">
        <f t="shared" si="12"/>
        <v>10.0489</v>
      </c>
      <c r="D93" s="15">
        <f t="shared" si="13"/>
        <v>100489</v>
      </c>
      <c r="E93">
        <v>0.33</v>
      </c>
      <c r="F93" s="18">
        <f t="shared" si="14"/>
        <v>1.3590428721617256</v>
      </c>
      <c r="G93" s="15">
        <f t="shared" si="15"/>
        <v>13590.428721617256</v>
      </c>
      <c r="H93">
        <v>0.38</v>
      </c>
      <c r="I93" s="18">
        <f t="shared" si="11"/>
        <v>1.4261074037479551</v>
      </c>
      <c r="J93" s="15">
        <f t="shared" si="16"/>
        <v>14261.074037479551</v>
      </c>
      <c r="K93">
        <v>-2.2799999999999998</v>
      </c>
      <c r="L93" s="18">
        <f t="shared" si="17"/>
        <v>0.15520561160029425</v>
      </c>
      <c r="M93" s="15">
        <f t="shared" si="18"/>
        <v>1552.0561160029424</v>
      </c>
      <c r="N93">
        <v>2.42</v>
      </c>
      <c r="O93" s="18">
        <f t="shared" si="19"/>
        <v>-2.5456796325757569</v>
      </c>
      <c r="P93" s="15">
        <f t="shared" si="20"/>
        <v>-25456.796325757568</v>
      </c>
    </row>
    <row r="94" spans="1:16" x14ac:dyDescent="0.25">
      <c r="A94">
        <f t="shared" si="21"/>
        <v>93</v>
      </c>
      <c r="B94">
        <v>2.71</v>
      </c>
      <c r="C94">
        <f t="shared" si="12"/>
        <v>7.3441000000000001</v>
      </c>
      <c r="D94" s="15">
        <f t="shared" si="13"/>
        <v>73441</v>
      </c>
      <c r="E94">
        <v>-0.2</v>
      </c>
      <c r="F94" s="18">
        <f t="shared" si="14"/>
        <v>0.81055669875138536</v>
      </c>
      <c r="G94" s="15">
        <f t="shared" si="15"/>
        <v>8105.5669875138537</v>
      </c>
      <c r="H94">
        <v>-1.85</v>
      </c>
      <c r="I94" s="18">
        <f t="shared" si="11"/>
        <v>4.0974812213559642E-2</v>
      </c>
      <c r="J94" s="15">
        <f t="shared" si="16"/>
        <v>409.74812213559642</v>
      </c>
      <c r="K94">
        <v>-4.1900000000000004</v>
      </c>
      <c r="L94" s="18">
        <f t="shared" si="17"/>
        <v>4.9499001533264655E-2</v>
      </c>
      <c r="M94" s="15">
        <f t="shared" si="18"/>
        <v>494.99001533264658</v>
      </c>
      <c r="N94">
        <v>2.17</v>
      </c>
      <c r="O94" s="18">
        <f t="shared" si="19"/>
        <v>-3.7544898723413267</v>
      </c>
      <c r="P94" s="15">
        <f t="shared" si="20"/>
        <v>-37544.898723413266</v>
      </c>
    </row>
    <row r="95" spans="1:16" x14ac:dyDescent="0.25">
      <c r="A95">
        <f t="shared" si="21"/>
        <v>94</v>
      </c>
      <c r="B95">
        <v>2.1</v>
      </c>
      <c r="C95">
        <f t="shared" si="12"/>
        <v>4.41</v>
      </c>
      <c r="D95" s="15">
        <f t="shared" si="13"/>
        <v>44100</v>
      </c>
      <c r="E95">
        <v>-0.05</v>
      </c>
      <c r="F95" s="18">
        <f t="shared" si="14"/>
        <v>0.95066183407446825</v>
      </c>
      <c r="G95" s="15">
        <f t="shared" si="15"/>
        <v>9506.6183407446824</v>
      </c>
      <c r="H95">
        <v>-0.01</v>
      </c>
      <c r="I95" s="18">
        <f t="shared" si="11"/>
        <v>0.99003097519131089</v>
      </c>
      <c r="J95" s="15">
        <f t="shared" si="16"/>
        <v>9900.3097519131097</v>
      </c>
      <c r="K95">
        <v>-0.37</v>
      </c>
      <c r="L95" s="18">
        <f t="shared" si="17"/>
        <v>0.70024203385510664</v>
      </c>
      <c r="M95" s="15">
        <f t="shared" si="18"/>
        <v>7002.4203385510664</v>
      </c>
      <c r="N95">
        <v>3.47</v>
      </c>
      <c r="O95" s="18">
        <f t="shared" si="19"/>
        <v>4.8188193918434283</v>
      </c>
      <c r="P95" s="15">
        <f t="shared" si="20"/>
        <v>48188.193918434285</v>
      </c>
    </row>
    <row r="96" spans="1:16" x14ac:dyDescent="0.25">
      <c r="A96">
        <f t="shared" si="21"/>
        <v>95</v>
      </c>
      <c r="B96">
        <v>2.67</v>
      </c>
      <c r="C96">
        <f t="shared" si="12"/>
        <v>7.1288999999999998</v>
      </c>
      <c r="D96" s="15">
        <f t="shared" si="13"/>
        <v>71289</v>
      </c>
      <c r="E96">
        <v>-0.14000000000000001</v>
      </c>
      <c r="F96" s="18">
        <f t="shared" si="14"/>
        <v>0.86517924279471359</v>
      </c>
      <c r="G96" s="15">
        <f t="shared" si="15"/>
        <v>8651.7924279471354</v>
      </c>
      <c r="H96">
        <v>-0.6</v>
      </c>
      <c r="I96" s="18">
        <f t="shared" si="11"/>
        <v>0.50612297657219174</v>
      </c>
      <c r="J96" s="15">
        <f t="shared" si="16"/>
        <v>5061.2297657219178</v>
      </c>
      <c r="K96">
        <v>-0.75</v>
      </c>
      <c r="L96" s="18">
        <f t="shared" si="17"/>
        <v>0.49833231342424422</v>
      </c>
      <c r="M96" s="15">
        <f t="shared" si="18"/>
        <v>4983.3231342424424</v>
      </c>
      <c r="N96">
        <v>3.17</v>
      </c>
      <c r="O96" s="18">
        <f t="shared" si="19"/>
        <v>2.2815532364111721</v>
      </c>
      <c r="P96" s="15">
        <f t="shared" si="20"/>
        <v>22815.532364111721</v>
      </c>
    </row>
    <row r="97" spans="1:16" x14ac:dyDescent="0.25">
      <c r="A97">
        <f t="shared" si="21"/>
        <v>96</v>
      </c>
      <c r="B97">
        <v>2.73</v>
      </c>
      <c r="C97">
        <f t="shared" si="12"/>
        <v>7.4528999999999996</v>
      </c>
      <c r="D97" s="15">
        <f t="shared" si="13"/>
        <v>74529</v>
      </c>
      <c r="E97">
        <v>-0.23</v>
      </c>
      <c r="F97" s="18">
        <f t="shared" si="14"/>
        <v>0.7839524297360172</v>
      </c>
      <c r="G97" s="15">
        <f t="shared" si="15"/>
        <v>7839.5242973601717</v>
      </c>
      <c r="H97">
        <v>-1.83</v>
      </c>
      <c r="I97" s="18">
        <f t="shared" si="11"/>
        <v>4.3791968840709315E-2</v>
      </c>
      <c r="J97" s="15">
        <f t="shared" si="16"/>
        <v>437.91968840709313</v>
      </c>
      <c r="K97">
        <v>-2.34</v>
      </c>
      <c r="L97" s="18">
        <f t="shared" si="17"/>
        <v>0.14906004363444406</v>
      </c>
      <c r="M97" s="15">
        <f t="shared" si="18"/>
        <v>1490.6004363444406</v>
      </c>
      <c r="N97">
        <v>3.15</v>
      </c>
      <c r="O97" s="18">
        <f t="shared" si="19"/>
        <v>2.1259744004893459</v>
      </c>
      <c r="P97" s="15">
        <f t="shared" si="20"/>
        <v>21259.744004893459</v>
      </c>
    </row>
    <row r="98" spans="1:16" x14ac:dyDescent="0.25">
      <c r="A98">
        <f t="shared" si="21"/>
        <v>97</v>
      </c>
      <c r="B98">
        <v>1.3</v>
      </c>
      <c r="C98">
        <f t="shared" si="12"/>
        <v>1.6900000000000002</v>
      </c>
      <c r="D98" s="15">
        <f t="shared" si="13"/>
        <v>16900</v>
      </c>
      <c r="E98">
        <v>-0.24</v>
      </c>
      <c r="F98" s="18">
        <f t="shared" si="14"/>
        <v>0.77518884990793269</v>
      </c>
      <c r="G98" s="15">
        <f t="shared" si="15"/>
        <v>7751.8884990793267</v>
      </c>
      <c r="H98">
        <v>-0.7</v>
      </c>
      <c r="I98" s="18">
        <f t="shared" si="11"/>
        <v>0.44316818892334447</v>
      </c>
      <c r="J98" s="15">
        <f t="shared" si="16"/>
        <v>4431.681889233445</v>
      </c>
      <c r="K98">
        <v>-3.45</v>
      </c>
      <c r="L98" s="18">
        <f t="shared" si="17"/>
        <v>7.4650442624125443E-2</v>
      </c>
      <c r="M98" s="15">
        <f t="shared" si="18"/>
        <v>746.50442624125446</v>
      </c>
      <c r="N98">
        <v>3.47</v>
      </c>
      <c r="O98" s="18">
        <f t="shared" si="19"/>
        <v>4.8188193918434283</v>
      </c>
      <c r="P98" s="15">
        <f t="shared" si="20"/>
        <v>48188.193918434285</v>
      </c>
    </row>
    <row r="99" spans="1:16" x14ac:dyDescent="0.25">
      <c r="A99">
        <f t="shared" si="21"/>
        <v>98</v>
      </c>
      <c r="B99">
        <v>2.11</v>
      </c>
      <c r="C99">
        <f t="shared" si="12"/>
        <v>4.4520999999999997</v>
      </c>
      <c r="D99" s="15">
        <f t="shared" si="13"/>
        <v>44521</v>
      </c>
      <c r="E99">
        <v>1.1299999999999999</v>
      </c>
      <c r="F99" s="18">
        <f t="shared" si="14"/>
        <v>2.4752814561470853</v>
      </c>
      <c r="G99" s="15">
        <f t="shared" si="15"/>
        <v>24752.814561470852</v>
      </c>
      <c r="H99">
        <v>0.28000000000000003</v>
      </c>
      <c r="I99" s="18">
        <f t="shared" si="11"/>
        <v>1.3048432235380065</v>
      </c>
      <c r="J99" s="15">
        <f t="shared" si="16"/>
        <v>13048.432235380065</v>
      </c>
      <c r="K99">
        <v>0.77</v>
      </c>
      <c r="L99" s="18">
        <f t="shared" si="17"/>
        <v>2.3161380796142739</v>
      </c>
      <c r="M99" s="15">
        <f t="shared" si="18"/>
        <v>23161.380796142737</v>
      </c>
      <c r="N99">
        <v>2.93</v>
      </c>
      <c r="O99" s="18">
        <f t="shared" si="19"/>
        <v>0.51864804224398853</v>
      </c>
      <c r="P99" s="15">
        <f t="shared" si="20"/>
        <v>5186.4804224398849</v>
      </c>
    </row>
    <row r="100" spans="1:16" x14ac:dyDescent="0.25">
      <c r="A100">
        <f t="shared" si="21"/>
        <v>99</v>
      </c>
      <c r="B100">
        <v>1.86</v>
      </c>
      <c r="C100">
        <f t="shared" si="12"/>
        <v>3.4596000000000005</v>
      </c>
      <c r="D100" s="15">
        <f t="shared" si="13"/>
        <v>34596.000000000007</v>
      </c>
      <c r="E100">
        <v>7.0000000000000007E-2</v>
      </c>
      <c r="F100" s="18">
        <f t="shared" si="14"/>
        <v>1.0713003050147767</v>
      </c>
      <c r="G100" s="15">
        <f t="shared" si="15"/>
        <v>10713.003050147767</v>
      </c>
      <c r="H100">
        <v>-0.33</v>
      </c>
      <c r="I100" s="18">
        <f t="shared" si="11"/>
        <v>0.7028570967018104</v>
      </c>
      <c r="J100" s="15">
        <f t="shared" si="16"/>
        <v>7028.5709670181041</v>
      </c>
      <c r="K100">
        <v>-0.82</v>
      </c>
      <c r="L100" s="18">
        <f t="shared" si="17"/>
        <v>0.46926741101315778</v>
      </c>
      <c r="M100" s="15">
        <f t="shared" si="18"/>
        <v>4692.6741101315774</v>
      </c>
      <c r="N100">
        <v>2.76</v>
      </c>
      <c r="O100" s="18">
        <f t="shared" si="19"/>
        <v>-0.59990851102222109</v>
      </c>
      <c r="P100" s="15">
        <f t="shared" si="20"/>
        <v>-5999.0851102222114</v>
      </c>
    </row>
    <row r="101" spans="1:16" x14ac:dyDescent="0.25">
      <c r="A101">
        <f t="shared" si="21"/>
        <v>100</v>
      </c>
      <c r="B101">
        <v>2.2400000000000002</v>
      </c>
      <c r="C101">
        <f t="shared" si="12"/>
        <v>5.0176000000000007</v>
      </c>
      <c r="D101" s="15">
        <f t="shared" si="13"/>
        <v>50176.000000000007</v>
      </c>
      <c r="E101">
        <v>1.1000000000000001</v>
      </c>
      <c r="F101" s="18">
        <f t="shared" si="14"/>
        <v>2.4270331251432835</v>
      </c>
      <c r="G101" s="15">
        <f t="shared" si="15"/>
        <v>24270.331251432835</v>
      </c>
      <c r="H101">
        <v>0.85</v>
      </c>
      <c r="I101" s="18">
        <f t="shared" si="11"/>
        <v>2.0887878220003779</v>
      </c>
      <c r="J101" s="15">
        <f t="shared" si="16"/>
        <v>20887.878220003779</v>
      </c>
      <c r="K101">
        <v>-4.1399999999999997</v>
      </c>
      <c r="L101" s="18">
        <f t="shared" si="17"/>
        <v>5.0836988688897751E-2</v>
      </c>
      <c r="M101" s="15">
        <f t="shared" si="18"/>
        <v>508.36988688897753</v>
      </c>
      <c r="N101">
        <v>3.39</v>
      </c>
      <c r="O101" s="18">
        <f t="shared" si="19"/>
        <v>4.1036767687444176</v>
      </c>
      <c r="P101" s="15">
        <f t="shared" si="20"/>
        <v>41036.767687444175</v>
      </c>
    </row>
    <row r="102" spans="1:16" x14ac:dyDescent="0.25">
      <c r="A102">
        <f t="shared" si="21"/>
        <v>101</v>
      </c>
      <c r="B102">
        <v>1.62</v>
      </c>
      <c r="C102">
        <f t="shared" si="12"/>
        <v>2.6244000000000005</v>
      </c>
      <c r="D102" s="15">
        <f t="shared" si="13"/>
        <v>26244.000000000004</v>
      </c>
      <c r="E102">
        <v>1.1499999999999999</v>
      </c>
      <c r="F102" s="18">
        <f t="shared" si="14"/>
        <v>2.5077267835036343</v>
      </c>
      <c r="G102" s="15">
        <f t="shared" si="15"/>
        <v>25077.267835036342</v>
      </c>
      <c r="H102">
        <v>0.38</v>
      </c>
      <c r="I102" s="18">
        <f t="shared" si="11"/>
        <v>1.4261074037479551</v>
      </c>
      <c r="J102" s="15">
        <f t="shared" si="16"/>
        <v>14261.074037479551</v>
      </c>
      <c r="K102">
        <v>-3.67</v>
      </c>
      <c r="L102" s="18">
        <f t="shared" si="17"/>
        <v>6.581989776532865E-2</v>
      </c>
      <c r="M102" s="15">
        <f t="shared" si="18"/>
        <v>658.19897765328653</v>
      </c>
      <c r="N102">
        <v>2.65</v>
      </c>
      <c r="O102" s="18">
        <f t="shared" si="19"/>
        <v>-1.2702310036090871</v>
      </c>
      <c r="P102" s="15">
        <f t="shared" si="20"/>
        <v>-12702.310036090872</v>
      </c>
    </row>
    <row r="103" spans="1:16" x14ac:dyDescent="0.25">
      <c r="A103">
        <f t="shared" si="21"/>
        <v>102</v>
      </c>
      <c r="B103">
        <v>1.66</v>
      </c>
      <c r="C103">
        <f t="shared" si="12"/>
        <v>2.7555999999999998</v>
      </c>
      <c r="D103" s="15">
        <f t="shared" si="13"/>
        <v>27556</v>
      </c>
      <c r="E103">
        <v>1.34</v>
      </c>
      <c r="F103" s="18">
        <f t="shared" si="14"/>
        <v>2.8271548932249781</v>
      </c>
      <c r="G103" s="15">
        <f t="shared" si="15"/>
        <v>28271.548932249782</v>
      </c>
      <c r="H103">
        <v>0.23</v>
      </c>
      <c r="I103" s="18">
        <f t="shared" si="11"/>
        <v>1.2466983687582307</v>
      </c>
      <c r="J103" s="15">
        <f t="shared" si="16"/>
        <v>12466.983687582308</v>
      </c>
      <c r="K103">
        <v>-1.33</v>
      </c>
      <c r="L103" s="18">
        <f t="shared" si="17"/>
        <v>0.30946220778758116</v>
      </c>
      <c r="M103" s="15">
        <f t="shared" si="18"/>
        <v>3094.6220778758116</v>
      </c>
      <c r="N103">
        <v>2.75</v>
      </c>
      <c r="O103" s="18">
        <f t="shared" si="19"/>
        <v>-0.66253798487059079</v>
      </c>
      <c r="P103" s="15">
        <f t="shared" si="20"/>
        <v>-6625.3798487059075</v>
      </c>
    </row>
    <row r="104" spans="1:16" x14ac:dyDescent="0.25">
      <c r="A104">
        <f t="shared" si="21"/>
        <v>103</v>
      </c>
      <c r="B104">
        <v>2.25</v>
      </c>
      <c r="C104">
        <f t="shared" si="12"/>
        <v>5.0625</v>
      </c>
      <c r="D104" s="15">
        <f t="shared" si="13"/>
        <v>50625</v>
      </c>
      <c r="E104">
        <v>0.46</v>
      </c>
      <c r="F104" s="18">
        <f t="shared" si="14"/>
        <v>1.5165673440170859</v>
      </c>
      <c r="G104" s="15">
        <f t="shared" si="15"/>
        <v>15165.67344017086</v>
      </c>
      <c r="H104">
        <v>1.17</v>
      </c>
      <c r="I104" s="18">
        <f t="shared" si="11"/>
        <v>2.6326216514998517</v>
      </c>
      <c r="J104" s="15">
        <f t="shared" si="16"/>
        <v>26326.216514998516</v>
      </c>
      <c r="K104">
        <v>-1.9</v>
      </c>
      <c r="L104" s="18">
        <f t="shared" si="17"/>
        <v>0.20212960671655586</v>
      </c>
      <c r="M104" s="15">
        <f t="shared" si="18"/>
        <v>2021.2960671655585</v>
      </c>
      <c r="N104">
        <v>3.03</v>
      </c>
      <c r="O104" s="18">
        <f t="shared" si="19"/>
        <v>1.2260575984926572</v>
      </c>
      <c r="P104" s="15">
        <f t="shared" si="20"/>
        <v>12260.575984926572</v>
      </c>
    </row>
    <row r="105" spans="1:16" x14ac:dyDescent="0.25">
      <c r="A105">
        <f t="shared" si="21"/>
        <v>104</v>
      </c>
      <c r="B105">
        <v>2.54</v>
      </c>
      <c r="C105">
        <f t="shared" si="12"/>
        <v>6.4516</v>
      </c>
      <c r="D105" s="15">
        <f t="shared" si="13"/>
        <v>64516</v>
      </c>
      <c r="E105">
        <v>0.53</v>
      </c>
      <c r="F105" s="18">
        <f t="shared" si="14"/>
        <v>1.6051882618189177</v>
      </c>
      <c r="G105" s="15">
        <f t="shared" si="15"/>
        <v>16051.882618189176</v>
      </c>
      <c r="H105">
        <v>-1.1000000000000001</v>
      </c>
      <c r="I105" s="18">
        <f t="shared" si="11"/>
        <v>0.24064468573270217</v>
      </c>
      <c r="J105" s="15">
        <f t="shared" si="16"/>
        <v>2406.4468573270219</v>
      </c>
      <c r="K105">
        <v>-3.26</v>
      </c>
      <c r="L105" s="18">
        <f t="shared" si="17"/>
        <v>8.3453359988952397E-2</v>
      </c>
      <c r="M105" s="15">
        <f t="shared" si="18"/>
        <v>834.533599889524</v>
      </c>
      <c r="N105">
        <v>3.45</v>
      </c>
      <c r="O105" s="18">
        <f t="shared" si="19"/>
        <v>4.6373074000051879</v>
      </c>
      <c r="P105" s="15">
        <f t="shared" si="20"/>
        <v>46373.074000051878</v>
      </c>
    </row>
    <row r="106" spans="1:16" x14ac:dyDescent="0.25">
      <c r="A106">
        <f t="shared" si="21"/>
        <v>105</v>
      </c>
      <c r="B106">
        <v>2.04</v>
      </c>
      <c r="C106">
        <f t="shared" si="12"/>
        <v>4.1616</v>
      </c>
      <c r="D106" s="15">
        <f t="shared" si="13"/>
        <v>41616</v>
      </c>
      <c r="E106">
        <v>0.69</v>
      </c>
      <c r="F106" s="18">
        <f t="shared" si="14"/>
        <v>1.8177974394587448</v>
      </c>
      <c r="G106" s="15">
        <f t="shared" si="15"/>
        <v>18177.974394587447</v>
      </c>
      <c r="H106">
        <v>-0.98</v>
      </c>
      <c r="I106" s="18">
        <f t="shared" si="11"/>
        <v>0.29348551456305966</v>
      </c>
      <c r="J106" s="15">
        <f t="shared" si="16"/>
        <v>2934.8551456305968</v>
      </c>
      <c r="K106">
        <v>-2.08</v>
      </c>
      <c r="L106" s="18">
        <f t="shared" si="17"/>
        <v>0.17803021548673417</v>
      </c>
      <c r="M106" s="15">
        <f t="shared" si="18"/>
        <v>1780.3021548673416</v>
      </c>
      <c r="N106">
        <v>3.11</v>
      </c>
      <c r="O106" s="18">
        <f t="shared" si="19"/>
        <v>1.8196628562653512</v>
      </c>
      <c r="P106" s="15">
        <f t="shared" si="20"/>
        <v>18196.62856265351</v>
      </c>
    </row>
    <row r="107" spans="1:16" x14ac:dyDescent="0.25">
      <c r="A107">
        <f t="shared" si="21"/>
        <v>106</v>
      </c>
      <c r="B107">
        <v>1.48</v>
      </c>
      <c r="C107">
        <f t="shared" si="12"/>
        <v>2.1903999999999999</v>
      </c>
      <c r="D107" s="15">
        <f t="shared" si="13"/>
        <v>21904</v>
      </c>
      <c r="E107">
        <v>1.1599999999999999</v>
      </c>
      <c r="F107" s="18">
        <f t="shared" si="14"/>
        <v>2.5240334448910469</v>
      </c>
      <c r="G107" s="15">
        <f t="shared" si="15"/>
        <v>25240.334448910467</v>
      </c>
      <c r="H107">
        <v>0.01</v>
      </c>
      <c r="I107" s="18">
        <f t="shared" si="11"/>
        <v>1.0100310247913291</v>
      </c>
      <c r="J107" s="15">
        <f t="shared" si="16"/>
        <v>10100.31024791329</v>
      </c>
      <c r="K107">
        <v>-0.94</v>
      </c>
      <c r="L107" s="18">
        <f t="shared" si="17"/>
        <v>0.4240647022450833</v>
      </c>
      <c r="M107" s="15">
        <f t="shared" si="18"/>
        <v>4240.647022450833</v>
      </c>
      <c r="N107">
        <v>2.67</v>
      </c>
      <c r="O107" s="18">
        <f t="shared" si="19"/>
        <v>-1.1513633651458424</v>
      </c>
      <c r="P107" s="15">
        <f t="shared" si="20"/>
        <v>-11513.633651458424</v>
      </c>
    </row>
    <row r="108" spans="1:16" x14ac:dyDescent="0.25">
      <c r="A108">
        <f t="shared" si="21"/>
        <v>107</v>
      </c>
      <c r="B108">
        <v>2.9</v>
      </c>
      <c r="C108">
        <f t="shared" si="12"/>
        <v>8.41</v>
      </c>
      <c r="D108" s="15">
        <f t="shared" si="13"/>
        <v>84100</v>
      </c>
      <c r="E108">
        <v>1.82</v>
      </c>
      <c r="F108" s="18">
        <f t="shared" si="14"/>
        <v>3.7251496836220359</v>
      </c>
      <c r="G108" s="15">
        <f t="shared" si="15"/>
        <v>37251.496836220358</v>
      </c>
      <c r="H108">
        <v>0.01</v>
      </c>
      <c r="I108" s="18">
        <f t="shared" si="11"/>
        <v>1.0100310247913291</v>
      </c>
      <c r="J108" s="15">
        <f t="shared" si="16"/>
        <v>10100.31024791329</v>
      </c>
      <c r="K108">
        <v>-2.85</v>
      </c>
      <c r="L108" s="18">
        <f t="shared" si="17"/>
        <v>0.10713708025713672</v>
      </c>
      <c r="M108" s="15">
        <f t="shared" si="18"/>
        <v>1071.3708025713672</v>
      </c>
      <c r="N108">
        <v>3.27</v>
      </c>
      <c r="O108" s="18">
        <f t="shared" si="19"/>
        <v>3.0842111974677682</v>
      </c>
      <c r="P108" s="15">
        <f t="shared" si="20"/>
        <v>30842.111974677682</v>
      </c>
    </row>
    <row r="109" spans="1:16" x14ac:dyDescent="0.25">
      <c r="A109">
        <f t="shared" si="21"/>
        <v>108</v>
      </c>
      <c r="B109">
        <v>2.63</v>
      </c>
      <c r="C109">
        <f t="shared" si="12"/>
        <v>6.9168999999999992</v>
      </c>
      <c r="D109" s="15">
        <f t="shared" si="13"/>
        <v>69168.999999999985</v>
      </c>
      <c r="E109">
        <v>0.79</v>
      </c>
      <c r="F109" s="18">
        <f t="shared" si="14"/>
        <v>1.9578130794657915</v>
      </c>
      <c r="G109" s="15">
        <f t="shared" si="15"/>
        <v>19578.130794657915</v>
      </c>
      <c r="H109">
        <v>-0.61</v>
      </c>
      <c r="I109" s="18">
        <f t="shared" si="11"/>
        <v>0.49959327806834325</v>
      </c>
      <c r="J109" s="15">
        <f t="shared" si="16"/>
        <v>4995.9327806834326</v>
      </c>
      <c r="K109">
        <v>-3.31</v>
      </c>
      <c r="L109" s="18">
        <f t="shared" si="17"/>
        <v>8.1020271807621586E-2</v>
      </c>
      <c r="M109" s="15">
        <f t="shared" si="18"/>
        <v>810.20271807621589</v>
      </c>
      <c r="N109">
        <v>2.69</v>
      </c>
      <c r="O109" s="18">
        <f t="shared" si="19"/>
        <v>-1.0311717612108247</v>
      </c>
      <c r="P109" s="15">
        <f t="shared" si="20"/>
        <v>-10311.717612108247</v>
      </c>
    </row>
    <row r="110" spans="1:16" x14ac:dyDescent="0.25">
      <c r="A110">
        <f t="shared" si="21"/>
        <v>109</v>
      </c>
      <c r="B110">
        <v>2.46</v>
      </c>
      <c r="C110">
        <f t="shared" si="12"/>
        <v>6.0515999999999996</v>
      </c>
      <c r="D110" s="15">
        <f t="shared" si="13"/>
        <v>60516</v>
      </c>
      <c r="E110">
        <v>1.1499999999999999</v>
      </c>
      <c r="F110" s="18">
        <f t="shared" si="14"/>
        <v>2.5077267835036343</v>
      </c>
      <c r="G110" s="15">
        <f t="shared" si="15"/>
        <v>25077.267835036342</v>
      </c>
      <c r="H110">
        <v>0.05</v>
      </c>
      <c r="I110" s="18">
        <f t="shared" si="11"/>
        <v>1.0507780946030001</v>
      </c>
      <c r="J110" s="15">
        <f t="shared" si="16"/>
        <v>10507.780946030001</v>
      </c>
      <c r="K110">
        <v>-2.0099999999999998</v>
      </c>
      <c r="L110" s="18">
        <f t="shared" si="17"/>
        <v>0.18696540521753899</v>
      </c>
      <c r="M110" s="15">
        <f t="shared" si="18"/>
        <v>1869.6540521753898</v>
      </c>
      <c r="N110">
        <v>2.91</v>
      </c>
      <c r="O110" s="18">
        <f t="shared" si="19"/>
        <v>0.38165268891152415</v>
      </c>
      <c r="P110" s="15">
        <f t="shared" si="20"/>
        <v>3816.5268891152414</v>
      </c>
    </row>
    <row r="111" spans="1:16" x14ac:dyDescent="0.25">
      <c r="A111">
        <f t="shared" si="21"/>
        <v>110</v>
      </c>
      <c r="B111">
        <v>0.91</v>
      </c>
      <c r="C111">
        <f t="shared" si="12"/>
        <v>0.82810000000000006</v>
      </c>
      <c r="D111" s="15">
        <f t="shared" si="13"/>
        <v>8281</v>
      </c>
      <c r="E111">
        <v>1.38</v>
      </c>
      <c r="F111" s="18">
        <f t="shared" si="14"/>
        <v>2.8969929428364649</v>
      </c>
      <c r="G111" s="15">
        <f t="shared" si="15"/>
        <v>28969.929428364649</v>
      </c>
      <c r="H111">
        <v>0.64</v>
      </c>
      <c r="I111" s="18">
        <f t="shared" si="11"/>
        <v>1.7733404035843896</v>
      </c>
      <c r="J111" s="15">
        <f t="shared" si="16"/>
        <v>17733.404035843894</v>
      </c>
      <c r="K111">
        <v>-5.03</v>
      </c>
      <c r="L111" s="18">
        <f t="shared" si="17"/>
        <v>3.2293269826218406E-2</v>
      </c>
      <c r="M111" s="15">
        <f t="shared" si="18"/>
        <v>322.93269826218403</v>
      </c>
      <c r="N111">
        <v>3.35</v>
      </c>
      <c r="O111" s="18">
        <f t="shared" si="19"/>
        <v>3.7568679518697525</v>
      </c>
      <c r="P111" s="15">
        <f t="shared" si="20"/>
        <v>37568.679518697529</v>
      </c>
    </row>
    <row r="112" spans="1:16" x14ac:dyDescent="0.25">
      <c r="A112">
        <f t="shared" si="21"/>
        <v>111</v>
      </c>
      <c r="B112">
        <v>1.92</v>
      </c>
      <c r="C112">
        <f t="shared" si="12"/>
        <v>3.6863999999999999</v>
      </c>
      <c r="D112" s="15">
        <f t="shared" si="13"/>
        <v>36864</v>
      </c>
      <c r="E112">
        <v>0.56999999999999995</v>
      </c>
      <c r="F112" s="18">
        <f t="shared" si="14"/>
        <v>1.6570277866524263</v>
      </c>
      <c r="G112" s="15">
        <f t="shared" si="15"/>
        <v>16570.277866524262</v>
      </c>
      <c r="H112">
        <v>0.85</v>
      </c>
      <c r="I112" s="18">
        <f t="shared" si="11"/>
        <v>2.0887878220003779</v>
      </c>
      <c r="J112" s="15">
        <f t="shared" si="16"/>
        <v>20887.878220003779</v>
      </c>
      <c r="K112">
        <v>-2.13</v>
      </c>
      <c r="L112" s="18">
        <f t="shared" si="17"/>
        <v>0.17196316055798089</v>
      </c>
      <c r="M112" s="15">
        <f t="shared" si="18"/>
        <v>1719.6316055798088</v>
      </c>
      <c r="N112">
        <v>2.5099999999999998</v>
      </c>
      <c r="O112" s="18">
        <f t="shared" si="19"/>
        <v>-2.0661830135821075</v>
      </c>
      <c r="P112" s="15">
        <f t="shared" si="20"/>
        <v>-20661.830135821074</v>
      </c>
    </row>
    <row r="113" spans="1:16" x14ac:dyDescent="0.25">
      <c r="A113">
        <f t="shared" si="21"/>
        <v>112</v>
      </c>
      <c r="B113">
        <v>2.78</v>
      </c>
      <c r="C113">
        <f t="shared" si="12"/>
        <v>7.7283999999999988</v>
      </c>
      <c r="D113" s="15">
        <f t="shared" si="13"/>
        <v>77283.999999999985</v>
      </c>
      <c r="E113">
        <v>0.21</v>
      </c>
      <c r="F113" s="18">
        <f t="shared" si="14"/>
        <v>1.221734564080863</v>
      </c>
      <c r="G113" s="15">
        <f t="shared" si="15"/>
        <v>12217.345640808629</v>
      </c>
      <c r="H113">
        <v>-0.99</v>
      </c>
      <c r="I113" s="18">
        <f t="shared" si="11"/>
        <v>0.28883226877126372</v>
      </c>
      <c r="J113" s="15">
        <f t="shared" si="16"/>
        <v>2888.3226877126372</v>
      </c>
      <c r="K113">
        <v>-0.84</v>
      </c>
      <c r="L113" s="18">
        <f t="shared" si="17"/>
        <v>0.46134278617555075</v>
      </c>
      <c r="M113" s="15">
        <f t="shared" si="18"/>
        <v>4613.4278617555074</v>
      </c>
      <c r="N113">
        <v>2.76</v>
      </c>
      <c r="O113" s="18">
        <f t="shared" si="19"/>
        <v>-0.59990851102222109</v>
      </c>
      <c r="P113" s="15">
        <f t="shared" si="20"/>
        <v>-5999.0851102222114</v>
      </c>
    </row>
    <row r="114" spans="1:16" x14ac:dyDescent="0.25">
      <c r="A114">
        <f t="shared" si="21"/>
        <v>113</v>
      </c>
      <c r="B114">
        <v>1.23</v>
      </c>
      <c r="C114">
        <f t="shared" si="12"/>
        <v>1.5128999999999999</v>
      </c>
      <c r="D114" s="15">
        <f t="shared" si="13"/>
        <v>15129</v>
      </c>
      <c r="E114">
        <v>1.1599999999999999</v>
      </c>
      <c r="F114" s="18">
        <f t="shared" si="14"/>
        <v>2.5240334448910469</v>
      </c>
      <c r="G114" s="15">
        <f t="shared" si="15"/>
        <v>25240.334448910467</v>
      </c>
      <c r="H114">
        <v>-2.11</v>
      </c>
      <c r="I114" s="18">
        <f t="shared" si="11"/>
        <v>1.4134249834229297E-2</v>
      </c>
      <c r="J114" s="15">
        <f t="shared" si="16"/>
        <v>141.34249834229297</v>
      </c>
      <c r="K114">
        <v>-3.5</v>
      </c>
      <c r="L114" s="18">
        <f t="shared" si="17"/>
        <v>7.252348593067047E-2</v>
      </c>
      <c r="M114" s="15">
        <f t="shared" si="18"/>
        <v>725.23485930670472</v>
      </c>
      <c r="N114">
        <v>3.08</v>
      </c>
      <c r="O114" s="18">
        <f t="shared" si="19"/>
        <v>1.5941178056825045</v>
      </c>
      <c r="P114" s="15">
        <f t="shared" si="20"/>
        <v>15941.178056825045</v>
      </c>
    </row>
    <row r="115" spans="1:16" x14ac:dyDescent="0.25">
      <c r="A115">
        <f t="shared" si="21"/>
        <v>114</v>
      </c>
      <c r="B115">
        <v>1.88</v>
      </c>
      <c r="C115">
        <f t="shared" si="12"/>
        <v>3.5343999999999998</v>
      </c>
      <c r="D115" s="15">
        <f t="shared" si="13"/>
        <v>35344</v>
      </c>
      <c r="E115">
        <v>1.37</v>
      </c>
      <c r="F115" s="18">
        <f t="shared" si="14"/>
        <v>2.8794487428441258</v>
      </c>
      <c r="G115" s="15">
        <f t="shared" si="15"/>
        <v>28794.487428441258</v>
      </c>
      <c r="H115">
        <v>-0.51</v>
      </c>
      <c r="I115" s="18">
        <f t="shared" si="11"/>
        <v>0.56727915549351815</v>
      </c>
      <c r="J115" s="15">
        <f t="shared" si="16"/>
        <v>5672.7915549351819</v>
      </c>
      <c r="K115">
        <v>-1.23</v>
      </c>
      <c r="L115" s="18">
        <f t="shared" si="17"/>
        <v>0.33483986567206314</v>
      </c>
      <c r="M115" s="15">
        <f t="shared" si="18"/>
        <v>3348.3986567206316</v>
      </c>
      <c r="N115">
        <v>3.2</v>
      </c>
      <c r="O115" s="18">
        <f t="shared" si="19"/>
        <v>2.5179876145046851</v>
      </c>
      <c r="P115" s="15">
        <f t="shared" si="20"/>
        <v>25179.876145046852</v>
      </c>
    </row>
    <row r="116" spans="1:16" x14ac:dyDescent="0.25">
      <c r="A116">
        <f t="shared" si="21"/>
        <v>115</v>
      </c>
      <c r="B116">
        <v>2.56</v>
      </c>
      <c r="C116">
        <f t="shared" si="12"/>
        <v>6.5536000000000003</v>
      </c>
      <c r="D116" s="15">
        <f t="shared" si="13"/>
        <v>65536</v>
      </c>
      <c r="E116">
        <v>-0.39</v>
      </c>
      <c r="F116" s="18">
        <f t="shared" si="14"/>
        <v>0.64997859453247575</v>
      </c>
      <c r="G116" s="15">
        <f t="shared" si="15"/>
        <v>6499.7859453247574</v>
      </c>
      <c r="H116">
        <v>-0.55000000000000004</v>
      </c>
      <c r="I116" s="18">
        <f t="shared" si="11"/>
        <v>0.539564511890816</v>
      </c>
      <c r="J116" s="15">
        <f t="shared" si="16"/>
        <v>5395.6451189081599</v>
      </c>
      <c r="K116">
        <v>-2.0299999999999998</v>
      </c>
      <c r="L116" s="18">
        <f t="shared" si="17"/>
        <v>0.1843582027533745</v>
      </c>
      <c r="M116" s="15">
        <f t="shared" si="18"/>
        <v>1843.5820275337451</v>
      </c>
      <c r="N116">
        <v>3.14</v>
      </c>
      <c r="O116" s="18">
        <f t="shared" si="19"/>
        <v>2.0487932238458111</v>
      </c>
      <c r="P116" s="15">
        <f t="shared" si="20"/>
        <v>20487.93223845811</v>
      </c>
    </row>
    <row r="117" spans="1:16" x14ac:dyDescent="0.25">
      <c r="A117">
        <f t="shared" si="21"/>
        <v>116</v>
      </c>
      <c r="B117">
        <v>2.02</v>
      </c>
      <c r="C117">
        <f t="shared" si="12"/>
        <v>4.0804</v>
      </c>
      <c r="D117" s="15">
        <f t="shared" si="13"/>
        <v>40804</v>
      </c>
      <c r="E117">
        <v>0.4</v>
      </c>
      <c r="F117" s="18">
        <f t="shared" si="14"/>
        <v>1.442726191979689</v>
      </c>
      <c r="G117" s="15">
        <f t="shared" si="15"/>
        <v>14427.261919796891</v>
      </c>
      <c r="H117">
        <v>0.43</v>
      </c>
      <c r="I117" s="18">
        <f t="shared" si="11"/>
        <v>1.4892623460684653</v>
      </c>
      <c r="J117" s="15">
        <f t="shared" si="16"/>
        <v>14892.623460684654</v>
      </c>
      <c r="K117">
        <v>-1.7</v>
      </c>
      <c r="L117" s="18">
        <f t="shared" si="17"/>
        <v>0.23370467071823617</v>
      </c>
      <c r="M117" s="15">
        <f t="shared" si="18"/>
        <v>2337.0467071823618</v>
      </c>
      <c r="N117">
        <v>3.11</v>
      </c>
      <c r="O117" s="18">
        <f t="shared" si="19"/>
        <v>1.8196628562653512</v>
      </c>
      <c r="P117" s="15">
        <f t="shared" si="20"/>
        <v>18196.62856265351</v>
      </c>
    </row>
    <row r="118" spans="1:16" x14ac:dyDescent="0.25">
      <c r="A118">
        <f t="shared" si="21"/>
        <v>117</v>
      </c>
      <c r="B118">
        <v>2.5499999999999998</v>
      </c>
      <c r="C118">
        <f t="shared" si="12"/>
        <v>6.5024999999999995</v>
      </c>
      <c r="D118" s="15">
        <f t="shared" si="13"/>
        <v>65024.999999999993</v>
      </c>
      <c r="E118">
        <v>-0.38</v>
      </c>
      <c r="F118" s="18">
        <f t="shared" si="14"/>
        <v>0.65796302135374918</v>
      </c>
      <c r="G118" s="15">
        <f t="shared" si="15"/>
        <v>6579.6302135374917</v>
      </c>
      <c r="H118">
        <v>-1</v>
      </c>
      <c r="I118" s="18">
        <f t="shared" si="11"/>
        <v>0.28422504295122325</v>
      </c>
      <c r="J118" s="15">
        <f t="shared" si="16"/>
        <v>2842.2504295122326</v>
      </c>
      <c r="K118">
        <v>-0.69</v>
      </c>
      <c r="L118" s="18">
        <f t="shared" si="17"/>
        <v>0.52499419126808022</v>
      </c>
      <c r="M118" s="15">
        <f t="shared" si="18"/>
        <v>5249.9419126808025</v>
      </c>
      <c r="N118">
        <v>2.4700000000000002</v>
      </c>
      <c r="O118" s="18">
        <f t="shared" si="19"/>
        <v>-2.2823207502490606</v>
      </c>
      <c r="P118" s="15">
        <f t="shared" si="20"/>
        <v>-22823.207502490604</v>
      </c>
    </row>
    <row r="119" spans="1:16" x14ac:dyDescent="0.25">
      <c r="A119">
        <f t="shared" si="21"/>
        <v>118</v>
      </c>
      <c r="B119">
        <v>1.81</v>
      </c>
      <c r="C119">
        <f t="shared" si="12"/>
        <v>3.2761</v>
      </c>
      <c r="D119" s="15">
        <f t="shared" si="13"/>
        <v>32761</v>
      </c>
      <c r="E119">
        <v>0.55000000000000004</v>
      </c>
      <c r="F119" s="18">
        <f t="shared" si="14"/>
        <v>1.6309988669167979</v>
      </c>
      <c r="G119" s="15">
        <f t="shared" si="15"/>
        <v>16309.988669167979</v>
      </c>
      <c r="H119">
        <v>1.21</v>
      </c>
      <c r="I119" s="18">
        <f t="shared" si="11"/>
        <v>2.7061442673347775</v>
      </c>
      <c r="J119" s="15">
        <f t="shared" si="16"/>
        <v>27061.442673347774</v>
      </c>
      <c r="K119">
        <v>-1.99</v>
      </c>
      <c r="L119" s="18">
        <f t="shared" si="17"/>
        <v>0.18961735457747392</v>
      </c>
      <c r="M119" s="15">
        <f t="shared" si="18"/>
        <v>1896.1735457747391</v>
      </c>
      <c r="N119">
        <v>2.4500000000000002</v>
      </c>
      <c r="O119" s="18">
        <f t="shared" si="19"/>
        <v>-2.3885646998305976</v>
      </c>
      <c r="P119" s="15">
        <f t="shared" si="20"/>
        <v>-23885.646998305976</v>
      </c>
    </row>
    <row r="120" spans="1:16" x14ac:dyDescent="0.25">
      <c r="A120">
        <f t="shared" si="21"/>
        <v>119</v>
      </c>
      <c r="B120">
        <v>1.73</v>
      </c>
      <c r="C120">
        <f t="shared" si="12"/>
        <v>2.9929000000000001</v>
      </c>
      <c r="D120" s="15">
        <f t="shared" si="13"/>
        <v>29929</v>
      </c>
      <c r="E120">
        <v>0.76</v>
      </c>
      <c r="F120" s="18">
        <f t="shared" si="14"/>
        <v>1.9152301042947542</v>
      </c>
      <c r="G120" s="15">
        <f t="shared" si="15"/>
        <v>19152.30104294754</v>
      </c>
      <c r="H120">
        <v>-0.46</v>
      </c>
      <c r="I120" s="18">
        <f t="shared" si="11"/>
        <v>0.60314120338145438</v>
      </c>
      <c r="J120" s="15">
        <f t="shared" si="16"/>
        <v>6031.412033814544</v>
      </c>
      <c r="K120">
        <v>-3.22</v>
      </c>
      <c r="L120" s="18">
        <f t="shared" si="17"/>
        <v>8.5463708050764725E-2</v>
      </c>
      <c r="M120" s="15">
        <f t="shared" si="18"/>
        <v>854.63708050764728</v>
      </c>
      <c r="N120">
        <v>2.81</v>
      </c>
      <c r="O120" s="18">
        <f t="shared" si="19"/>
        <v>-0.28157088916882778</v>
      </c>
      <c r="P120" s="15">
        <f t="shared" si="20"/>
        <v>-2815.7088916882776</v>
      </c>
    </row>
    <row r="121" spans="1:16" x14ac:dyDescent="0.25">
      <c r="A121">
        <f t="shared" si="21"/>
        <v>120</v>
      </c>
      <c r="B121">
        <v>2.14</v>
      </c>
      <c r="C121">
        <f t="shared" si="12"/>
        <v>4.5796000000000001</v>
      </c>
      <c r="D121" s="15">
        <f t="shared" si="13"/>
        <v>45796</v>
      </c>
      <c r="E121">
        <v>-0.26</v>
      </c>
      <c r="F121" s="18">
        <f t="shared" si="14"/>
        <v>0.7578182439464658</v>
      </c>
      <c r="G121" s="15">
        <f t="shared" si="15"/>
        <v>7578.1824394646583</v>
      </c>
      <c r="H121">
        <v>-1.18</v>
      </c>
      <c r="I121" s="18">
        <f t="shared" si="11"/>
        <v>0.20896032522821281</v>
      </c>
      <c r="J121" s="15">
        <f t="shared" si="16"/>
        <v>2089.6032522821283</v>
      </c>
      <c r="K121">
        <v>-3.17</v>
      </c>
      <c r="L121" s="18">
        <f t="shared" si="17"/>
        <v>8.8059701861434636E-2</v>
      </c>
      <c r="M121" s="15">
        <f t="shared" si="18"/>
        <v>880.59701861434633</v>
      </c>
      <c r="N121">
        <v>2.4900000000000002</v>
      </c>
      <c r="O121" s="18">
        <f t="shared" si="19"/>
        <v>-2.1748637822636079</v>
      </c>
      <c r="P121" s="15">
        <f t="shared" si="20"/>
        <v>-21748.637822636079</v>
      </c>
    </row>
    <row r="122" spans="1:16" x14ac:dyDescent="0.25">
      <c r="A122">
        <f t="shared" si="21"/>
        <v>121</v>
      </c>
      <c r="B122">
        <v>2.0499999999999998</v>
      </c>
      <c r="C122">
        <f t="shared" si="12"/>
        <v>4.2024999999999997</v>
      </c>
      <c r="D122" s="15">
        <f t="shared" si="13"/>
        <v>42025</v>
      </c>
      <c r="E122">
        <v>-0.25</v>
      </c>
      <c r="F122" s="18">
        <f t="shared" si="14"/>
        <v>0.76647746643861303</v>
      </c>
      <c r="G122" s="15">
        <f t="shared" si="15"/>
        <v>7664.7746643861301</v>
      </c>
      <c r="H122">
        <v>0.77</v>
      </c>
      <c r="I122" s="18">
        <f t="shared" si="11"/>
        <v>1.964837845710232</v>
      </c>
      <c r="J122" s="15">
        <f t="shared" si="16"/>
        <v>19648.378457102321</v>
      </c>
      <c r="K122">
        <v>-5.0199999999999996</v>
      </c>
      <c r="L122" s="18">
        <f t="shared" si="17"/>
        <v>3.2450778465546858E-2</v>
      </c>
      <c r="M122" s="15">
        <f t="shared" si="18"/>
        <v>324.50778465546858</v>
      </c>
      <c r="N122">
        <v>3.85</v>
      </c>
      <c r="O122" s="18">
        <f t="shared" si="19"/>
        <v>8.6344437766771946</v>
      </c>
      <c r="P122" s="15">
        <f t="shared" si="20"/>
        <v>86344.437766771953</v>
      </c>
    </row>
    <row r="123" spans="1:16" x14ac:dyDescent="0.25">
      <c r="A123">
        <f t="shared" si="21"/>
        <v>122</v>
      </c>
      <c r="B123">
        <v>2.12</v>
      </c>
      <c r="C123">
        <f t="shared" si="12"/>
        <v>4.4944000000000006</v>
      </c>
      <c r="D123" s="15">
        <f t="shared" si="13"/>
        <v>44944.000000000007</v>
      </c>
      <c r="E123">
        <v>0.56000000000000005</v>
      </c>
      <c r="F123" s="18">
        <f t="shared" si="14"/>
        <v>1.6439860244550015</v>
      </c>
      <c r="G123" s="15">
        <f t="shared" si="15"/>
        <v>16439.860244550015</v>
      </c>
      <c r="H123">
        <v>0.99</v>
      </c>
      <c r="I123" s="18">
        <f t="shared" si="11"/>
        <v>2.3171356369741596</v>
      </c>
      <c r="J123" s="15">
        <f t="shared" si="16"/>
        <v>23171.356369741596</v>
      </c>
      <c r="K123">
        <v>-2.57</v>
      </c>
      <c r="L123" s="18">
        <f t="shared" si="17"/>
        <v>0.12806990763749648</v>
      </c>
      <c r="M123" s="15">
        <f t="shared" si="18"/>
        <v>1280.6990763749648</v>
      </c>
      <c r="N123">
        <v>4.07</v>
      </c>
      <c r="O123" s="18">
        <f t="shared" si="19"/>
        <v>11.18857366240038</v>
      </c>
      <c r="P123" s="15">
        <f t="shared" si="20"/>
        <v>111885.7366240038</v>
      </c>
    </row>
    <row r="124" spans="1:16" x14ac:dyDescent="0.25">
      <c r="A124">
        <f t="shared" si="21"/>
        <v>123</v>
      </c>
      <c r="B124">
        <v>2.54</v>
      </c>
      <c r="C124">
        <f t="shared" si="12"/>
        <v>6.4516</v>
      </c>
      <c r="D124" s="15">
        <f t="shared" si="13"/>
        <v>64516</v>
      </c>
      <c r="E124">
        <v>1.08</v>
      </c>
      <c r="F124" s="18">
        <f t="shared" si="14"/>
        <v>2.3951470876083194</v>
      </c>
      <c r="G124" s="15">
        <f t="shared" si="15"/>
        <v>23951.470876083193</v>
      </c>
      <c r="H124">
        <v>0.24</v>
      </c>
      <c r="I124" s="18">
        <f t="shared" si="11"/>
        <v>1.2581960247850299</v>
      </c>
      <c r="J124" s="15">
        <f t="shared" si="16"/>
        <v>12581.960247850298</v>
      </c>
      <c r="K124">
        <v>-1.04</v>
      </c>
      <c r="L124" s="18">
        <f t="shared" si="17"/>
        <v>0.39037024992870983</v>
      </c>
      <c r="M124" s="15">
        <f t="shared" si="18"/>
        <v>3903.7024992870984</v>
      </c>
      <c r="N124">
        <v>2.67</v>
      </c>
      <c r="O124" s="18">
        <f t="shared" si="19"/>
        <v>-1.1513633651458424</v>
      </c>
      <c r="P124" s="15">
        <f t="shared" si="20"/>
        <v>-11513.633651458424</v>
      </c>
    </row>
    <row r="125" spans="1:16" x14ac:dyDescent="0.25">
      <c r="A125">
        <f t="shared" si="21"/>
        <v>124</v>
      </c>
      <c r="B125">
        <v>2.27</v>
      </c>
      <c r="C125">
        <f t="shared" si="12"/>
        <v>5.1528999999999998</v>
      </c>
      <c r="D125" s="15">
        <f t="shared" si="13"/>
        <v>51529</v>
      </c>
      <c r="E125">
        <v>0.51</v>
      </c>
      <c r="F125" s="18">
        <f t="shared" si="14"/>
        <v>1.5795957625092074</v>
      </c>
      <c r="G125" s="15">
        <f t="shared" si="15"/>
        <v>15795.957625092075</v>
      </c>
      <c r="H125">
        <v>0.08</v>
      </c>
      <c r="I125" s="18">
        <f t="shared" si="11"/>
        <v>1.0819966623390247</v>
      </c>
      <c r="J125" s="15">
        <f t="shared" si="16"/>
        <v>10819.966623390246</v>
      </c>
      <c r="K125">
        <v>-3.36</v>
      </c>
      <c r="L125" s="18">
        <f t="shared" si="17"/>
        <v>7.8672493895468057E-2</v>
      </c>
      <c r="M125" s="15">
        <f t="shared" si="18"/>
        <v>786.72493895468062</v>
      </c>
      <c r="N125">
        <v>3.02</v>
      </c>
      <c r="O125" s="18">
        <f t="shared" si="19"/>
        <v>1.1536082937163865</v>
      </c>
      <c r="P125" s="15">
        <f t="shared" si="20"/>
        <v>11536.082937163865</v>
      </c>
    </row>
    <row r="126" spans="1:16" x14ac:dyDescent="0.25">
      <c r="A126">
        <f t="shared" si="21"/>
        <v>125</v>
      </c>
      <c r="B126">
        <v>3.42</v>
      </c>
      <c r="C126">
        <f t="shared" si="12"/>
        <v>11.696399999999999</v>
      </c>
      <c r="D126" s="15">
        <f t="shared" si="13"/>
        <v>116963.99999999999</v>
      </c>
      <c r="E126">
        <v>-0.06</v>
      </c>
      <c r="F126" s="18">
        <f t="shared" si="14"/>
        <v>0.9409528480841125</v>
      </c>
      <c r="G126" s="15">
        <f t="shared" si="15"/>
        <v>9409.5284808411252</v>
      </c>
      <c r="H126">
        <v>-0.39</v>
      </c>
      <c r="I126" s="18">
        <f t="shared" si="11"/>
        <v>0.65565894231391186</v>
      </c>
      <c r="J126" s="15">
        <f t="shared" si="16"/>
        <v>6556.5894231391185</v>
      </c>
      <c r="K126">
        <v>-1.43</v>
      </c>
      <c r="L126" s="18">
        <f t="shared" si="17"/>
        <v>0.28637520721099247</v>
      </c>
      <c r="M126" s="15">
        <f t="shared" si="18"/>
        <v>2863.7520721099245</v>
      </c>
      <c r="N126">
        <v>2.2400000000000002</v>
      </c>
      <c r="O126" s="18">
        <f t="shared" si="19"/>
        <v>-3.4335449166023615</v>
      </c>
      <c r="P126" s="15">
        <f t="shared" si="20"/>
        <v>-34335.449166023616</v>
      </c>
    </row>
    <row r="127" spans="1:16" x14ac:dyDescent="0.25">
      <c r="A127">
        <f t="shared" si="21"/>
        <v>126</v>
      </c>
      <c r="B127">
        <v>2.21</v>
      </c>
      <c r="C127">
        <f t="shared" si="12"/>
        <v>4.8841000000000001</v>
      </c>
      <c r="D127" s="15">
        <f t="shared" si="13"/>
        <v>48841</v>
      </c>
      <c r="E127">
        <v>-0.02</v>
      </c>
      <c r="F127" s="18">
        <f t="shared" si="14"/>
        <v>0.98010595751277274</v>
      </c>
      <c r="G127" s="15">
        <f t="shared" si="15"/>
        <v>9801.0595751277269</v>
      </c>
      <c r="H127">
        <v>0.16</v>
      </c>
      <c r="I127" s="18">
        <f t="shared" si="11"/>
        <v>1.1680370211924818</v>
      </c>
      <c r="J127" s="15">
        <f t="shared" si="16"/>
        <v>11680.370211924817</v>
      </c>
      <c r="K127">
        <v>-2.34</v>
      </c>
      <c r="L127" s="18">
        <f t="shared" si="17"/>
        <v>0.14906004363444406</v>
      </c>
      <c r="M127" s="15">
        <f t="shared" si="18"/>
        <v>1490.6004363444406</v>
      </c>
      <c r="N127">
        <v>3.34</v>
      </c>
      <c r="O127" s="18">
        <f t="shared" si="19"/>
        <v>3.6712676477850472</v>
      </c>
      <c r="P127" s="15">
        <f t="shared" si="20"/>
        <v>36712.676477850473</v>
      </c>
    </row>
    <row r="128" spans="1:16" x14ac:dyDescent="0.25">
      <c r="A128">
        <f t="shared" si="21"/>
        <v>127</v>
      </c>
      <c r="B128">
        <v>1.82</v>
      </c>
      <c r="C128">
        <f t="shared" si="12"/>
        <v>3.3124000000000002</v>
      </c>
      <c r="D128" s="15">
        <f t="shared" si="13"/>
        <v>33124</v>
      </c>
      <c r="E128">
        <v>0.18</v>
      </c>
      <c r="F128" s="18">
        <f t="shared" si="14"/>
        <v>1.1886163566852939</v>
      </c>
      <c r="G128" s="15">
        <f t="shared" si="15"/>
        <v>11886.163566852938</v>
      </c>
      <c r="H128">
        <v>-0.37</v>
      </c>
      <c r="I128" s="18">
        <f t="shared" si="11"/>
        <v>0.67116587461112487</v>
      </c>
      <c r="J128" s="15">
        <f t="shared" si="16"/>
        <v>6711.6587461112485</v>
      </c>
      <c r="K128">
        <v>-2.27</v>
      </c>
      <c r="L128" s="18">
        <f t="shared" si="17"/>
        <v>0.1562594567438953</v>
      </c>
      <c r="M128" s="15">
        <f t="shared" si="18"/>
        <v>1562.5945674389529</v>
      </c>
      <c r="N128">
        <v>3.03</v>
      </c>
      <c r="O128" s="18">
        <f t="shared" si="19"/>
        <v>1.2260575984926572</v>
      </c>
      <c r="P128" s="15">
        <f t="shared" si="20"/>
        <v>12260.575984926572</v>
      </c>
    </row>
    <row r="129" spans="1:16" x14ac:dyDescent="0.25">
      <c r="A129">
        <f t="shared" si="21"/>
        <v>128</v>
      </c>
      <c r="B129">
        <v>2.14</v>
      </c>
      <c r="C129">
        <f t="shared" si="12"/>
        <v>4.5796000000000001</v>
      </c>
      <c r="D129" s="15">
        <f t="shared" si="13"/>
        <v>45796</v>
      </c>
      <c r="E129">
        <v>0.34</v>
      </c>
      <c r="F129" s="18">
        <f t="shared" si="14"/>
        <v>1.370835455417684</v>
      </c>
      <c r="G129" s="15">
        <f t="shared" si="15"/>
        <v>13708.35455417684</v>
      </c>
      <c r="H129">
        <v>-0.17</v>
      </c>
      <c r="I129" s="18">
        <f t="shared" si="11"/>
        <v>0.83883641948301202</v>
      </c>
      <c r="J129" s="15">
        <f t="shared" si="16"/>
        <v>8388.3641948301211</v>
      </c>
      <c r="K129">
        <v>-3.24</v>
      </c>
      <c r="L129" s="18">
        <f t="shared" si="17"/>
        <v>8.4451296192726247E-2</v>
      </c>
      <c r="M129" s="15">
        <f t="shared" si="18"/>
        <v>844.5129619272625</v>
      </c>
      <c r="N129">
        <v>2.66</v>
      </c>
      <c r="O129" s="18">
        <f t="shared" si="19"/>
        <v>-1.2109619652522152</v>
      </c>
      <c r="P129" s="15">
        <f t="shared" si="20"/>
        <v>-12109.619652522153</v>
      </c>
    </row>
    <row r="130" spans="1:16" x14ac:dyDescent="0.25">
      <c r="A130">
        <f t="shared" si="21"/>
        <v>129</v>
      </c>
      <c r="B130">
        <v>2.61</v>
      </c>
      <c r="C130">
        <f t="shared" si="12"/>
        <v>6.8120999999999992</v>
      </c>
      <c r="D130" s="15">
        <f t="shared" si="13"/>
        <v>68120.999999999985</v>
      </c>
      <c r="E130">
        <v>1.07</v>
      </c>
      <c r="F130" s="18">
        <f t="shared" si="14"/>
        <v>2.3792878573673191</v>
      </c>
      <c r="G130" s="15">
        <f t="shared" si="15"/>
        <v>23792.878573673192</v>
      </c>
      <c r="H130">
        <v>-1.06</v>
      </c>
      <c r="I130" s="18">
        <f t="shared" ref="I130:I193" si="22">(H130*0.38+1)^(1/0.38)</f>
        <v>0.25753815284486981</v>
      </c>
      <c r="J130" s="15">
        <f t="shared" si="16"/>
        <v>2575.3815284486982</v>
      </c>
      <c r="K130">
        <v>-3.94</v>
      </c>
      <c r="L130" s="18">
        <f t="shared" si="17"/>
        <v>5.6646520079670089E-2</v>
      </c>
      <c r="M130" s="15">
        <f t="shared" si="18"/>
        <v>566.46520079670086</v>
      </c>
      <c r="N130">
        <v>2.44</v>
      </c>
      <c r="O130" s="18">
        <f t="shared" si="19"/>
        <v>-2.441235143462376</v>
      </c>
      <c r="P130" s="15">
        <f t="shared" si="20"/>
        <v>-24412.351434623761</v>
      </c>
    </row>
    <row r="131" spans="1:16" x14ac:dyDescent="0.25">
      <c r="A131">
        <f t="shared" si="21"/>
        <v>130</v>
      </c>
      <c r="B131">
        <v>1.88</v>
      </c>
      <c r="C131">
        <f t="shared" ref="C131:C194" si="23">B131^2</f>
        <v>3.5343999999999998</v>
      </c>
      <c r="D131" s="15">
        <f t="shared" ref="D131:D194" si="24">C131*10000</f>
        <v>35344</v>
      </c>
      <c r="E131">
        <v>0.46</v>
      </c>
      <c r="F131" s="18">
        <f t="shared" ref="F131:F194" si="25">(E131*0.47+1)^(1/0.47)</f>
        <v>1.5165673440170859</v>
      </c>
      <c r="G131" s="15">
        <f t="shared" ref="G131:G194" si="26">F131*10000</f>
        <v>15165.67344017086</v>
      </c>
      <c r="H131">
        <v>-0.1</v>
      </c>
      <c r="I131" s="18">
        <f t="shared" si="22"/>
        <v>0.90307511228348625</v>
      </c>
      <c r="J131" s="15">
        <f t="shared" ref="J131:J194" si="27">I131*10000</f>
        <v>9030.7511228348631</v>
      </c>
      <c r="K131">
        <v>-0.59</v>
      </c>
      <c r="L131" s="18">
        <f t="shared" ref="L131:L194" si="28">(K131*-0.21+1)^(1/-0.21)</f>
        <v>0.57337619844107401</v>
      </c>
      <c r="M131" s="15">
        <f t="shared" ref="M131:M194" si="29">L131*10000</f>
        <v>5733.7619844107403</v>
      </c>
      <c r="N131">
        <v>3.62</v>
      </c>
      <c r="O131" s="18">
        <f t="shared" ref="O131:O194" si="30">((N131*0.18+1)^(1/0.18))-10</f>
        <v>6.2398732182218808</v>
      </c>
      <c r="P131" s="15">
        <f t="shared" ref="P131:P194" si="31">O131*10000</f>
        <v>62398.73218221881</v>
      </c>
    </row>
    <row r="132" spans="1:16" x14ac:dyDescent="0.25">
      <c r="A132">
        <f t="shared" ref="A132:A195" si="32">A131+1</f>
        <v>131</v>
      </c>
      <c r="B132">
        <v>2.76</v>
      </c>
      <c r="C132">
        <f t="shared" si="23"/>
        <v>7.6175999999999986</v>
      </c>
      <c r="D132" s="15">
        <f t="shared" si="24"/>
        <v>76175.999999999985</v>
      </c>
      <c r="E132">
        <v>-0.52</v>
      </c>
      <c r="F132" s="18">
        <f t="shared" si="25"/>
        <v>0.55086692901440526</v>
      </c>
      <c r="G132" s="15">
        <f t="shared" si="26"/>
        <v>5508.6692901440529</v>
      </c>
      <c r="H132">
        <v>-1.3</v>
      </c>
      <c r="I132" s="18">
        <f t="shared" si="22"/>
        <v>0.16651322357772333</v>
      </c>
      <c r="J132" s="15">
        <f t="shared" si="27"/>
        <v>1665.1322357772333</v>
      </c>
      <c r="K132">
        <v>-5.78</v>
      </c>
      <c r="L132" s="18">
        <f t="shared" si="28"/>
        <v>2.2723953397553592E-2</v>
      </c>
      <c r="M132" s="15">
        <f t="shared" si="29"/>
        <v>227.23953397553592</v>
      </c>
      <c r="N132">
        <v>2.66</v>
      </c>
      <c r="O132" s="18">
        <f t="shared" si="30"/>
        <v>-1.2109619652522152</v>
      </c>
      <c r="P132" s="15">
        <f t="shared" si="31"/>
        <v>-12109.619652522153</v>
      </c>
    </row>
    <row r="133" spans="1:16" x14ac:dyDescent="0.25">
      <c r="A133">
        <f t="shared" si="32"/>
        <v>132</v>
      </c>
      <c r="B133">
        <v>2.0699999999999998</v>
      </c>
      <c r="C133">
        <f t="shared" si="23"/>
        <v>4.2848999999999995</v>
      </c>
      <c r="D133" s="15">
        <f t="shared" si="24"/>
        <v>42848.999999999993</v>
      </c>
      <c r="E133">
        <v>0.37</v>
      </c>
      <c r="F133" s="18">
        <f t="shared" si="25"/>
        <v>1.4065373921405824</v>
      </c>
      <c r="G133" s="15">
        <f t="shared" si="26"/>
        <v>14065.373921405824</v>
      </c>
      <c r="H133">
        <v>-1.33</v>
      </c>
      <c r="I133" s="18">
        <f t="shared" si="22"/>
        <v>0.15682148352972056</v>
      </c>
      <c r="J133" s="15">
        <f t="shared" si="27"/>
        <v>1568.2148352972056</v>
      </c>
      <c r="K133">
        <v>-2.25</v>
      </c>
      <c r="L133" s="18">
        <f t="shared" si="28"/>
        <v>0.15839324277959813</v>
      </c>
      <c r="M133" s="15">
        <f t="shared" si="29"/>
        <v>1583.9324277959813</v>
      </c>
      <c r="N133">
        <v>3.67</v>
      </c>
      <c r="O133" s="18">
        <f t="shared" si="30"/>
        <v>6.7376557396918955</v>
      </c>
      <c r="P133" s="15">
        <f t="shared" si="31"/>
        <v>67376.557396918957</v>
      </c>
    </row>
    <row r="134" spans="1:16" x14ac:dyDescent="0.25">
      <c r="A134">
        <f t="shared" si="32"/>
        <v>133</v>
      </c>
      <c r="B134">
        <v>1.83</v>
      </c>
      <c r="C134">
        <f t="shared" si="23"/>
        <v>3.3489000000000004</v>
      </c>
      <c r="D134" s="15">
        <f t="shared" si="24"/>
        <v>33489.000000000007</v>
      </c>
      <c r="E134">
        <v>-0.06</v>
      </c>
      <c r="F134" s="18">
        <f t="shared" si="25"/>
        <v>0.9409528480841125</v>
      </c>
      <c r="G134" s="15">
        <f t="shared" si="26"/>
        <v>9409.5284808411252</v>
      </c>
      <c r="H134">
        <v>-1.32</v>
      </c>
      <c r="I134" s="18">
        <f t="shared" si="22"/>
        <v>0.16001206138741994</v>
      </c>
      <c r="J134" s="15">
        <f t="shared" si="27"/>
        <v>1600.1206138741993</v>
      </c>
      <c r="K134">
        <v>-3.58</v>
      </c>
      <c r="L134" s="18">
        <f t="shared" si="28"/>
        <v>6.9270750861891356E-2</v>
      </c>
      <c r="M134" s="15">
        <f t="shared" si="29"/>
        <v>692.70750861891361</v>
      </c>
      <c r="N134">
        <v>3.18</v>
      </c>
      <c r="O134" s="18">
        <f t="shared" si="30"/>
        <v>2.3599542131686491</v>
      </c>
      <c r="P134" s="15">
        <f t="shared" si="31"/>
        <v>23599.542131686492</v>
      </c>
    </row>
    <row r="135" spans="1:16" x14ac:dyDescent="0.25">
      <c r="A135">
        <f t="shared" si="32"/>
        <v>134</v>
      </c>
      <c r="B135">
        <v>3.22</v>
      </c>
      <c r="C135">
        <f t="shared" si="23"/>
        <v>10.368400000000001</v>
      </c>
      <c r="D135" s="15">
        <f t="shared" si="24"/>
        <v>103684.00000000001</v>
      </c>
      <c r="E135">
        <v>-0.32</v>
      </c>
      <c r="F135" s="18">
        <f t="shared" si="25"/>
        <v>0.70695628717399683</v>
      </c>
      <c r="G135" s="15">
        <f t="shared" si="26"/>
        <v>7069.5628717399686</v>
      </c>
      <c r="H135">
        <v>0.24</v>
      </c>
      <c r="I135" s="18">
        <f t="shared" si="22"/>
        <v>1.2581960247850299</v>
      </c>
      <c r="J135" s="15">
        <f t="shared" si="27"/>
        <v>12581.960247850298</v>
      </c>
      <c r="K135">
        <v>-2.1</v>
      </c>
      <c r="L135" s="18">
        <f t="shared" si="28"/>
        <v>0.17557279959033353</v>
      </c>
      <c r="M135" s="15">
        <f t="shared" si="29"/>
        <v>1755.7279959033353</v>
      </c>
      <c r="N135">
        <v>2.4700000000000002</v>
      </c>
      <c r="O135" s="18">
        <f t="shared" si="30"/>
        <v>-2.2823207502490606</v>
      </c>
      <c r="P135" s="15">
        <f t="shared" si="31"/>
        <v>-22823.207502490604</v>
      </c>
    </row>
    <row r="136" spans="1:16" x14ac:dyDescent="0.25">
      <c r="A136">
        <f t="shared" si="32"/>
        <v>135</v>
      </c>
      <c r="B136">
        <v>1.22</v>
      </c>
      <c r="C136">
        <f t="shared" si="23"/>
        <v>1.4883999999999999</v>
      </c>
      <c r="D136" s="15">
        <f t="shared" si="24"/>
        <v>14884</v>
      </c>
      <c r="E136">
        <v>1.27</v>
      </c>
      <c r="F136" s="18">
        <f t="shared" si="25"/>
        <v>2.7071092893688786</v>
      </c>
      <c r="G136" s="15">
        <f t="shared" si="26"/>
        <v>27071.092893688787</v>
      </c>
      <c r="H136">
        <v>0.31</v>
      </c>
      <c r="I136" s="18">
        <f t="shared" si="22"/>
        <v>1.3405220477015483</v>
      </c>
      <c r="J136" s="15">
        <f t="shared" si="27"/>
        <v>13405.220477015482</v>
      </c>
      <c r="K136">
        <v>-1.68</v>
      </c>
      <c r="L136" s="18">
        <f t="shared" si="28"/>
        <v>0.23718003073324309</v>
      </c>
      <c r="M136" s="15">
        <f t="shared" si="29"/>
        <v>2371.8003073324307</v>
      </c>
      <c r="N136">
        <v>2.85</v>
      </c>
      <c r="O136" s="18">
        <f t="shared" si="30"/>
        <v>-2.0583339011256641E-2</v>
      </c>
      <c r="P136" s="15">
        <f t="shared" si="31"/>
        <v>-205.83339011256641</v>
      </c>
    </row>
    <row r="137" spans="1:16" x14ac:dyDescent="0.25">
      <c r="A137">
        <f t="shared" si="32"/>
        <v>136</v>
      </c>
      <c r="B137">
        <v>1.99</v>
      </c>
      <c r="C137">
        <f t="shared" si="23"/>
        <v>3.9601000000000002</v>
      </c>
      <c r="D137" s="15">
        <f t="shared" si="24"/>
        <v>39601</v>
      </c>
      <c r="E137">
        <v>0.25</v>
      </c>
      <c r="F137" s="18">
        <f t="shared" si="25"/>
        <v>1.2666432788673481</v>
      </c>
      <c r="G137" s="15">
        <f t="shared" si="26"/>
        <v>12666.432788673481</v>
      </c>
      <c r="H137">
        <v>-1.17</v>
      </c>
      <c r="I137" s="18">
        <f t="shared" si="22"/>
        <v>0.21276990440539231</v>
      </c>
      <c r="J137" s="15">
        <f t="shared" si="27"/>
        <v>2127.699044053923</v>
      </c>
      <c r="K137">
        <v>-1.46</v>
      </c>
      <c r="L137" s="18">
        <f t="shared" si="28"/>
        <v>0.27985930002430109</v>
      </c>
      <c r="M137" s="15">
        <f t="shared" si="29"/>
        <v>2798.5930002430109</v>
      </c>
      <c r="N137">
        <v>2.92</v>
      </c>
      <c r="O137" s="18">
        <f t="shared" si="30"/>
        <v>0.44996628081440981</v>
      </c>
      <c r="P137" s="15">
        <f t="shared" si="31"/>
        <v>4499.6628081440986</v>
      </c>
    </row>
    <row r="138" spans="1:16" x14ac:dyDescent="0.25">
      <c r="A138">
        <f t="shared" si="32"/>
        <v>137</v>
      </c>
      <c r="B138">
        <v>1.66</v>
      </c>
      <c r="C138">
        <f t="shared" si="23"/>
        <v>2.7555999999999998</v>
      </c>
      <c r="D138" s="15">
        <f t="shared" si="24"/>
        <v>27556</v>
      </c>
      <c r="E138">
        <v>0.85</v>
      </c>
      <c r="F138" s="18">
        <f t="shared" si="25"/>
        <v>2.0444695388593641</v>
      </c>
      <c r="G138" s="15">
        <f t="shared" si="26"/>
        <v>20444.695388593642</v>
      </c>
      <c r="H138">
        <v>-1.96</v>
      </c>
      <c r="I138" s="18">
        <f t="shared" si="22"/>
        <v>2.748904536659966E-2</v>
      </c>
      <c r="J138" s="15">
        <f t="shared" si="27"/>
        <v>274.89045366599663</v>
      </c>
      <c r="K138">
        <v>-3.13</v>
      </c>
      <c r="L138" s="18">
        <f t="shared" si="28"/>
        <v>9.0205436541232323E-2</v>
      </c>
      <c r="M138" s="15">
        <f t="shared" si="29"/>
        <v>902.05436541232325</v>
      </c>
      <c r="N138">
        <v>2.87</v>
      </c>
      <c r="O138" s="18">
        <f t="shared" si="30"/>
        <v>0.11204924285706319</v>
      </c>
      <c r="P138" s="15">
        <f t="shared" si="31"/>
        <v>1120.492428570632</v>
      </c>
    </row>
    <row r="139" spans="1:16" x14ac:dyDescent="0.25">
      <c r="A139">
        <f t="shared" si="32"/>
        <v>138</v>
      </c>
      <c r="B139">
        <v>2.74</v>
      </c>
      <c r="C139">
        <f t="shared" si="23"/>
        <v>7.5076000000000009</v>
      </c>
      <c r="D139" s="15">
        <f t="shared" si="24"/>
        <v>75076.000000000015</v>
      </c>
      <c r="E139">
        <v>1.05</v>
      </c>
      <c r="F139" s="18">
        <f t="shared" si="25"/>
        <v>2.3477368626462241</v>
      </c>
      <c r="G139" s="15">
        <f t="shared" si="26"/>
        <v>23477.368626462241</v>
      </c>
      <c r="H139">
        <v>1.45</v>
      </c>
      <c r="I139" s="18">
        <f t="shared" si="22"/>
        <v>3.1740224502391139</v>
      </c>
      <c r="J139" s="15">
        <f t="shared" si="27"/>
        <v>31740.224502391138</v>
      </c>
      <c r="K139">
        <v>0.28000000000000003</v>
      </c>
      <c r="L139" s="18">
        <f t="shared" si="28"/>
        <v>1.3345172676381754</v>
      </c>
      <c r="M139" s="15">
        <f t="shared" si="29"/>
        <v>13345.172676381753</v>
      </c>
      <c r="N139">
        <v>3.15</v>
      </c>
      <c r="O139" s="18">
        <f t="shared" si="30"/>
        <v>2.1259744004893459</v>
      </c>
      <c r="P139" s="15">
        <f t="shared" si="31"/>
        <v>21259.744004893459</v>
      </c>
    </row>
    <row r="140" spans="1:16" x14ac:dyDescent="0.25">
      <c r="A140">
        <f t="shared" si="32"/>
        <v>139</v>
      </c>
      <c r="B140">
        <v>1.66</v>
      </c>
      <c r="C140">
        <f t="shared" si="23"/>
        <v>2.7555999999999998</v>
      </c>
      <c r="D140" s="15">
        <f t="shared" si="24"/>
        <v>27556</v>
      </c>
      <c r="E140">
        <v>1.1599999999999999</v>
      </c>
      <c r="F140" s="18">
        <f t="shared" si="25"/>
        <v>2.5240334448910469</v>
      </c>
      <c r="G140" s="15">
        <f t="shared" si="26"/>
        <v>25240.334448910467</v>
      </c>
      <c r="H140">
        <v>-0.2</v>
      </c>
      <c r="I140" s="18">
        <f t="shared" si="22"/>
        <v>0.81220018141327754</v>
      </c>
      <c r="J140" s="15">
        <f t="shared" si="27"/>
        <v>8122.0018141327755</v>
      </c>
      <c r="K140">
        <v>-0.66</v>
      </c>
      <c r="L140" s="18">
        <f t="shared" si="28"/>
        <v>0.53897151373143415</v>
      </c>
      <c r="M140" s="15">
        <f t="shared" si="29"/>
        <v>5389.7151373143415</v>
      </c>
      <c r="N140">
        <v>3.42</v>
      </c>
      <c r="O140" s="18">
        <f t="shared" si="30"/>
        <v>4.3684607912520068</v>
      </c>
      <c r="P140" s="15">
        <f t="shared" si="31"/>
        <v>43684.60791252007</v>
      </c>
    </row>
    <row r="141" spans="1:16" x14ac:dyDescent="0.25">
      <c r="A141">
        <f t="shared" si="32"/>
        <v>140</v>
      </c>
      <c r="B141">
        <v>2.1</v>
      </c>
      <c r="C141">
        <f t="shared" si="23"/>
        <v>4.41</v>
      </c>
      <c r="D141" s="15">
        <f t="shared" si="24"/>
        <v>44100</v>
      </c>
      <c r="E141">
        <v>1.17</v>
      </c>
      <c r="F141" s="18">
        <f t="shared" si="25"/>
        <v>2.5403961338164343</v>
      </c>
      <c r="G141" s="15">
        <f t="shared" si="26"/>
        <v>25403.961338164343</v>
      </c>
      <c r="H141">
        <v>-0.25</v>
      </c>
      <c r="I141" s="18">
        <f t="shared" si="22"/>
        <v>0.76898401775345304</v>
      </c>
      <c r="J141" s="15">
        <f t="shared" si="27"/>
        <v>7689.8401775345301</v>
      </c>
      <c r="K141">
        <v>-4.12</v>
      </c>
      <c r="L141" s="18">
        <f t="shared" si="28"/>
        <v>5.1384412601368147E-2</v>
      </c>
      <c r="M141" s="15">
        <f t="shared" si="29"/>
        <v>513.84412601368149</v>
      </c>
      <c r="N141">
        <v>2.11</v>
      </c>
      <c r="O141" s="18">
        <f t="shared" si="30"/>
        <v>-4.0192405284338415</v>
      </c>
      <c r="P141" s="15">
        <f t="shared" si="31"/>
        <v>-40192.405284338412</v>
      </c>
    </row>
    <row r="142" spans="1:16" x14ac:dyDescent="0.25">
      <c r="A142">
        <f t="shared" si="32"/>
        <v>141</v>
      </c>
      <c r="B142">
        <v>3.83</v>
      </c>
      <c r="C142">
        <f t="shared" si="23"/>
        <v>14.668900000000001</v>
      </c>
      <c r="D142" s="15">
        <f t="shared" si="24"/>
        <v>146689</v>
      </c>
      <c r="E142">
        <v>-0.01</v>
      </c>
      <c r="F142" s="18">
        <f t="shared" si="25"/>
        <v>0.99002649469455783</v>
      </c>
      <c r="G142" s="15">
        <f t="shared" si="26"/>
        <v>9900.2649469455791</v>
      </c>
      <c r="H142">
        <v>-0.59</v>
      </c>
      <c r="I142" s="18">
        <f t="shared" si="22"/>
        <v>0.51270532684153214</v>
      </c>
      <c r="J142" s="15">
        <f t="shared" si="27"/>
        <v>5127.0532684153213</v>
      </c>
      <c r="K142">
        <v>-4.8099999999999996</v>
      </c>
      <c r="L142" s="18">
        <f t="shared" si="28"/>
        <v>3.5983745287896024E-2</v>
      </c>
      <c r="M142" s="15">
        <f t="shared" si="29"/>
        <v>359.83745287896022</v>
      </c>
      <c r="N142">
        <v>2.94</v>
      </c>
      <c r="O142" s="18">
        <f t="shared" si="30"/>
        <v>0.58769952002646164</v>
      </c>
      <c r="P142" s="15">
        <f t="shared" si="31"/>
        <v>5876.9952002646169</v>
      </c>
    </row>
    <row r="143" spans="1:16" x14ac:dyDescent="0.25">
      <c r="A143">
        <f t="shared" si="32"/>
        <v>142</v>
      </c>
      <c r="B143">
        <v>2.13</v>
      </c>
      <c r="C143">
        <f t="shared" si="23"/>
        <v>4.5368999999999993</v>
      </c>
      <c r="D143" s="15">
        <f t="shared" si="24"/>
        <v>45368.999999999993</v>
      </c>
      <c r="E143">
        <v>0.08</v>
      </c>
      <c r="F143" s="18">
        <f t="shared" si="25"/>
        <v>1.0816986916562568</v>
      </c>
      <c r="G143" s="15">
        <f t="shared" si="26"/>
        <v>10816.986916562568</v>
      </c>
      <c r="H143">
        <v>1.01</v>
      </c>
      <c r="I143" s="18">
        <f t="shared" si="22"/>
        <v>2.3509619243200808</v>
      </c>
      <c r="J143" s="15">
        <f t="shared" si="27"/>
        <v>23509.619243200807</v>
      </c>
      <c r="K143">
        <v>-0.5</v>
      </c>
      <c r="L143" s="18">
        <f t="shared" si="28"/>
        <v>0.62160279961962439</v>
      </c>
      <c r="M143" s="15">
        <f t="shared" si="29"/>
        <v>6216.0279961962442</v>
      </c>
      <c r="N143">
        <v>2.77</v>
      </c>
      <c r="O143" s="18">
        <f t="shared" si="30"/>
        <v>-0.53693498931492556</v>
      </c>
      <c r="P143" s="15">
        <f t="shared" si="31"/>
        <v>-5369.3498931492559</v>
      </c>
    </row>
    <row r="144" spans="1:16" x14ac:dyDescent="0.25">
      <c r="A144">
        <f t="shared" si="32"/>
        <v>143</v>
      </c>
      <c r="B144">
        <v>1.68</v>
      </c>
      <c r="C144">
        <f t="shared" si="23"/>
        <v>2.8223999999999996</v>
      </c>
      <c r="D144" s="15">
        <f t="shared" si="24"/>
        <v>28223.999999999996</v>
      </c>
      <c r="E144">
        <v>0.67</v>
      </c>
      <c r="F144" s="18">
        <f t="shared" si="25"/>
        <v>1.7904543207228829</v>
      </c>
      <c r="G144" s="15">
        <f t="shared" si="26"/>
        <v>17904.543207228828</v>
      </c>
      <c r="H144">
        <v>-0.27</v>
      </c>
      <c r="I144" s="18">
        <f t="shared" si="22"/>
        <v>0.75210611364122071</v>
      </c>
      <c r="J144" s="15">
        <f t="shared" si="27"/>
        <v>7521.0611364122069</v>
      </c>
      <c r="K144">
        <v>-2.69</v>
      </c>
      <c r="L144" s="18">
        <f t="shared" si="28"/>
        <v>0.11854230791934237</v>
      </c>
      <c r="M144" s="15">
        <f t="shared" si="29"/>
        <v>1185.4230791934237</v>
      </c>
      <c r="N144">
        <v>2.62</v>
      </c>
      <c r="O144" s="18">
        <f t="shared" si="30"/>
        <v>-1.4460749667548392</v>
      </c>
      <c r="P144" s="15">
        <f t="shared" si="31"/>
        <v>-14460.749667548391</v>
      </c>
    </row>
    <row r="145" spans="1:16" x14ac:dyDescent="0.25">
      <c r="A145">
        <f t="shared" si="32"/>
        <v>144</v>
      </c>
      <c r="B145">
        <v>2.83</v>
      </c>
      <c r="C145">
        <f t="shared" si="23"/>
        <v>8.0089000000000006</v>
      </c>
      <c r="D145" s="15">
        <f t="shared" si="24"/>
        <v>80089</v>
      </c>
      <c r="E145">
        <v>0.13</v>
      </c>
      <c r="F145" s="18">
        <f t="shared" si="25"/>
        <v>1.1344899923919205</v>
      </c>
      <c r="G145" s="15">
        <f t="shared" si="26"/>
        <v>11344.899923919205</v>
      </c>
      <c r="H145">
        <v>-0.46</v>
      </c>
      <c r="I145" s="18">
        <f t="shared" si="22"/>
        <v>0.60314120338145438</v>
      </c>
      <c r="J145" s="15">
        <f t="shared" si="27"/>
        <v>6031.412033814544</v>
      </c>
      <c r="K145">
        <v>-3.14</v>
      </c>
      <c r="L145" s="18">
        <f t="shared" si="28"/>
        <v>8.9663126287561748E-2</v>
      </c>
      <c r="M145" s="15">
        <f t="shared" si="29"/>
        <v>896.63126287561749</v>
      </c>
      <c r="N145">
        <v>3.01</v>
      </c>
      <c r="O145" s="18">
        <f t="shared" si="30"/>
        <v>1.0815428377054914</v>
      </c>
      <c r="P145" s="15">
        <f t="shared" si="31"/>
        <v>10815.428377054914</v>
      </c>
    </row>
    <row r="146" spans="1:16" x14ac:dyDescent="0.25">
      <c r="A146">
        <f t="shared" si="32"/>
        <v>145</v>
      </c>
      <c r="B146">
        <v>1.9</v>
      </c>
      <c r="C146">
        <f t="shared" si="23"/>
        <v>3.61</v>
      </c>
      <c r="D146" s="15">
        <f t="shared" si="24"/>
        <v>36100</v>
      </c>
      <c r="E146">
        <v>-1.08</v>
      </c>
      <c r="F146" s="18">
        <f t="shared" si="25"/>
        <v>0.22149174310127817</v>
      </c>
      <c r="G146" s="15">
        <f t="shared" si="26"/>
        <v>2214.9174310127819</v>
      </c>
      <c r="H146">
        <v>-0.65</v>
      </c>
      <c r="I146" s="18">
        <f t="shared" si="22"/>
        <v>0.47399772054801231</v>
      </c>
      <c r="J146" s="15">
        <f t="shared" si="27"/>
        <v>4739.9772054801233</v>
      </c>
      <c r="K146">
        <v>-0.76</v>
      </c>
      <c r="L146" s="18">
        <f t="shared" si="28"/>
        <v>0.49404947754541573</v>
      </c>
      <c r="M146" s="15">
        <f t="shared" si="29"/>
        <v>4940.4947754541572</v>
      </c>
      <c r="N146">
        <v>3.23</v>
      </c>
      <c r="O146" s="18">
        <f t="shared" si="30"/>
        <v>2.7581414733343443</v>
      </c>
      <c r="P146" s="15">
        <f t="shared" si="31"/>
        <v>27581.414733343445</v>
      </c>
    </row>
    <row r="147" spans="1:16" x14ac:dyDescent="0.25">
      <c r="A147">
        <f t="shared" si="32"/>
        <v>146</v>
      </c>
      <c r="B147">
        <v>3.23</v>
      </c>
      <c r="C147">
        <f t="shared" si="23"/>
        <v>10.4329</v>
      </c>
      <c r="D147" s="15">
        <f t="shared" si="24"/>
        <v>104329</v>
      </c>
      <c r="E147">
        <v>-0.62</v>
      </c>
      <c r="F147" s="18">
        <f t="shared" si="25"/>
        <v>0.48051236763413624</v>
      </c>
      <c r="G147" s="15">
        <f t="shared" si="26"/>
        <v>4805.1236763413626</v>
      </c>
      <c r="H147">
        <v>-1.04</v>
      </c>
      <c r="I147" s="18">
        <f t="shared" si="22"/>
        <v>0.26625278823183562</v>
      </c>
      <c r="J147" s="15">
        <f t="shared" si="27"/>
        <v>2662.5278823183562</v>
      </c>
      <c r="K147">
        <v>-1.99</v>
      </c>
      <c r="L147" s="18">
        <f t="shared" si="28"/>
        <v>0.18961735457747392</v>
      </c>
      <c r="M147" s="15">
        <f t="shared" si="29"/>
        <v>1896.1735457747391</v>
      </c>
      <c r="N147">
        <v>3.34</v>
      </c>
      <c r="O147" s="18">
        <f t="shared" si="30"/>
        <v>3.6712676477850472</v>
      </c>
      <c r="P147" s="15">
        <f t="shared" si="31"/>
        <v>36712.676477850473</v>
      </c>
    </row>
    <row r="148" spans="1:16" x14ac:dyDescent="0.25">
      <c r="A148">
        <f t="shared" si="32"/>
        <v>147</v>
      </c>
      <c r="B148">
        <v>1.91</v>
      </c>
      <c r="C148">
        <f t="shared" si="23"/>
        <v>3.6480999999999999</v>
      </c>
      <c r="D148" s="15">
        <f t="shared" si="24"/>
        <v>36481</v>
      </c>
      <c r="E148">
        <v>0.08</v>
      </c>
      <c r="F148" s="18">
        <f t="shared" si="25"/>
        <v>1.0816986916562568</v>
      </c>
      <c r="G148" s="15">
        <f t="shared" si="26"/>
        <v>10816.986916562568</v>
      </c>
      <c r="H148">
        <v>-0.15</v>
      </c>
      <c r="I148" s="18">
        <f t="shared" si="22"/>
        <v>0.85689085356136507</v>
      </c>
      <c r="J148" s="15">
        <f t="shared" si="27"/>
        <v>8568.9085356136511</v>
      </c>
      <c r="K148">
        <v>-4.42</v>
      </c>
      <c r="L148" s="18">
        <f t="shared" si="28"/>
        <v>4.3866497465165931E-2</v>
      </c>
      <c r="M148" s="15">
        <f t="shared" si="29"/>
        <v>438.66497465165929</v>
      </c>
      <c r="N148">
        <v>2.84</v>
      </c>
      <c r="O148" s="18">
        <f t="shared" si="30"/>
        <v>-8.6362665251600745E-2</v>
      </c>
      <c r="P148" s="15">
        <f t="shared" si="31"/>
        <v>-863.62665251600743</v>
      </c>
    </row>
    <row r="149" spans="1:16" x14ac:dyDescent="0.25">
      <c r="A149">
        <f t="shared" si="32"/>
        <v>148</v>
      </c>
      <c r="B149">
        <v>1.9</v>
      </c>
      <c r="C149">
        <f t="shared" si="23"/>
        <v>3.61</v>
      </c>
      <c r="D149" s="15">
        <f t="shared" si="24"/>
        <v>36100</v>
      </c>
      <c r="E149">
        <v>0.37</v>
      </c>
      <c r="F149" s="18">
        <f t="shared" si="25"/>
        <v>1.4065373921405824</v>
      </c>
      <c r="G149" s="15">
        <f t="shared" si="26"/>
        <v>14065.373921405824</v>
      </c>
      <c r="H149">
        <v>-0.77</v>
      </c>
      <c r="I149" s="18">
        <f t="shared" si="22"/>
        <v>0.40214412180522024</v>
      </c>
      <c r="J149" s="15">
        <f t="shared" si="27"/>
        <v>4021.4412180522027</v>
      </c>
      <c r="K149">
        <v>-0.56999999999999995</v>
      </c>
      <c r="L149" s="18">
        <f t="shared" si="28"/>
        <v>0.58369031160040807</v>
      </c>
      <c r="M149" s="15">
        <f t="shared" si="29"/>
        <v>5836.9031160040804</v>
      </c>
      <c r="N149">
        <v>2.69</v>
      </c>
      <c r="O149" s="18">
        <f t="shared" si="30"/>
        <v>-1.0311717612108247</v>
      </c>
      <c r="P149" s="15">
        <f t="shared" si="31"/>
        <v>-10311.717612108247</v>
      </c>
    </row>
    <row r="150" spans="1:16" x14ac:dyDescent="0.25">
      <c r="A150">
        <f t="shared" si="32"/>
        <v>149</v>
      </c>
      <c r="B150">
        <v>2.63</v>
      </c>
      <c r="C150">
        <f t="shared" si="23"/>
        <v>6.9168999999999992</v>
      </c>
      <c r="D150" s="15">
        <f t="shared" si="24"/>
        <v>69168.999999999985</v>
      </c>
      <c r="E150">
        <v>1.2</v>
      </c>
      <c r="F150" s="18">
        <f t="shared" si="25"/>
        <v>2.5898205828004954</v>
      </c>
      <c r="G150" s="15">
        <f t="shared" si="26"/>
        <v>25898.205828004953</v>
      </c>
      <c r="H150">
        <v>-1.1499999999999999</v>
      </c>
      <c r="I150" s="18">
        <f t="shared" si="22"/>
        <v>0.22051754269932772</v>
      </c>
      <c r="J150" s="15">
        <f t="shared" si="27"/>
        <v>2205.1754269932771</v>
      </c>
      <c r="K150">
        <v>-1.26</v>
      </c>
      <c r="L150" s="18">
        <f t="shared" si="28"/>
        <v>0.32697058075266228</v>
      </c>
      <c r="M150" s="15">
        <f t="shared" si="29"/>
        <v>3269.7058075266227</v>
      </c>
      <c r="N150">
        <v>2.97</v>
      </c>
      <c r="O150" s="18">
        <f t="shared" si="30"/>
        <v>0.79708778978780614</v>
      </c>
      <c r="P150" s="15">
        <f t="shared" si="31"/>
        <v>7970.877897878061</v>
      </c>
    </row>
    <row r="151" spans="1:16" x14ac:dyDescent="0.25">
      <c r="A151">
        <f t="shared" si="32"/>
        <v>150</v>
      </c>
      <c r="B151">
        <v>1.66</v>
      </c>
      <c r="C151">
        <f t="shared" si="23"/>
        <v>2.7555999999999998</v>
      </c>
      <c r="D151" s="15">
        <f t="shared" si="24"/>
        <v>27556</v>
      </c>
      <c r="E151">
        <v>0.39</v>
      </c>
      <c r="F151" s="18">
        <f t="shared" si="25"/>
        <v>1.4306091167956112</v>
      </c>
      <c r="G151" s="15">
        <f t="shared" si="26"/>
        <v>14306.091167956112</v>
      </c>
      <c r="H151">
        <v>0.47</v>
      </c>
      <c r="I151" s="18">
        <f t="shared" si="22"/>
        <v>1.5410133905908336</v>
      </c>
      <c r="J151" s="15">
        <f t="shared" si="27"/>
        <v>15410.133905908337</v>
      </c>
      <c r="K151">
        <v>-1.69</v>
      </c>
      <c r="L151" s="18">
        <f t="shared" si="28"/>
        <v>0.23543459154756424</v>
      </c>
      <c r="M151" s="15">
        <f t="shared" si="29"/>
        <v>2354.3459154756424</v>
      </c>
      <c r="N151">
        <v>2.46</v>
      </c>
      <c r="O151" s="18">
        <f t="shared" si="30"/>
        <v>-2.3355936811239593</v>
      </c>
      <c r="P151" s="15">
        <f t="shared" si="31"/>
        <v>-23355.936811239593</v>
      </c>
    </row>
    <row r="152" spans="1:16" x14ac:dyDescent="0.25">
      <c r="A152">
        <f t="shared" si="32"/>
        <v>151</v>
      </c>
      <c r="B152">
        <v>2.2999999999999998</v>
      </c>
      <c r="C152">
        <f t="shared" si="23"/>
        <v>5.2899999999999991</v>
      </c>
      <c r="D152" s="15">
        <f t="shared" si="24"/>
        <v>52899.999999999993</v>
      </c>
      <c r="E152">
        <v>1.08</v>
      </c>
      <c r="F152" s="18">
        <f t="shared" si="25"/>
        <v>2.3951470876083194</v>
      </c>
      <c r="G152" s="15">
        <f t="shared" si="26"/>
        <v>23951.470876083193</v>
      </c>
      <c r="H152">
        <v>0.22</v>
      </c>
      <c r="I152" s="18">
        <f t="shared" si="22"/>
        <v>1.2352660821046078</v>
      </c>
      <c r="J152" s="15">
        <f t="shared" si="27"/>
        <v>12352.660821046078</v>
      </c>
      <c r="K152">
        <v>-3.35</v>
      </c>
      <c r="L152" s="18">
        <f t="shared" si="28"/>
        <v>7.9135394531338249E-2</v>
      </c>
      <c r="M152" s="15">
        <f t="shared" si="29"/>
        <v>791.3539453133825</v>
      </c>
      <c r="N152">
        <v>3.6</v>
      </c>
      <c r="O152" s="18">
        <f t="shared" si="30"/>
        <v>6.0441908234681705</v>
      </c>
      <c r="P152" s="15">
        <f t="shared" si="31"/>
        <v>60441.908234681701</v>
      </c>
    </row>
    <row r="153" spans="1:16" x14ac:dyDescent="0.25">
      <c r="A153">
        <f t="shared" si="32"/>
        <v>152</v>
      </c>
      <c r="B153">
        <v>1.77</v>
      </c>
      <c r="C153">
        <f t="shared" si="23"/>
        <v>3.1329000000000002</v>
      </c>
      <c r="D153" s="15">
        <f t="shared" si="24"/>
        <v>31329.000000000004</v>
      </c>
      <c r="E153">
        <v>-0.66</v>
      </c>
      <c r="F153" s="18">
        <f t="shared" si="25"/>
        <v>0.45379306139283382</v>
      </c>
      <c r="G153" s="15">
        <f t="shared" si="26"/>
        <v>4537.9306139283381</v>
      </c>
      <c r="H153">
        <v>-0.83</v>
      </c>
      <c r="I153" s="18">
        <f t="shared" si="22"/>
        <v>0.36892594368644954</v>
      </c>
      <c r="J153" s="15">
        <f t="shared" si="27"/>
        <v>3689.2594368644955</v>
      </c>
      <c r="K153">
        <v>-4.1399999999999997</v>
      </c>
      <c r="L153" s="18">
        <f t="shared" si="28"/>
        <v>5.0836988688897751E-2</v>
      </c>
      <c r="M153" s="15">
        <f t="shared" si="29"/>
        <v>508.36988688897753</v>
      </c>
      <c r="N153">
        <v>3.17</v>
      </c>
      <c r="O153" s="18">
        <f t="shared" si="30"/>
        <v>2.2815532364111721</v>
      </c>
      <c r="P153" s="15">
        <f t="shared" si="31"/>
        <v>22815.532364111721</v>
      </c>
    </row>
    <row r="154" spans="1:16" x14ac:dyDescent="0.25">
      <c r="A154">
        <f t="shared" si="32"/>
        <v>153</v>
      </c>
      <c r="B154">
        <v>2.4</v>
      </c>
      <c r="C154">
        <f t="shared" si="23"/>
        <v>5.76</v>
      </c>
      <c r="D154" s="15">
        <f t="shared" si="24"/>
        <v>57600</v>
      </c>
      <c r="E154">
        <v>0.87</v>
      </c>
      <c r="F154" s="18">
        <f t="shared" si="25"/>
        <v>2.0737973600998809</v>
      </c>
      <c r="G154" s="15">
        <f t="shared" si="26"/>
        <v>20737.973600998808</v>
      </c>
      <c r="H154">
        <v>-1.22</v>
      </c>
      <c r="I154" s="18">
        <f t="shared" si="22"/>
        <v>0.19414595206123486</v>
      </c>
      <c r="J154" s="15">
        <f t="shared" si="27"/>
        <v>1941.4595206123486</v>
      </c>
      <c r="K154">
        <v>-2.2599999999999998</v>
      </c>
      <c r="L154" s="18">
        <f t="shared" si="28"/>
        <v>0.15732197252384619</v>
      </c>
      <c r="M154" s="15">
        <f t="shared" si="29"/>
        <v>1573.2197252384619</v>
      </c>
      <c r="N154">
        <v>3.04</v>
      </c>
      <c r="O154" s="18">
        <f t="shared" si="30"/>
        <v>1.2988923459014874</v>
      </c>
      <c r="P154" s="15">
        <f t="shared" si="31"/>
        <v>12988.923459014874</v>
      </c>
    </row>
    <row r="155" spans="1:16" x14ac:dyDescent="0.25">
      <c r="A155">
        <f t="shared" si="32"/>
        <v>154</v>
      </c>
      <c r="B155">
        <v>1.97</v>
      </c>
      <c r="C155">
        <f t="shared" si="23"/>
        <v>3.8809</v>
      </c>
      <c r="D155" s="15">
        <f t="shared" si="24"/>
        <v>38809</v>
      </c>
      <c r="E155">
        <v>1.17</v>
      </c>
      <c r="F155" s="18">
        <f t="shared" si="25"/>
        <v>2.5403961338164343</v>
      </c>
      <c r="G155" s="15">
        <f t="shared" si="26"/>
        <v>25403.961338164343</v>
      </c>
      <c r="H155">
        <v>0.56999999999999995</v>
      </c>
      <c r="I155" s="18">
        <f t="shared" si="22"/>
        <v>1.6752251708339463</v>
      </c>
      <c r="J155" s="15">
        <f t="shared" si="27"/>
        <v>16752.251708339463</v>
      </c>
      <c r="K155">
        <v>-2.3199999999999998</v>
      </c>
      <c r="L155" s="18">
        <f t="shared" si="28"/>
        <v>0.15107529257439506</v>
      </c>
      <c r="M155" s="15">
        <f t="shared" si="29"/>
        <v>1510.7529257439505</v>
      </c>
      <c r="N155">
        <v>2.72</v>
      </c>
      <c r="O155" s="18">
        <f t="shared" si="30"/>
        <v>-0.84837678486687196</v>
      </c>
      <c r="P155" s="15">
        <f t="shared" si="31"/>
        <v>-8483.76784866872</v>
      </c>
    </row>
    <row r="156" spans="1:16" x14ac:dyDescent="0.25">
      <c r="A156">
        <f t="shared" si="32"/>
        <v>155</v>
      </c>
      <c r="B156">
        <v>1.83</v>
      </c>
      <c r="C156">
        <f t="shared" si="23"/>
        <v>3.3489000000000004</v>
      </c>
      <c r="D156" s="15">
        <f t="shared" si="24"/>
        <v>33489.000000000007</v>
      </c>
      <c r="E156">
        <v>1.26</v>
      </c>
      <c r="F156" s="18">
        <f t="shared" si="25"/>
        <v>2.6901851394617533</v>
      </c>
      <c r="G156" s="15">
        <f t="shared" si="26"/>
        <v>26901.851394617534</v>
      </c>
      <c r="H156">
        <v>1.1100000000000001</v>
      </c>
      <c r="I156" s="18">
        <f t="shared" si="22"/>
        <v>2.5246815423446565</v>
      </c>
      <c r="J156" s="15">
        <f t="shared" si="27"/>
        <v>25246.815423446566</v>
      </c>
      <c r="K156">
        <v>0.04</v>
      </c>
      <c r="L156" s="18">
        <f t="shared" si="28"/>
        <v>1.040986630662676</v>
      </c>
      <c r="M156" s="15">
        <f t="shared" si="29"/>
        <v>10409.86630662676</v>
      </c>
      <c r="N156">
        <v>2.0499999999999998</v>
      </c>
      <c r="O156" s="18">
        <f t="shared" si="30"/>
        <v>-4.2747173241026664</v>
      </c>
      <c r="P156" s="15">
        <f t="shared" si="31"/>
        <v>-42747.173241026663</v>
      </c>
    </row>
    <row r="157" spans="1:16" x14ac:dyDescent="0.25">
      <c r="A157">
        <f t="shared" si="32"/>
        <v>156</v>
      </c>
      <c r="B157">
        <v>2.83</v>
      </c>
      <c r="C157">
        <f t="shared" si="23"/>
        <v>8.0089000000000006</v>
      </c>
      <c r="D157" s="15">
        <f t="shared" si="24"/>
        <v>80089</v>
      </c>
      <c r="E157">
        <v>-0.57999999999999996</v>
      </c>
      <c r="F157" s="18">
        <f t="shared" si="25"/>
        <v>0.50804318651619262</v>
      </c>
      <c r="G157" s="15">
        <f t="shared" si="26"/>
        <v>5080.431865161926</v>
      </c>
      <c r="H157">
        <v>-0.82</v>
      </c>
      <c r="I157" s="18">
        <f t="shared" si="22"/>
        <v>0.37433930130013943</v>
      </c>
      <c r="J157" s="15">
        <f t="shared" si="27"/>
        <v>3743.3930130013941</v>
      </c>
      <c r="K157">
        <v>-5.49</v>
      </c>
      <c r="L157" s="18">
        <f t="shared" si="28"/>
        <v>2.5952076093250554E-2</v>
      </c>
      <c r="M157" s="15">
        <f t="shared" si="29"/>
        <v>259.52076093250554</v>
      </c>
      <c r="N157">
        <v>2.46</v>
      </c>
      <c r="O157" s="18">
        <f t="shared" si="30"/>
        <v>-2.3355936811239593</v>
      </c>
      <c r="P157" s="15">
        <f t="shared" si="31"/>
        <v>-23355.936811239593</v>
      </c>
    </row>
    <row r="158" spans="1:16" x14ac:dyDescent="0.25">
      <c r="A158">
        <f t="shared" si="32"/>
        <v>157</v>
      </c>
      <c r="B158">
        <v>1.97</v>
      </c>
      <c r="C158">
        <f t="shared" si="23"/>
        <v>3.8809</v>
      </c>
      <c r="D158" s="15">
        <f t="shared" si="24"/>
        <v>38809</v>
      </c>
      <c r="E158">
        <v>0.24</v>
      </c>
      <c r="F158" s="18">
        <f t="shared" si="25"/>
        <v>1.255335537088095</v>
      </c>
      <c r="G158" s="15">
        <f t="shared" si="26"/>
        <v>12553.35537088095</v>
      </c>
      <c r="H158">
        <v>0.91</v>
      </c>
      <c r="I158" s="18">
        <f t="shared" si="22"/>
        <v>2.1848540521875934</v>
      </c>
      <c r="J158" s="15">
        <f t="shared" si="27"/>
        <v>21848.540521875933</v>
      </c>
      <c r="K158">
        <v>-3.01</v>
      </c>
      <c r="L158" s="18">
        <f t="shared" si="28"/>
        <v>9.7033158384335211E-2</v>
      </c>
      <c r="M158" s="15">
        <f t="shared" si="29"/>
        <v>970.33158384335206</v>
      </c>
      <c r="N158">
        <v>1.84</v>
      </c>
      <c r="O158" s="18">
        <f t="shared" si="30"/>
        <v>-5.0994976108986867</v>
      </c>
      <c r="P158" s="15">
        <f t="shared" si="31"/>
        <v>-50994.97610898687</v>
      </c>
    </row>
    <row r="159" spans="1:16" x14ac:dyDescent="0.25">
      <c r="A159">
        <f t="shared" si="32"/>
        <v>158</v>
      </c>
      <c r="B159">
        <v>2.31</v>
      </c>
      <c r="C159">
        <f t="shared" si="23"/>
        <v>5.3361000000000001</v>
      </c>
      <c r="D159" s="15">
        <f t="shared" si="24"/>
        <v>53361</v>
      </c>
      <c r="E159">
        <v>0.28999999999999998</v>
      </c>
      <c r="F159" s="18">
        <f t="shared" si="25"/>
        <v>1.3124121036021683</v>
      </c>
      <c r="G159" s="15">
        <f t="shared" si="26"/>
        <v>13124.121036021683</v>
      </c>
      <c r="H159">
        <v>0.56000000000000005</v>
      </c>
      <c r="I159" s="18">
        <f t="shared" si="22"/>
        <v>1.6614905056792688</v>
      </c>
      <c r="J159" s="15">
        <f t="shared" si="27"/>
        <v>16614.90505679269</v>
      </c>
      <c r="K159">
        <v>-0.65</v>
      </c>
      <c r="L159" s="18">
        <f t="shared" si="28"/>
        <v>0.54373040456418609</v>
      </c>
      <c r="M159" s="15">
        <f t="shared" si="29"/>
        <v>5437.3040456418612</v>
      </c>
      <c r="N159">
        <v>3.67</v>
      </c>
      <c r="O159" s="18">
        <f t="shared" si="30"/>
        <v>6.7376557396918955</v>
      </c>
      <c r="P159" s="15">
        <f t="shared" si="31"/>
        <v>67376.557396918957</v>
      </c>
    </row>
    <row r="160" spans="1:16" x14ac:dyDescent="0.25">
      <c r="A160">
        <f t="shared" si="32"/>
        <v>159</v>
      </c>
      <c r="B160">
        <v>2.38</v>
      </c>
      <c r="C160">
        <f t="shared" si="23"/>
        <v>5.6643999999999997</v>
      </c>
      <c r="D160" s="15">
        <f t="shared" si="24"/>
        <v>56644</v>
      </c>
      <c r="E160">
        <v>0.31</v>
      </c>
      <c r="F160" s="18">
        <f t="shared" si="25"/>
        <v>1.3356196313227184</v>
      </c>
      <c r="G160" s="15">
        <f t="shared" si="26"/>
        <v>13356.196313227185</v>
      </c>
      <c r="H160">
        <v>-1.52</v>
      </c>
      <c r="I160" s="18">
        <f t="shared" si="22"/>
        <v>0.10352921470816996</v>
      </c>
      <c r="J160" s="15">
        <f t="shared" si="27"/>
        <v>1035.2921470816996</v>
      </c>
      <c r="K160">
        <v>-2.09</v>
      </c>
      <c r="L160" s="18">
        <f t="shared" si="28"/>
        <v>0.17679634133551608</v>
      </c>
      <c r="M160" s="15">
        <f t="shared" si="29"/>
        <v>1767.9634133551608</v>
      </c>
      <c r="N160">
        <v>3.37</v>
      </c>
      <c r="O160" s="18">
        <f t="shared" si="30"/>
        <v>3.9293873221632971</v>
      </c>
      <c r="P160" s="15">
        <f t="shared" si="31"/>
        <v>39293.873221632974</v>
      </c>
    </row>
    <row r="161" spans="1:16" x14ac:dyDescent="0.25">
      <c r="A161">
        <f t="shared" si="32"/>
        <v>160</v>
      </c>
      <c r="B161">
        <v>2.2200000000000002</v>
      </c>
      <c r="C161">
        <f t="shared" si="23"/>
        <v>4.9284000000000008</v>
      </c>
      <c r="D161" s="15">
        <f t="shared" si="24"/>
        <v>49284.000000000007</v>
      </c>
      <c r="E161">
        <v>0.71</v>
      </c>
      <c r="F161" s="18">
        <f t="shared" si="25"/>
        <v>1.8453602978236938</v>
      </c>
      <c r="G161" s="15">
        <f t="shared" si="26"/>
        <v>18453.602978236937</v>
      </c>
      <c r="H161">
        <v>-2.37</v>
      </c>
      <c r="I161" s="18">
        <f t="shared" si="22"/>
        <v>2.299021945250414E-3</v>
      </c>
      <c r="J161" s="15">
        <f t="shared" si="27"/>
        <v>22.990219452504139</v>
      </c>
      <c r="K161">
        <v>-3.45</v>
      </c>
      <c r="L161" s="18">
        <f t="shared" si="28"/>
        <v>7.4650442624125443E-2</v>
      </c>
      <c r="M161" s="15">
        <f t="shared" si="29"/>
        <v>746.50442624125446</v>
      </c>
      <c r="N161">
        <v>2.0299999999999998</v>
      </c>
      <c r="O161" s="18">
        <f t="shared" si="30"/>
        <v>-4.357859708744825</v>
      </c>
      <c r="P161" s="15">
        <f t="shared" si="31"/>
        <v>-43578.597087448252</v>
      </c>
    </row>
    <row r="162" spans="1:16" x14ac:dyDescent="0.25">
      <c r="A162">
        <f t="shared" si="32"/>
        <v>161</v>
      </c>
      <c r="B162">
        <v>1.97</v>
      </c>
      <c r="C162">
        <f t="shared" si="23"/>
        <v>3.8809</v>
      </c>
      <c r="D162" s="15">
        <f t="shared" si="24"/>
        <v>38809</v>
      </c>
      <c r="E162">
        <v>0.91</v>
      </c>
      <c r="F162" s="18">
        <f t="shared" si="25"/>
        <v>2.1331176416118556</v>
      </c>
      <c r="G162" s="15">
        <f t="shared" si="26"/>
        <v>21331.176416118557</v>
      </c>
      <c r="H162">
        <v>-1.21</v>
      </c>
      <c r="I162" s="18">
        <f t="shared" si="22"/>
        <v>0.19778632577680866</v>
      </c>
      <c r="J162" s="15">
        <f t="shared" si="27"/>
        <v>1977.8632577680867</v>
      </c>
      <c r="K162">
        <v>-3.64</v>
      </c>
      <c r="L162" s="18">
        <f t="shared" si="28"/>
        <v>6.6946571032764357E-2</v>
      </c>
      <c r="M162" s="15">
        <f t="shared" si="29"/>
        <v>669.46571032764359</v>
      </c>
      <c r="N162">
        <v>3.02</v>
      </c>
      <c r="O162" s="18">
        <f t="shared" si="30"/>
        <v>1.1536082937163865</v>
      </c>
      <c r="P162" s="15">
        <f t="shared" si="31"/>
        <v>11536.082937163865</v>
      </c>
    </row>
    <row r="163" spans="1:16" x14ac:dyDescent="0.25">
      <c r="A163">
        <f t="shared" si="32"/>
        <v>162</v>
      </c>
      <c r="B163">
        <v>1.76</v>
      </c>
      <c r="C163">
        <f t="shared" si="23"/>
        <v>3.0975999999999999</v>
      </c>
      <c r="D163" s="15">
        <f t="shared" si="24"/>
        <v>30976</v>
      </c>
      <c r="E163">
        <v>1.08</v>
      </c>
      <c r="F163" s="18">
        <f t="shared" si="25"/>
        <v>2.3951470876083194</v>
      </c>
      <c r="G163" s="15">
        <f t="shared" si="26"/>
        <v>23951.470876083193</v>
      </c>
      <c r="H163">
        <v>-0.88</v>
      </c>
      <c r="I163" s="18">
        <f t="shared" si="22"/>
        <v>0.3425877873389781</v>
      </c>
      <c r="J163" s="15">
        <f t="shared" si="27"/>
        <v>3425.8778733897811</v>
      </c>
      <c r="K163">
        <v>-2.25</v>
      </c>
      <c r="L163" s="18">
        <f t="shared" si="28"/>
        <v>0.15839324277959813</v>
      </c>
      <c r="M163" s="15">
        <f t="shared" si="29"/>
        <v>1583.9324277959813</v>
      </c>
      <c r="N163">
        <v>2.94</v>
      </c>
      <c r="O163" s="18">
        <f t="shared" si="30"/>
        <v>0.58769952002646164</v>
      </c>
      <c r="P163" s="15">
        <f t="shared" si="31"/>
        <v>5876.9952002646169</v>
      </c>
    </row>
    <row r="164" spans="1:16" x14ac:dyDescent="0.25">
      <c r="A164">
        <f t="shared" si="32"/>
        <v>163</v>
      </c>
      <c r="B164">
        <v>2.48</v>
      </c>
      <c r="C164">
        <f t="shared" si="23"/>
        <v>6.1504000000000003</v>
      </c>
      <c r="D164" s="15">
        <f t="shared" si="24"/>
        <v>61504</v>
      </c>
      <c r="E164">
        <v>0.5</v>
      </c>
      <c r="F164" s="18">
        <f t="shared" si="25"/>
        <v>1.5668812368838159</v>
      </c>
      <c r="G164" s="15">
        <f t="shared" si="26"/>
        <v>15668.812368838158</v>
      </c>
      <c r="H164">
        <v>0.62</v>
      </c>
      <c r="I164" s="18">
        <f t="shared" si="22"/>
        <v>1.7449538541477156</v>
      </c>
      <c r="J164" s="15">
        <f t="shared" si="27"/>
        <v>17449.538541477155</v>
      </c>
      <c r="K164">
        <v>-2.3199999999999998</v>
      </c>
      <c r="L164" s="18">
        <f t="shared" si="28"/>
        <v>0.15107529257439506</v>
      </c>
      <c r="M164" s="15">
        <f t="shared" si="29"/>
        <v>1510.7529257439505</v>
      </c>
      <c r="N164">
        <v>3.36</v>
      </c>
      <c r="O164" s="18">
        <f t="shared" si="30"/>
        <v>3.8429072582497774</v>
      </c>
      <c r="P164" s="15">
        <f t="shared" si="31"/>
        <v>38429.072582497771</v>
      </c>
    </row>
    <row r="165" spans="1:16" x14ac:dyDescent="0.25">
      <c r="A165">
        <f t="shared" si="32"/>
        <v>164</v>
      </c>
      <c r="B165">
        <v>2.3199999999999998</v>
      </c>
      <c r="C165">
        <f t="shared" si="23"/>
        <v>5.3823999999999996</v>
      </c>
      <c r="D165" s="15">
        <f t="shared" si="24"/>
        <v>53823.999999999993</v>
      </c>
      <c r="E165">
        <v>0.5</v>
      </c>
      <c r="F165" s="18">
        <f t="shared" si="25"/>
        <v>1.5668812368838159</v>
      </c>
      <c r="G165" s="15">
        <f t="shared" si="26"/>
        <v>15668.812368838158</v>
      </c>
      <c r="H165">
        <v>-2.12</v>
      </c>
      <c r="I165" s="18">
        <f t="shared" si="22"/>
        <v>1.3432227976300937E-2</v>
      </c>
      <c r="J165" s="15">
        <f t="shared" si="27"/>
        <v>134.32227976300936</v>
      </c>
      <c r="K165">
        <v>-1.8</v>
      </c>
      <c r="L165" s="18">
        <f t="shared" si="28"/>
        <v>0.21722434069465379</v>
      </c>
      <c r="M165" s="15">
        <f t="shared" si="29"/>
        <v>2172.243406946538</v>
      </c>
      <c r="N165">
        <v>3</v>
      </c>
      <c r="O165" s="18">
        <f t="shared" si="30"/>
        <v>1.0098596413355825</v>
      </c>
      <c r="P165" s="15">
        <f t="shared" si="31"/>
        <v>10098.596413355825</v>
      </c>
    </row>
    <row r="166" spans="1:16" x14ac:dyDescent="0.25">
      <c r="A166">
        <f t="shared" si="32"/>
        <v>165</v>
      </c>
      <c r="B166">
        <v>1.5</v>
      </c>
      <c r="C166">
        <f t="shared" si="23"/>
        <v>2.25</v>
      </c>
      <c r="D166" s="15">
        <f t="shared" si="24"/>
        <v>22500</v>
      </c>
      <c r="E166">
        <v>2.13</v>
      </c>
      <c r="F166" s="18">
        <f t="shared" si="25"/>
        <v>4.3751951577889967</v>
      </c>
      <c r="G166" s="15">
        <f t="shared" si="26"/>
        <v>43751.951577889966</v>
      </c>
      <c r="H166">
        <v>-0.14000000000000001</v>
      </c>
      <c r="I166" s="18">
        <f t="shared" si="22"/>
        <v>0.86600761038943075</v>
      </c>
      <c r="J166" s="15">
        <f t="shared" si="27"/>
        <v>8660.0761038943074</v>
      </c>
      <c r="K166">
        <v>-1.98</v>
      </c>
      <c r="L166" s="18">
        <f t="shared" si="28"/>
        <v>0.19096039101543985</v>
      </c>
      <c r="M166" s="15">
        <f t="shared" si="29"/>
        <v>1909.6039101543986</v>
      </c>
      <c r="N166">
        <v>2.4900000000000002</v>
      </c>
      <c r="O166" s="18">
        <f t="shared" si="30"/>
        <v>-2.1748637822636079</v>
      </c>
      <c r="P166" s="15">
        <f t="shared" si="31"/>
        <v>-21748.637822636079</v>
      </c>
    </row>
    <row r="167" spans="1:16" x14ac:dyDescent="0.25">
      <c r="A167">
        <f t="shared" si="32"/>
        <v>166</v>
      </c>
      <c r="B167">
        <v>2.76</v>
      </c>
      <c r="C167">
        <f t="shared" si="23"/>
        <v>7.6175999999999986</v>
      </c>
      <c r="D167" s="15">
        <f t="shared" si="24"/>
        <v>76175.999999999985</v>
      </c>
      <c r="E167">
        <v>-0.49</v>
      </c>
      <c r="F167" s="18">
        <f t="shared" si="25"/>
        <v>0.57296860024556717</v>
      </c>
      <c r="G167" s="15">
        <f t="shared" si="26"/>
        <v>5729.6860024556718</v>
      </c>
      <c r="H167">
        <v>-0.41</v>
      </c>
      <c r="I167" s="18">
        <f t="shared" si="22"/>
        <v>0.64037611614243439</v>
      </c>
      <c r="J167" s="15">
        <f t="shared" si="27"/>
        <v>6403.7611614243442</v>
      </c>
      <c r="K167">
        <v>-5.46</v>
      </c>
      <c r="L167" s="18">
        <f t="shared" si="28"/>
        <v>2.6316779276415292E-2</v>
      </c>
      <c r="M167" s="15">
        <f t="shared" si="29"/>
        <v>263.16779276415292</v>
      </c>
      <c r="N167">
        <v>2.89</v>
      </c>
      <c r="O167" s="18">
        <f t="shared" si="30"/>
        <v>0.24612384965723422</v>
      </c>
      <c r="P167" s="15">
        <f t="shared" si="31"/>
        <v>2461.2384965723422</v>
      </c>
    </row>
    <row r="168" spans="1:16" x14ac:dyDescent="0.25">
      <c r="A168">
        <f t="shared" si="32"/>
        <v>167</v>
      </c>
      <c r="B168">
        <v>1.81</v>
      </c>
      <c r="C168">
        <f t="shared" si="23"/>
        <v>3.2761</v>
      </c>
      <c r="D168" s="15">
        <f t="shared" si="24"/>
        <v>32761</v>
      </c>
      <c r="E168">
        <v>0.68</v>
      </c>
      <c r="F168" s="18">
        <f t="shared" si="25"/>
        <v>1.8040984250915464</v>
      </c>
      <c r="G168" s="15">
        <f t="shared" si="26"/>
        <v>18040.984250915462</v>
      </c>
      <c r="H168">
        <v>1.24</v>
      </c>
      <c r="I168" s="18">
        <f t="shared" si="22"/>
        <v>2.7621124695697423</v>
      </c>
      <c r="J168" s="15">
        <f t="shared" si="27"/>
        <v>27621.124695697425</v>
      </c>
      <c r="K168">
        <v>-1.82</v>
      </c>
      <c r="L168" s="18">
        <f t="shared" si="28"/>
        <v>0.21409908736094188</v>
      </c>
      <c r="M168" s="15">
        <f t="shared" si="29"/>
        <v>2140.9908736094189</v>
      </c>
      <c r="N168">
        <v>1.26</v>
      </c>
      <c r="O168" s="18">
        <f t="shared" si="30"/>
        <v>-6.8869392475648201</v>
      </c>
      <c r="P168" s="15">
        <f t="shared" si="31"/>
        <v>-68869.392475648201</v>
      </c>
    </row>
    <row r="169" spans="1:16" x14ac:dyDescent="0.25">
      <c r="A169">
        <f t="shared" si="32"/>
        <v>168</v>
      </c>
      <c r="B169">
        <v>3.07</v>
      </c>
      <c r="C169">
        <f t="shared" si="23"/>
        <v>9.4248999999999992</v>
      </c>
      <c r="D169" s="15">
        <f t="shared" si="24"/>
        <v>94248.999999999985</v>
      </c>
      <c r="E169">
        <v>1.22</v>
      </c>
      <c r="F169" s="18">
        <f t="shared" si="25"/>
        <v>2.6230507499443543</v>
      </c>
      <c r="G169" s="15">
        <f t="shared" si="26"/>
        <v>26230.507499443542</v>
      </c>
      <c r="H169">
        <v>-0.01</v>
      </c>
      <c r="I169" s="18">
        <f t="shared" si="22"/>
        <v>0.99003097519131089</v>
      </c>
      <c r="J169" s="15">
        <f t="shared" si="27"/>
        <v>9900.3097519131097</v>
      </c>
      <c r="K169">
        <v>-3.95</v>
      </c>
      <c r="L169" s="18">
        <f t="shared" si="28"/>
        <v>5.6337559456376293E-2</v>
      </c>
      <c r="M169" s="15">
        <f t="shared" si="29"/>
        <v>563.37559456376289</v>
      </c>
      <c r="N169">
        <v>2.54</v>
      </c>
      <c r="O169" s="18">
        <f t="shared" si="30"/>
        <v>-1.900843478822642</v>
      </c>
      <c r="P169" s="15">
        <f t="shared" si="31"/>
        <v>-19008.434788226419</v>
      </c>
    </row>
    <row r="170" spans="1:16" x14ac:dyDescent="0.25">
      <c r="A170">
        <f t="shared" si="32"/>
        <v>169</v>
      </c>
      <c r="B170">
        <v>2.15</v>
      </c>
      <c r="C170">
        <f t="shared" si="23"/>
        <v>4.6224999999999996</v>
      </c>
      <c r="D170" s="15">
        <f t="shared" si="24"/>
        <v>46224.999999999993</v>
      </c>
      <c r="E170">
        <v>0.38</v>
      </c>
      <c r="F170" s="18">
        <f t="shared" si="25"/>
        <v>1.4185461926843772</v>
      </c>
      <c r="G170" s="15">
        <f t="shared" si="26"/>
        <v>14185.461926843773</v>
      </c>
      <c r="H170">
        <v>-0.25</v>
      </c>
      <c r="I170" s="18">
        <f t="shared" si="22"/>
        <v>0.76898401775345304</v>
      </c>
      <c r="J170" s="15">
        <f t="shared" si="27"/>
        <v>7689.8401775345301</v>
      </c>
      <c r="K170">
        <v>-3.76</v>
      </c>
      <c r="L170" s="18">
        <f t="shared" si="28"/>
        <v>6.2574896171987013E-2</v>
      </c>
      <c r="M170" s="15">
        <f t="shared" si="29"/>
        <v>625.74896171987018</v>
      </c>
      <c r="N170">
        <v>2.6</v>
      </c>
      <c r="O170" s="18">
        <f t="shared" si="30"/>
        <v>-1.561682456805956</v>
      </c>
      <c r="P170" s="15">
        <f t="shared" si="31"/>
        <v>-15616.824568059559</v>
      </c>
    </row>
    <row r="171" spans="1:16" x14ac:dyDescent="0.25">
      <c r="A171">
        <f t="shared" si="32"/>
        <v>170</v>
      </c>
      <c r="B171">
        <v>1.84</v>
      </c>
      <c r="C171">
        <f t="shared" si="23"/>
        <v>3.3856000000000002</v>
      </c>
      <c r="D171" s="15">
        <f t="shared" si="24"/>
        <v>33856</v>
      </c>
      <c r="E171">
        <v>0.48</v>
      </c>
      <c r="F171" s="18">
        <f t="shared" si="25"/>
        <v>1.5416155016489419</v>
      </c>
      <c r="G171" s="15">
        <f t="shared" si="26"/>
        <v>15416.15501648942</v>
      </c>
      <c r="H171">
        <v>-2.0499999999999998</v>
      </c>
      <c r="I171" s="18">
        <f t="shared" si="22"/>
        <v>1.8824199189057825E-2</v>
      </c>
      <c r="J171" s="15">
        <f t="shared" si="27"/>
        <v>188.24199189057825</v>
      </c>
      <c r="K171">
        <v>-3.6</v>
      </c>
      <c r="L171" s="18">
        <f t="shared" si="28"/>
        <v>6.8485331763047511E-2</v>
      </c>
      <c r="M171" s="15">
        <f t="shared" si="29"/>
        <v>684.85331763047509</v>
      </c>
      <c r="N171">
        <v>3.28</v>
      </c>
      <c r="O171" s="18">
        <f t="shared" si="30"/>
        <v>3.166787210769872</v>
      </c>
      <c r="P171" s="15">
        <f t="shared" si="31"/>
        <v>31667.87210769872</v>
      </c>
    </row>
    <row r="172" spans="1:16" x14ac:dyDescent="0.25">
      <c r="A172">
        <f t="shared" si="32"/>
        <v>171</v>
      </c>
      <c r="B172">
        <v>2.46</v>
      </c>
      <c r="C172">
        <f t="shared" si="23"/>
        <v>6.0515999999999996</v>
      </c>
      <c r="D172" s="15">
        <f t="shared" si="24"/>
        <v>60516</v>
      </c>
      <c r="E172">
        <v>1.04</v>
      </c>
      <c r="F172" s="18">
        <f t="shared" si="25"/>
        <v>2.3320450534666732</v>
      </c>
      <c r="G172" s="15">
        <f t="shared" si="26"/>
        <v>23320.450534666732</v>
      </c>
      <c r="H172">
        <v>-0.97</v>
      </c>
      <c r="I172" s="18">
        <f t="shared" si="22"/>
        <v>0.29818495718551818</v>
      </c>
      <c r="J172" s="15">
        <f t="shared" si="27"/>
        <v>2981.8495718551817</v>
      </c>
      <c r="K172">
        <v>-2.23</v>
      </c>
      <c r="L172" s="18">
        <f t="shared" si="28"/>
        <v>0.16056238674748891</v>
      </c>
      <c r="M172" s="15">
        <f t="shared" si="29"/>
        <v>1605.623867474889</v>
      </c>
      <c r="N172">
        <v>2.79</v>
      </c>
      <c r="O172" s="18">
        <f t="shared" si="30"/>
        <v>-0.40994990444700186</v>
      </c>
      <c r="P172" s="15">
        <f t="shared" si="31"/>
        <v>-4099.4990444700188</v>
      </c>
    </row>
    <row r="173" spans="1:16" x14ac:dyDescent="0.25">
      <c r="A173">
        <f t="shared" si="32"/>
        <v>172</v>
      </c>
      <c r="B173">
        <v>2.35</v>
      </c>
      <c r="C173">
        <f t="shared" si="23"/>
        <v>5.5225000000000009</v>
      </c>
      <c r="D173" s="15">
        <f t="shared" si="24"/>
        <v>55225.000000000007</v>
      </c>
      <c r="E173">
        <v>0.28000000000000003</v>
      </c>
      <c r="F173" s="18">
        <f t="shared" si="25"/>
        <v>1.3008891613652644</v>
      </c>
      <c r="G173" s="15">
        <f t="shared" si="26"/>
        <v>13008.891613652644</v>
      </c>
      <c r="H173">
        <v>-0.6</v>
      </c>
      <c r="I173" s="18">
        <f t="shared" si="22"/>
        <v>0.50612297657219174</v>
      </c>
      <c r="J173" s="15">
        <f t="shared" si="27"/>
        <v>5061.2297657219178</v>
      </c>
      <c r="K173">
        <v>-5.38</v>
      </c>
      <c r="L173" s="18">
        <f t="shared" si="28"/>
        <v>2.7320069301763818E-2</v>
      </c>
      <c r="M173" s="15">
        <f t="shared" si="29"/>
        <v>273.20069301763817</v>
      </c>
      <c r="N173">
        <v>3.53</v>
      </c>
      <c r="O173" s="18">
        <f t="shared" si="30"/>
        <v>5.3744632750436381</v>
      </c>
      <c r="P173" s="15">
        <f t="shared" si="31"/>
        <v>53744.63275043638</v>
      </c>
    </row>
    <row r="174" spans="1:16" x14ac:dyDescent="0.25">
      <c r="A174">
        <f t="shared" si="32"/>
        <v>173</v>
      </c>
      <c r="B174">
        <v>2</v>
      </c>
      <c r="C174">
        <f t="shared" si="23"/>
        <v>4</v>
      </c>
      <c r="D174" s="15">
        <f t="shared" si="24"/>
        <v>40000</v>
      </c>
      <c r="E174">
        <v>0.34</v>
      </c>
      <c r="F174" s="18">
        <f t="shared" si="25"/>
        <v>1.370835455417684</v>
      </c>
      <c r="G174" s="15">
        <f t="shared" si="26"/>
        <v>13708.35455417684</v>
      </c>
      <c r="H174">
        <v>0.39</v>
      </c>
      <c r="I174" s="18">
        <f t="shared" si="22"/>
        <v>1.438602800502534</v>
      </c>
      <c r="J174" s="15">
        <f t="shared" si="27"/>
        <v>14386.02800502534</v>
      </c>
      <c r="K174">
        <v>-3.73</v>
      </c>
      <c r="L174" s="18">
        <f t="shared" si="28"/>
        <v>6.3634595490764861E-2</v>
      </c>
      <c r="M174" s="15">
        <f t="shared" si="29"/>
        <v>636.34595490764866</v>
      </c>
      <c r="N174">
        <v>3.63</v>
      </c>
      <c r="O174" s="18">
        <f t="shared" si="30"/>
        <v>6.3384457530930192</v>
      </c>
      <c r="P174" s="15">
        <f t="shared" si="31"/>
        <v>63384.457530930194</v>
      </c>
    </row>
    <row r="175" spans="1:16" x14ac:dyDescent="0.25">
      <c r="A175">
        <f t="shared" si="32"/>
        <v>174</v>
      </c>
      <c r="B175">
        <v>1.73</v>
      </c>
      <c r="C175">
        <f t="shared" si="23"/>
        <v>2.9929000000000001</v>
      </c>
      <c r="D175" s="15">
        <f t="shared" si="24"/>
        <v>29929</v>
      </c>
      <c r="E175">
        <v>1.2</v>
      </c>
      <c r="F175" s="18">
        <f t="shared" si="25"/>
        <v>2.5898205828004954</v>
      </c>
      <c r="G175" s="15">
        <f t="shared" si="26"/>
        <v>25898.205828004953</v>
      </c>
      <c r="H175">
        <v>-0.93</v>
      </c>
      <c r="I175" s="18">
        <f t="shared" si="22"/>
        <v>0.31744821943475471</v>
      </c>
      <c r="J175" s="15">
        <f t="shared" si="27"/>
        <v>3174.4821943475472</v>
      </c>
      <c r="K175">
        <v>-2.39</v>
      </c>
      <c r="L175" s="18">
        <f t="shared" si="28"/>
        <v>0.14416249786565274</v>
      </c>
      <c r="M175" s="15">
        <f t="shared" si="29"/>
        <v>1441.6249786565274</v>
      </c>
      <c r="N175">
        <v>2.87</v>
      </c>
      <c r="O175" s="18">
        <f t="shared" si="30"/>
        <v>0.11204924285706319</v>
      </c>
      <c r="P175" s="15">
        <f t="shared" si="31"/>
        <v>1120.492428570632</v>
      </c>
    </row>
    <row r="176" spans="1:16" x14ac:dyDescent="0.25">
      <c r="A176">
        <f t="shared" si="32"/>
        <v>175</v>
      </c>
      <c r="B176">
        <v>2.5299999999999998</v>
      </c>
      <c r="C176">
        <f t="shared" si="23"/>
        <v>6.4008999999999991</v>
      </c>
      <c r="D176" s="15">
        <f t="shared" si="24"/>
        <v>64008.999999999993</v>
      </c>
      <c r="E176">
        <v>0.65</v>
      </c>
      <c r="F176" s="18">
        <f t="shared" si="25"/>
        <v>1.7633307418807682</v>
      </c>
      <c r="G176" s="15">
        <f t="shared" si="26"/>
        <v>17633.307418807683</v>
      </c>
      <c r="H176">
        <v>-1.27</v>
      </c>
      <c r="I176" s="18">
        <f t="shared" si="22"/>
        <v>0.17656785581357806</v>
      </c>
      <c r="J176" s="15">
        <f t="shared" si="27"/>
        <v>1765.6785581357806</v>
      </c>
      <c r="K176">
        <v>-2.76</v>
      </c>
      <c r="L176" s="18">
        <f t="shared" si="28"/>
        <v>0.11338027334746881</v>
      </c>
      <c r="M176" s="15">
        <f t="shared" si="29"/>
        <v>1133.802733474688</v>
      </c>
      <c r="N176">
        <v>2.83</v>
      </c>
      <c r="O176" s="18">
        <f t="shared" si="30"/>
        <v>-0.15178602964098786</v>
      </c>
      <c r="P176" s="15">
        <f t="shared" si="31"/>
        <v>-1517.8602964098786</v>
      </c>
    </row>
    <row r="177" spans="1:16" x14ac:dyDescent="0.25">
      <c r="A177">
        <f t="shared" si="32"/>
        <v>176</v>
      </c>
      <c r="B177">
        <v>1.89</v>
      </c>
      <c r="C177">
        <f t="shared" si="23"/>
        <v>3.5720999999999998</v>
      </c>
      <c r="D177" s="15">
        <f t="shared" si="24"/>
        <v>35721</v>
      </c>
      <c r="E177">
        <v>0.97</v>
      </c>
      <c r="F177" s="18">
        <f t="shared" si="25"/>
        <v>2.2237624667470914</v>
      </c>
      <c r="G177" s="15">
        <f t="shared" si="26"/>
        <v>22237.624667470915</v>
      </c>
      <c r="H177">
        <v>0.17</v>
      </c>
      <c r="I177" s="18">
        <f t="shared" si="22"/>
        <v>1.179080129938026</v>
      </c>
      <c r="J177" s="15">
        <f t="shared" si="27"/>
        <v>11790.80129938026</v>
      </c>
      <c r="K177">
        <v>-4.2</v>
      </c>
      <c r="L177" s="18">
        <f t="shared" si="28"/>
        <v>4.9236540225272379E-2</v>
      </c>
      <c r="M177" s="15">
        <f t="shared" si="29"/>
        <v>492.36540225272381</v>
      </c>
      <c r="N177">
        <v>2.78</v>
      </c>
      <c r="O177" s="18">
        <f t="shared" si="30"/>
        <v>-0.47361594641191829</v>
      </c>
      <c r="P177" s="15">
        <f t="shared" si="31"/>
        <v>-4736.1594641191832</v>
      </c>
    </row>
    <row r="178" spans="1:16" x14ac:dyDescent="0.25">
      <c r="A178">
        <f t="shared" si="32"/>
        <v>177</v>
      </c>
      <c r="B178">
        <v>1.73</v>
      </c>
      <c r="C178">
        <f t="shared" si="23"/>
        <v>2.9929000000000001</v>
      </c>
      <c r="D178" s="15">
        <f t="shared" si="24"/>
        <v>29929</v>
      </c>
      <c r="E178">
        <v>-0.11</v>
      </c>
      <c r="F178" s="18">
        <f t="shared" si="25"/>
        <v>0.8931993645836902</v>
      </c>
      <c r="G178" s="15">
        <f t="shared" si="26"/>
        <v>8931.9936458369011</v>
      </c>
      <c r="H178">
        <v>0.63</v>
      </c>
      <c r="I178" s="18">
        <f t="shared" si="22"/>
        <v>1.759111628565446</v>
      </c>
      <c r="J178" s="15">
        <f t="shared" si="27"/>
        <v>17591.116285654462</v>
      </c>
      <c r="K178">
        <v>-1.9</v>
      </c>
      <c r="L178" s="18">
        <f t="shared" si="28"/>
        <v>0.20212960671655586</v>
      </c>
      <c r="M178" s="15">
        <f t="shared" si="29"/>
        <v>2021.2960671655585</v>
      </c>
      <c r="N178">
        <v>2.95</v>
      </c>
      <c r="O178" s="18">
        <f t="shared" si="30"/>
        <v>0.65712226565360865</v>
      </c>
      <c r="P178" s="15">
        <f t="shared" si="31"/>
        <v>6571.2226565360861</v>
      </c>
    </row>
    <row r="179" spans="1:16" x14ac:dyDescent="0.25">
      <c r="A179">
        <f t="shared" si="32"/>
        <v>178</v>
      </c>
      <c r="B179">
        <v>1.47</v>
      </c>
      <c r="C179">
        <f t="shared" si="23"/>
        <v>2.1608999999999998</v>
      </c>
      <c r="D179" s="15">
        <f t="shared" si="24"/>
        <v>21609</v>
      </c>
      <c r="E179">
        <v>1.1200000000000001</v>
      </c>
      <c r="F179" s="18">
        <f t="shared" si="25"/>
        <v>2.4591427464346518</v>
      </c>
      <c r="G179" s="15">
        <f t="shared" si="26"/>
        <v>24591.427464346518</v>
      </c>
      <c r="H179">
        <v>-1.1599999999999999</v>
      </c>
      <c r="I179" s="18">
        <f t="shared" si="22"/>
        <v>0.21662224870728919</v>
      </c>
      <c r="J179" s="15">
        <f t="shared" si="27"/>
        <v>2166.2224870728919</v>
      </c>
      <c r="K179">
        <v>-1.59</v>
      </c>
      <c r="L179" s="18">
        <f t="shared" si="28"/>
        <v>0.25361497453563708</v>
      </c>
      <c r="M179" s="15">
        <f t="shared" si="29"/>
        <v>2536.1497453563707</v>
      </c>
      <c r="N179">
        <v>2.97</v>
      </c>
      <c r="O179" s="18">
        <f t="shared" si="30"/>
        <v>0.79708778978780614</v>
      </c>
      <c r="P179" s="15">
        <f t="shared" si="31"/>
        <v>7970.877897878061</v>
      </c>
    </row>
    <row r="180" spans="1:16" x14ac:dyDescent="0.25">
      <c r="A180">
        <f t="shared" si="32"/>
        <v>179</v>
      </c>
      <c r="B180">
        <v>1.78</v>
      </c>
      <c r="C180">
        <f t="shared" si="23"/>
        <v>3.1684000000000001</v>
      </c>
      <c r="D180" s="15">
        <f t="shared" si="24"/>
        <v>31684</v>
      </c>
      <c r="E180">
        <v>0.96</v>
      </c>
      <c r="F180" s="18">
        <f t="shared" si="25"/>
        <v>2.2085161217007232</v>
      </c>
      <c r="G180" s="15">
        <f t="shared" si="26"/>
        <v>22085.161217007233</v>
      </c>
      <c r="H180">
        <v>-0.19</v>
      </c>
      <c r="I180" s="18">
        <f t="shared" si="22"/>
        <v>0.82101974260139565</v>
      </c>
      <c r="J180" s="15">
        <f t="shared" si="27"/>
        <v>8210.1974260139559</v>
      </c>
      <c r="K180">
        <v>-0.85</v>
      </c>
      <c r="L180" s="18">
        <f t="shared" si="28"/>
        <v>0.45744122461569992</v>
      </c>
      <c r="M180" s="15">
        <f t="shared" si="29"/>
        <v>4574.4122461569996</v>
      </c>
      <c r="N180">
        <v>2.16</v>
      </c>
      <c r="O180" s="18">
        <f t="shared" si="30"/>
        <v>-3.7992699981411562</v>
      </c>
      <c r="P180" s="15">
        <f t="shared" si="31"/>
        <v>-37992.699981411562</v>
      </c>
    </row>
    <row r="181" spans="1:16" x14ac:dyDescent="0.25">
      <c r="A181">
        <f t="shared" si="32"/>
        <v>180</v>
      </c>
      <c r="B181">
        <v>2.02</v>
      </c>
      <c r="C181">
        <f t="shared" si="23"/>
        <v>4.0804</v>
      </c>
      <c r="D181" s="15">
        <f t="shared" si="24"/>
        <v>40804</v>
      </c>
      <c r="E181">
        <v>0.19</v>
      </c>
      <c r="F181" s="18">
        <f t="shared" si="25"/>
        <v>1.1996021674409882</v>
      </c>
      <c r="G181" s="15">
        <f t="shared" si="26"/>
        <v>11996.021674409882</v>
      </c>
      <c r="H181">
        <v>-0.46</v>
      </c>
      <c r="I181" s="18">
        <f t="shared" si="22"/>
        <v>0.60314120338145438</v>
      </c>
      <c r="J181" s="15">
        <f t="shared" si="27"/>
        <v>6031.412033814544</v>
      </c>
      <c r="K181">
        <v>-2.39</v>
      </c>
      <c r="L181" s="18">
        <f t="shared" si="28"/>
        <v>0.14416249786565274</v>
      </c>
      <c r="M181" s="15">
        <f t="shared" si="29"/>
        <v>1441.6249786565274</v>
      </c>
      <c r="N181">
        <v>2.89</v>
      </c>
      <c r="O181" s="18">
        <f t="shared" si="30"/>
        <v>0.24612384965723422</v>
      </c>
      <c r="P181" s="15">
        <f t="shared" si="31"/>
        <v>2461.2384965723422</v>
      </c>
    </row>
    <row r="182" spans="1:16" x14ac:dyDescent="0.25">
      <c r="A182">
        <f t="shared" si="32"/>
        <v>181</v>
      </c>
      <c r="B182">
        <v>2.41</v>
      </c>
      <c r="C182">
        <f t="shared" si="23"/>
        <v>5.8081000000000005</v>
      </c>
      <c r="D182" s="15">
        <f t="shared" si="24"/>
        <v>58081.000000000007</v>
      </c>
      <c r="E182">
        <v>-0.01</v>
      </c>
      <c r="F182" s="18">
        <f t="shared" si="25"/>
        <v>0.99002649469455783</v>
      </c>
      <c r="G182" s="15">
        <f t="shared" si="26"/>
        <v>9900.2649469455791</v>
      </c>
      <c r="H182">
        <v>-0.12</v>
      </c>
      <c r="I182" s="18">
        <f t="shared" si="22"/>
        <v>0.88442096332392128</v>
      </c>
      <c r="J182" s="15">
        <f t="shared" si="27"/>
        <v>8844.2096332392121</v>
      </c>
      <c r="K182">
        <v>-1.73</v>
      </c>
      <c r="L182" s="18">
        <f t="shared" si="28"/>
        <v>0.22860641132990622</v>
      </c>
      <c r="M182" s="15">
        <f t="shared" si="29"/>
        <v>2286.0641132990622</v>
      </c>
      <c r="N182">
        <v>3.71</v>
      </c>
      <c r="O182" s="18">
        <f t="shared" si="30"/>
        <v>7.1448292372284534</v>
      </c>
      <c r="P182" s="15">
        <f t="shared" si="31"/>
        <v>71448.29237228453</v>
      </c>
    </row>
    <row r="183" spans="1:16" x14ac:dyDescent="0.25">
      <c r="A183">
        <f t="shared" si="32"/>
        <v>182</v>
      </c>
      <c r="B183">
        <v>2.72</v>
      </c>
      <c r="C183">
        <f t="shared" si="23"/>
        <v>7.3984000000000014</v>
      </c>
      <c r="D183" s="15">
        <f t="shared" si="24"/>
        <v>73984.000000000015</v>
      </c>
      <c r="E183">
        <v>0.53</v>
      </c>
      <c r="F183" s="18">
        <f t="shared" si="25"/>
        <v>1.6051882618189177</v>
      </c>
      <c r="G183" s="15">
        <f t="shared" si="26"/>
        <v>16051.882618189176</v>
      </c>
      <c r="H183">
        <v>0.66</v>
      </c>
      <c r="I183" s="18">
        <f t="shared" si="22"/>
        <v>1.8020115049095846</v>
      </c>
      <c r="J183" s="15">
        <f t="shared" si="27"/>
        <v>18020.115049095846</v>
      </c>
      <c r="K183">
        <v>-2.41</v>
      </c>
      <c r="L183" s="18">
        <f t="shared" si="28"/>
        <v>0.14225813220380332</v>
      </c>
      <c r="M183" s="15">
        <f t="shared" si="29"/>
        <v>1422.5813220380332</v>
      </c>
      <c r="N183">
        <v>3.1</v>
      </c>
      <c r="O183" s="18">
        <f t="shared" si="30"/>
        <v>1.7440849819510813</v>
      </c>
      <c r="P183" s="15">
        <f t="shared" si="31"/>
        <v>17440.849819510811</v>
      </c>
    </row>
    <row r="184" spans="1:16" x14ac:dyDescent="0.25">
      <c r="A184">
        <f t="shared" si="32"/>
        <v>183</v>
      </c>
      <c r="B184">
        <v>2.4900000000000002</v>
      </c>
      <c r="C184">
        <f t="shared" si="23"/>
        <v>6.2001000000000008</v>
      </c>
      <c r="D184" s="15">
        <f t="shared" si="24"/>
        <v>62001.000000000007</v>
      </c>
      <c r="E184">
        <v>0.38</v>
      </c>
      <c r="F184" s="18">
        <f t="shared" si="25"/>
        <v>1.4185461926843772</v>
      </c>
      <c r="G184" s="15">
        <f t="shared" si="26"/>
        <v>14185.461926843773</v>
      </c>
      <c r="H184">
        <v>0.45</v>
      </c>
      <c r="I184" s="18">
        <f t="shared" si="22"/>
        <v>1.5150008683754201</v>
      </c>
      <c r="J184" s="15">
        <f t="shared" si="27"/>
        <v>15150.008683754202</v>
      </c>
      <c r="K184">
        <v>-3.92</v>
      </c>
      <c r="L184" s="18">
        <f t="shared" si="28"/>
        <v>5.7270614999024416E-2</v>
      </c>
      <c r="M184" s="15">
        <f t="shared" si="29"/>
        <v>572.70614999024417</v>
      </c>
      <c r="N184">
        <v>2.68</v>
      </c>
      <c r="O184" s="18">
        <f t="shared" si="30"/>
        <v>-1.091433774782784</v>
      </c>
      <c r="P184" s="15">
        <f t="shared" si="31"/>
        <v>-10914.33774782784</v>
      </c>
    </row>
    <row r="185" spans="1:16" x14ac:dyDescent="0.25">
      <c r="A185">
        <f t="shared" si="32"/>
        <v>184</v>
      </c>
      <c r="B185">
        <v>1.96</v>
      </c>
      <c r="C185">
        <f t="shared" si="23"/>
        <v>3.8415999999999997</v>
      </c>
      <c r="D185" s="15">
        <f t="shared" si="24"/>
        <v>38416</v>
      </c>
      <c r="E185">
        <v>0.14000000000000001</v>
      </c>
      <c r="F185" s="18">
        <f t="shared" si="25"/>
        <v>1.1452083394910118</v>
      </c>
      <c r="G185" s="15">
        <f t="shared" si="26"/>
        <v>11452.083394910118</v>
      </c>
      <c r="H185">
        <v>-0.15</v>
      </c>
      <c r="I185" s="18">
        <f t="shared" si="22"/>
        <v>0.85689085356136507</v>
      </c>
      <c r="J185" s="15">
        <f t="shared" si="27"/>
        <v>8568.9085356136511</v>
      </c>
      <c r="K185">
        <v>-2.13</v>
      </c>
      <c r="L185" s="18">
        <f t="shared" si="28"/>
        <v>0.17196316055798089</v>
      </c>
      <c r="M185" s="15">
        <f t="shared" si="29"/>
        <v>1719.6316055798088</v>
      </c>
      <c r="N185">
        <v>3.67</v>
      </c>
      <c r="O185" s="18">
        <f t="shared" si="30"/>
        <v>6.7376557396918955</v>
      </c>
      <c r="P185" s="15">
        <f t="shared" si="31"/>
        <v>67376.557396918957</v>
      </c>
    </row>
    <row r="186" spans="1:16" x14ac:dyDescent="0.25">
      <c r="A186">
        <f t="shared" si="32"/>
        <v>185</v>
      </c>
      <c r="B186">
        <v>1.76</v>
      </c>
      <c r="C186">
        <f t="shared" si="23"/>
        <v>3.0975999999999999</v>
      </c>
      <c r="D186" s="15">
        <f t="shared" si="24"/>
        <v>30976</v>
      </c>
      <c r="E186">
        <v>0.67</v>
      </c>
      <c r="F186" s="18">
        <f t="shared" si="25"/>
        <v>1.7904543207228829</v>
      </c>
      <c r="G186" s="15">
        <f t="shared" si="26"/>
        <v>17904.543207228828</v>
      </c>
      <c r="H186">
        <v>-1.21</v>
      </c>
      <c r="I186" s="18">
        <f t="shared" si="22"/>
        <v>0.19778632577680866</v>
      </c>
      <c r="J186" s="15">
        <f t="shared" si="27"/>
        <v>1977.8632577680867</v>
      </c>
      <c r="K186">
        <v>-3.1</v>
      </c>
      <c r="L186" s="18">
        <f t="shared" si="28"/>
        <v>9.1856348016338879E-2</v>
      </c>
      <c r="M186" s="15">
        <f t="shared" si="29"/>
        <v>918.56348016338882</v>
      </c>
      <c r="N186">
        <v>2.97</v>
      </c>
      <c r="O186" s="18">
        <f t="shared" si="30"/>
        <v>0.79708778978780614</v>
      </c>
      <c r="P186" s="15">
        <f t="shared" si="31"/>
        <v>7970.877897878061</v>
      </c>
    </row>
    <row r="187" spans="1:16" x14ac:dyDescent="0.25">
      <c r="A187">
        <f t="shared" si="32"/>
        <v>186</v>
      </c>
      <c r="B187">
        <v>2.74</v>
      </c>
      <c r="C187">
        <f t="shared" si="23"/>
        <v>7.5076000000000009</v>
      </c>
      <c r="D187" s="15">
        <f t="shared" si="24"/>
        <v>75076.000000000015</v>
      </c>
      <c r="E187">
        <v>0.69</v>
      </c>
      <c r="F187" s="18">
        <f t="shared" si="25"/>
        <v>1.8177974394587448</v>
      </c>
      <c r="G187" s="15">
        <f t="shared" si="26"/>
        <v>18177.974394587447</v>
      </c>
      <c r="H187">
        <v>1.0900000000000001</v>
      </c>
      <c r="I187" s="18">
        <f t="shared" si="22"/>
        <v>2.4893223548976064</v>
      </c>
      <c r="J187" s="15">
        <f t="shared" si="27"/>
        <v>24893.223548976064</v>
      </c>
      <c r="K187">
        <v>-0.16</v>
      </c>
      <c r="L187" s="18">
        <f t="shared" si="28"/>
        <v>0.85438725007435368</v>
      </c>
      <c r="M187" s="15">
        <f t="shared" si="29"/>
        <v>8543.8725007435369</v>
      </c>
      <c r="N187">
        <v>4.03</v>
      </c>
      <c r="O187" s="18">
        <f t="shared" si="30"/>
        <v>10.704007173133594</v>
      </c>
      <c r="P187" s="15">
        <f t="shared" si="31"/>
        <v>107040.07173133593</v>
      </c>
    </row>
    <row r="188" spans="1:16" x14ac:dyDescent="0.25">
      <c r="A188">
        <f t="shared" si="32"/>
        <v>187</v>
      </c>
      <c r="B188">
        <v>3.29</v>
      </c>
      <c r="C188">
        <f t="shared" si="23"/>
        <v>10.8241</v>
      </c>
      <c r="D188" s="15">
        <f t="shared" si="24"/>
        <v>108241</v>
      </c>
      <c r="E188">
        <v>0.18</v>
      </c>
      <c r="F188" s="18">
        <f t="shared" si="25"/>
        <v>1.1886163566852939</v>
      </c>
      <c r="G188" s="15">
        <f t="shared" si="26"/>
        <v>11886.163566852938</v>
      </c>
      <c r="H188">
        <v>-2.59</v>
      </c>
      <c r="I188" s="18">
        <f t="shared" si="22"/>
        <v>1.818125730302143E-5</v>
      </c>
      <c r="J188" s="15">
        <f t="shared" si="27"/>
        <v>0.18181257303021431</v>
      </c>
      <c r="K188">
        <v>-2.83</v>
      </c>
      <c r="L188" s="18">
        <f t="shared" si="28"/>
        <v>0.10848775766911704</v>
      </c>
      <c r="M188" s="15">
        <f t="shared" si="29"/>
        <v>1084.8775766911704</v>
      </c>
      <c r="N188">
        <v>2.3199999999999998</v>
      </c>
      <c r="O188" s="18">
        <f t="shared" si="30"/>
        <v>-3.0503165210873542</v>
      </c>
      <c r="P188" s="15">
        <f t="shared" si="31"/>
        <v>-30503.165210873543</v>
      </c>
    </row>
    <row r="189" spans="1:16" x14ac:dyDescent="0.25">
      <c r="A189">
        <f t="shared" si="32"/>
        <v>188</v>
      </c>
      <c r="B189">
        <v>1.69</v>
      </c>
      <c r="C189">
        <f t="shared" si="23"/>
        <v>2.8560999999999996</v>
      </c>
      <c r="D189" s="15">
        <f t="shared" si="24"/>
        <v>28560.999999999996</v>
      </c>
      <c r="E189">
        <v>1.51</v>
      </c>
      <c r="F189" s="18">
        <f t="shared" si="25"/>
        <v>3.1302158068707366</v>
      </c>
      <c r="G189" s="15">
        <f t="shared" si="26"/>
        <v>31302.158068707366</v>
      </c>
      <c r="H189">
        <v>-0.23</v>
      </c>
      <c r="I189" s="18">
        <f t="shared" si="22"/>
        <v>0.78609476918488985</v>
      </c>
      <c r="J189" s="15">
        <f t="shared" si="27"/>
        <v>7860.9476918488981</v>
      </c>
      <c r="K189">
        <v>-0.78</v>
      </c>
      <c r="L189" s="18">
        <f t="shared" si="28"/>
        <v>0.48561663786436776</v>
      </c>
      <c r="M189" s="15">
        <f t="shared" si="29"/>
        <v>4856.1663786436775</v>
      </c>
      <c r="N189">
        <v>3.13</v>
      </c>
      <c r="O189" s="18">
        <f t="shared" si="30"/>
        <v>1.972015337858581</v>
      </c>
      <c r="P189" s="15">
        <f t="shared" si="31"/>
        <v>19720.153378585808</v>
      </c>
    </row>
    <row r="190" spans="1:16" x14ac:dyDescent="0.25">
      <c r="A190">
        <f t="shared" si="32"/>
        <v>189</v>
      </c>
      <c r="B190">
        <v>2.13</v>
      </c>
      <c r="C190">
        <f t="shared" si="23"/>
        <v>4.5368999999999993</v>
      </c>
      <c r="D190" s="15">
        <f t="shared" si="24"/>
        <v>45368.999999999993</v>
      </c>
      <c r="E190">
        <v>0.74</v>
      </c>
      <c r="F190" s="18">
        <f t="shared" si="25"/>
        <v>1.8871170310664629</v>
      </c>
      <c r="G190" s="15">
        <f t="shared" si="26"/>
        <v>18871.170310664627</v>
      </c>
      <c r="H190">
        <v>-1.17</v>
      </c>
      <c r="I190" s="18">
        <f t="shared" si="22"/>
        <v>0.21276990440539231</v>
      </c>
      <c r="J190" s="15">
        <f t="shared" si="27"/>
        <v>2127.699044053923</v>
      </c>
      <c r="K190">
        <v>-1.8</v>
      </c>
      <c r="L190" s="18">
        <f t="shared" si="28"/>
        <v>0.21722434069465379</v>
      </c>
      <c r="M190" s="15">
        <f t="shared" si="29"/>
        <v>2172.243406946538</v>
      </c>
      <c r="N190">
        <v>3.16</v>
      </c>
      <c r="O190" s="18">
        <f t="shared" si="30"/>
        <v>2.2035605192418881</v>
      </c>
      <c r="P190" s="15">
        <f t="shared" si="31"/>
        <v>22035.60519241888</v>
      </c>
    </row>
    <row r="191" spans="1:16" x14ac:dyDescent="0.25">
      <c r="A191">
        <f t="shared" si="32"/>
        <v>190</v>
      </c>
      <c r="B191">
        <v>2.54</v>
      </c>
      <c r="C191">
        <f t="shared" si="23"/>
        <v>6.4516</v>
      </c>
      <c r="D191" s="15">
        <f t="shared" si="24"/>
        <v>64516</v>
      </c>
      <c r="E191">
        <v>-0.28000000000000003</v>
      </c>
      <c r="F191" s="18">
        <f t="shared" si="25"/>
        <v>0.74065613954184584</v>
      </c>
      <c r="G191" s="15">
        <f t="shared" si="26"/>
        <v>7406.5613954184582</v>
      </c>
      <c r="H191">
        <v>0.75</v>
      </c>
      <c r="I191" s="18">
        <f t="shared" si="22"/>
        <v>1.9345821578569653</v>
      </c>
      <c r="J191" s="15">
        <f t="shared" si="27"/>
        <v>19345.821578569652</v>
      </c>
      <c r="K191">
        <v>-2.2999999999999998</v>
      </c>
      <c r="L191" s="18">
        <f t="shared" si="28"/>
        <v>0.15312360245467546</v>
      </c>
      <c r="M191" s="15">
        <f t="shared" si="29"/>
        <v>1531.2360245467546</v>
      </c>
      <c r="N191">
        <v>2</v>
      </c>
      <c r="O191" s="18">
        <f t="shared" si="30"/>
        <v>-4.4807149502203494</v>
      </c>
      <c r="P191" s="15">
        <f t="shared" si="31"/>
        <v>-44807.149502203494</v>
      </c>
    </row>
    <row r="192" spans="1:16" x14ac:dyDescent="0.25">
      <c r="A192">
        <f t="shared" si="32"/>
        <v>191</v>
      </c>
      <c r="B192">
        <v>1.92</v>
      </c>
      <c r="C192">
        <f t="shared" si="23"/>
        <v>3.6863999999999999</v>
      </c>
      <c r="D192" s="15">
        <f t="shared" si="24"/>
        <v>36864</v>
      </c>
      <c r="E192">
        <v>0.93</v>
      </c>
      <c r="F192" s="18">
        <f t="shared" si="25"/>
        <v>2.1631104769957323</v>
      </c>
      <c r="G192" s="15">
        <f t="shared" si="26"/>
        <v>21631.104769957325</v>
      </c>
      <c r="H192">
        <v>-1.45</v>
      </c>
      <c r="I192" s="18">
        <f t="shared" si="22"/>
        <v>0.12157906303502573</v>
      </c>
      <c r="J192" s="15">
        <f t="shared" si="27"/>
        <v>1215.7906303502573</v>
      </c>
      <c r="K192">
        <v>-3.85</v>
      </c>
      <c r="L192" s="18">
        <f t="shared" si="28"/>
        <v>5.95214835306851E-2</v>
      </c>
      <c r="M192" s="15">
        <f t="shared" si="29"/>
        <v>595.214835306851</v>
      </c>
      <c r="N192">
        <v>2.74</v>
      </c>
      <c r="O192" s="18">
        <f t="shared" si="30"/>
        <v>-0.7248248796759178</v>
      </c>
      <c r="P192" s="15">
        <f t="shared" si="31"/>
        <v>-7248.2487967591778</v>
      </c>
    </row>
    <row r="193" spans="1:16" x14ac:dyDescent="0.25">
      <c r="A193">
        <f t="shared" si="32"/>
        <v>192</v>
      </c>
      <c r="B193">
        <v>2.56</v>
      </c>
      <c r="C193">
        <f t="shared" si="23"/>
        <v>6.5536000000000003</v>
      </c>
      <c r="D193" s="15">
        <f t="shared" si="24"/>
        <v>65536</v>
      </c>
      <c r="E193">
        <v>0.25</v>
      </c>
      <c r="F193" s="18">
        <f t="shared" si="25"/>
        <v>1.2666432788673481</v>
      </c>
      <c r="G193" s="15">
        <f t="shared" si="26"/>
        <v>12666.432788673481</v>
      </c>
      <c r="H193">
        <v>-0.5</v>
      </c>
      <c r="I193" s="18">
        <f t="shared" si="22"/>
        <v>0.57434269581504416</v>
      </c>
      <c r="J193" s="15">
        <f t="shared" si="27"/>
        <v>5743.4269581504414</v>
      </c>
      <c r="K193">
        <v>-5.47</v>
      </c>
      <c r="L193" s="18">
        <f t="shared" si="28"/>
        <v>2.619452654637669E-2</v>
      </c>
      <c r="M193" s="15">
        <f t="shared" si="29"/>
        <v>261.94526546376687</v>
      </c>
      <c r="N193">
        <v>2.35</v>
      </c>
      <c r="O193" s="18">
        <f t="shared" si="30"/>
        <v>-2.9019617753002818</v>
      </c>
      <c r="P193" s="15">
        <f t="shared" si="31"/>
        <v>-29019.617753002818</v>
      </c>
    </row>
    <row r="194" spans="1:16" x14ac:dyDescent="0.25">
      <c r="A194">
        <f t="shared" si="32"/>
        <v>193</v>
      </c>
      <c r="B194">
        <v>2.14</v>
      </c>
      <c r="C194">
        <f t="shared" si="23"/>
        <v>4.5796000000000001</v>
      </c>
      <c r="D194" s="15">
        <f t="shared" si="24"/>
        <v>45796</v>
      </c>
      <c r="E194">
        <v>1.38</v>
      </c>
      <c r="F194" s="18">
        <f t="shared" si="25"/>
        <v>2.8969929428364649</v>
      </c>
      <c r="G194" s="15">
        <f t="shared" si="26"/>
        <v>28969.929428364649</v>
      </c>
      <c r="H194">
        <v>0.41</v>
      </c>
      <c r="I194" s="18">
        <f t="shared" ref="I194:I257" si="33">(H194*0.38+1)^(1/0.38)</f>
        <v>1.4637966991780362</v>
      </c>
      <c r="J194" s="15">
        <f t="shared" si="27"/>
        <v>14637.966991780362</v>
      </c>
      <c r="K194">
        <v>-3.48</v>
      </c>
      <c r="L194" s="18">
        <f t="shared" si="28"/>
        <v>7.3365353850441128E-2</v>
      </c>
      <c r="M194" s="15">
        <f t="shared" si="29"/>
        <v>733.65353850441124</v>
      </c>
      <c r="N194">
        <v>3.23</v>
      </c>
      <c r="O194" s="18">
        <f t="shared" si="30"/>
        <v>2.7581414733343443</v>
      </c>
      <c r="P194" s="15">
        <f t="shared" si="31"/>
        <v>27581.414733343445</v>
      </c>
    </row>
    <row r="195" spans="1:16" x14ac:dyDescent="0.25">
      <c r="A195">
        <f t="shared" si="32"/>
        <v>194</v>
      </c>
      <c r="B195">
        <v>2.19</v>
      </c>
      <c r="C195">
        <f t="shared" ref="C195:C258" si="34">B195^2</f>
        <v>4.7961</v>
      </c>
      <c r="D195" s="15">
        <f t="shared" ref="D195:D258" si="35">C195*10000</f>
        <v>47961</v>
      </c>
      <c r="E195">
        <v>0.87</v>
      </c>
      <c r="F195" s="18">
        <f t="shared" ref="F195:F258" si="36">(E195*0.47+1)^(1/0.47)</f>
        <v>2.0737973600998809</v>
      </c>
      <c r="G195" s="15">
        <f t="shared" ref="G195:G258" si="37">F195*10000</f>
        <v>20737.973600998808</v>
      </c>
      <c r="H195">
        <v>-0.22</v>
      </c>
      <c r="I195" s="18">
        <f t="shared" si="33"/>
        <v>0.79473784813506954</v>
      </c>
      <c r="J195" s="15">
        <f t="shared" ref="J195:J258" si="38">I195*10000</f>
        <v>7947.3784813506954</v>
      </c>
      <c r="K195">
        <v>-2.62</v>
      </c>
      <c r="L195" s="18">
        <f t="shared" ref="L195:L258" si="39">(K195*-0.21+1)^(1/-0.21)</f>
        <v>0.1239914531185939</v>
      </c>
      <c r="M195" s="15">
        <f t="shared" ref="M195:M258" si="40">L195*10000</f>
        <v>1239.914531185939</v>
      </c>
      <c r="N195">
        <v>3.38</v>
      </c>
      <c r="O195" s="18">
        <f t="shared" ref="O195:O258" si="41">((N195*0.18+1)^(1/0.18))-10</f>
        <v>4.0163099038869046</v>
      </c>
      <c r="P195" s="15">
        <f t="shared" ref="P195:P258" si="42">O195*10000</f>
        <v>40163.099038869048</v>
      </c>
    </row>
    <row r="196" spans="1:16" x14ac:dyDescent="0.25">
      <c r="A196">
        <f t="shared" ref="A196:A259" si="43">A195+1</f>
        <v>195</v>
      </c>
      <c r="B196">
        <v>2.83</v>
      </c>
      <c r="C196">
        <f t="shared" si="34"/>
        <v>8.0089000000000006</v>
      </c>
      <c r="D196" s="15">
        <f t="shared" si="35"/>
        <v>80089</v>
      </c>
      <c r="E196">
        <v>0.24</v>
      </c>
      <c r="F196" s="18">
        <f t="shared" si="36"/>
        <v>1.255335537088095</v>
      </c>
      <c r="G196" s="15">
        <f t="shared" si="37"/>
        <v>12553.35537088095</v>
      </c>
      <c r="H196">
        <v>-0.31</v>
      </c>
      <c r="I196" s="18">
        <f t="shared" si="33"/>
        <v>0.71904389585076767</v>
      </c>
      <c r="J196" s="15">
        <f t="shared" si="38"/>
        <v>7190.4389585076769</v>
      </c>
      <c r="K196">
        <v>-2.56</v>
      </c>
      <c r="L196" s="18">
        <f t="shared" si="39"/>
        <v>0.12890497088734065</v>
      </c>
      <c r="M196" s="15">
        <f t="shared" si="40"/>
        <v>1289.0497088734064</v>
      </c>
      <c r="N196">
        <v>2.57</v>
      </c>
      <c r="O196" s="18">
        <f t="shared" si="41"/>
        <v>-1.7326890481233512</v>
      </c>
      <c r="P196" s="15">
        <f t="shared" si="42"/>
        <v>-17326.890481233513</v>
      </c>
    </row>
    <row r="197" spans="1:16" x14ac:dyDescent="0.25">
      <c r="A197">
        <f t="shared" si="43"/>
        <v>196</v>
      </c>
      <c r="B197">
        <v>2.56</v>
      </c>
      <c r="C197">
        <f t="shared" si="34"/>
        <v>6.5536000000000003</v>
      </c>
      <c r="D197" s="15">
        <f t="shared" si="35"/>
        <v>65536</v>
      </c>
      <c r="E197">
        <v>0.8</v>
      </c>
      <c r="F197" s="18">
        <f t="shared" si="36"/>
        <v>1.9721177323604788</v>
      </c>
      <c r="G197" s="15">
        <f t="shared" si="37"/>
        <v>19721.177323604788</v>
      </c>
      <c r="H197">
        <v>0.48</v>
      </c>
      <c r="I197" s="18">
        <f t="shared" si="33"/>
        <v>1.5541227523329404</v>
      </c>
      <c r="J197" s="15">
        <f t="shared" si="38"/>
        <v>15541.227523329404</v>
      </c>
      <c r="K197">
        <v>-2.69</v>
      </c>
      <c r="L197" s="18">
        <f t="shared" si="39"/>
        <v>0.11854230791934237</v>
      </c>
      <c r="M197" s="15">
        <f t="shared" si="40"/>
        <v>1185.4230791934237</v>
      </c>
      <c r="N197">
        <v>2.9</v>
      </c>
      <c r="O197" s="18">
        <f t="shared" si="41"/>
        <v>0.31370572436607347</v>
      </c>
      <c r="P197" s="15">
        <f t="shared" si="42"/>
        <v>3137.0572436607345</v>
      </c>
    </row>
    <row r="198" spans="1:16" x14ac:dyDescent="0.25">
      <c r="A198">
        <f t="shared" si="43"/>
        <v>197</v>
      </c>
      <c r="B198">
        <v>2.4</v>
      </c>
      <c r="C198">
        <f t="shared" si="34"/>
        <v>5.76</v>
      </c>
      <c r="D198" s="15">
        <f t="shared" si="35"/>
        <v>57600</v>
      </c>
      <c r="E198">
        <v>1.1399999999999999</v>
      </c>
      <c r="F198" s="18">
        <f t="shared" si="36"/>
        <v>2.4914761278697988</v>
      </c>
      <c r="G198" s="15">
        <f t="shared" si="37"/>
        <v>24914.761278697988</v>
      </c>
      <c r="H198">
        <v>-0.34</v>
      </c>
      <c r="I198" s="18">
        <f t="shared" si="33"/>
        <v>0.69484922893101997</v>
      </c>
      <c r="J198" s="15">
        <f t="shared" si="38"/>
        <v>6948.4922893101993</v>
      </c>
      <c r="K198">
        <v>-3.19</v>
      </c>
      <c r="L198" s="18">
        <f t="shared" si="39"/>
        <v>8.7010009417230874E-2</v>
      </c>
      <c r="M198" s="15">
        <f t="shared" si="40"/>
        <v>870.10009417230879</v>
      </c>
      <c r="N198">
        <v>2.33</v>
      </c>
      <c r="O198" s="18">
        <f t="shared" si="41"/>
        <v>-3.0011502279794371</v>
      </c>
      <c r="P198" s="15">
        <f t="shared" si="42"/>
        <v>-30011.502279794371</v>
      </c>
    </row>
    <row r="199" spans="1:16" x14ac:dyDescent="0.25">
      <c r="A199">
        <f t="shared" si="43"/>
        <v>198</v>
      </c>
      <c r="B199">
        <v>2.46</v>
      </c>
      <c r="C199">
        <f t="shared" si="34"/>
        <v>6.0515999999999996</v>
      </c>
      <c r="D199" s="15">
        <f t="shared" si="35"/>
        <v>60516</v>
      </c>
      <c r="E199">
        <v>1.1399999999999999</v>
      </c>
      <c r="F199" s="18">
        <f t="shared" si="36"/>
        <v>2.4914761278697988</v>
      </c>
      <c r="G199" s="15">
        <f t="shared" si="37"/>
        <v>24914.761278697988</v>
      </c>
      <c r="H199">
        <v>0.85</v>
      </c>
      <c r="I199" s="18">
        <f t="shared" si="33"/>
        <v>2.0887878220003779</v>
      </c>
      <c r="J199" s="15">
        <f t="shared" si="38"/>
        <v>20887.878220003779</v>
      </c>
      <c r="K199">
        <v>-2.39</v>
      </c>
      <c r="L199" s="18">
        <f t="shared" si="39"/>
        <v>0.14416249786565274</v>
      </c>
      <c r="M199" s="15">
        <f t="shared" si="40"/>
        <v>1441.6249786565274</v>
      </c>
      <c r="N199">
        <v>2.61</v>
      </c>
      <c r="O199" s="18">
        <f t="shared" si="41"/>
        <v>-1.5040399545781966</v>
      </c>
      <c r="P199" s="15">
        <f t="shared" si="42"/>
        <v>-15040.399545781966</v>
      </c>
    </row>
    <row r="200" spans="1:16" x14ac:dyDescent="0.25">
      <c r="A200">
        <f t="shared" si="43"/>
        <v>199</v>
      </c>
      <c r="B200">
        <v>2.33</v>
      </c>
      <c r="C200">
        <f t="shared" si="34"/>
        <v>5.4289000000000005</v>
      </c>
      <c r="D200" s="15">
        <f t="shared" si="35"/>
        <v>54289.000000000007</v>
      </c>
      <c r="E200">
        <v>0.51</v>
      </c>
      <c r="F200" s="18">
        <f t="shared" si="36"/>
        <v>1.5795957625092074</v>
      </c>
      <c r="G200" s="15">
        <f t="shared" si="37"/>
        <v>15795.957625092075</v>
      </c>
      <c r="H200">
        <v>-2.72</v>
      </c>
      <c r="I200" s="18" t="e">
        <f t="shared" si="33"/>
        <v>#NUM!</v>
      </c>
      <c r="J200" s="15" t="e">
        <f t="shared" si="38"/>
        <v>#NUM!</v>
      </c>
      <c r="K200">
        <v>-3.76</v>
      </c>
      <c r="L200" s="18">
        <f t="shared" si="39"/>
        <v>6.2574896171987013E-2</v>
      </c>
      <c r="M200" s="15">
        <f t="shared" si="40"/>
        <v>625.74896171987018</v>
      </c>
      <c r="N200">
        <v>3.12</v>
      </c>
      <c r="O200" s="18">
        <f t="shared" si="41"/>
        <v>1.8956390959212985</v>
      </c>
      <c r="P200" s="15">
        <f t="shared" si="42"/>
        <v>18956.390959212986</v>
      </c>
    </row>
    <row r="201" spans="1:16" x14ac:dyDescent="0.25">
      <c r="A201">
        <f t="shared" si="43"/>
        <v>200</v>
      </c>
      <c r="B201">
        <v>2.4</v>
      </c>
      <c r="C201">
        <f t="shared" si="34"/>
        <v>5.76</v>
      </c>
      <c r="D201" s="15">
        <f t="shared" si="35"/>
        <v>57600</v>
      </c>
      <c r="E201">
        <v>1.55</v>
      </c>
      <c r="F201" s="18">
        <f t="shared" si="36"/>
        <v>3.2039043358008499</v>
      </c>
      <c r="G201" s="15">
        <f t="shared" si="37"/>
        <v>32039.043358008497</v>
      </c>
      <c r="H201">
        <v>-2</v>
      </c>
      <c r="I201" s="18">
        <f t="shared" si="33"/>
        <v>2.3387131192187278E-2</v>
      </c>
      <c r="J201" s="15">
        <f t="shared" si="38"/>
        <v>233.87131192187277</v>
      </c>
      <c r="K201">
        <v>-1.7</v>
      </c>
      <c r="L201" s="18">
        <f t="shared" si="39"/>
        <v>0.23370467071823617</v>
      </c>
      <c r="M201" s="15">
        <f t="shared" si="40"/>
        <v>2337.0467071823618</v>
      </c>
      <c r="N201">
        <v>2.67</v>
      </c>
      <c r="O201" s="18">
        <f t="shared" si="41"/>
        <v>-1.1513633651458424</v>
      </c>
      <c r="P201" s="15">
        <f t="shared" si="42"/>
        <v>-11513.633651458424</v>
      </c>
    </row>
    <row r="202" spans="1:16" x14ac:dyDescent="0.25">
      <c r="A202">
        <f t="shared" si="43"/>
        <v>201</v>
      </c>
      <c r="B202">
        <v>2.5299999999999998</v>
      </c>
      <c r="C202">
        <f t="shared" si="34"/>
        <v>6.4008999999999991</v>
      </c>
      <c r="D202" s="15">
        <f t="shared" si="35"/>
        <v>64008.999999999993</v>
      </c>
      <c r="E202">
        <v>0.05</v>
      </c>
      <c r="F202" s="18">
        <f t="shared" si="36"/>
        <v>1.0506631591342346</v>
      </c>
      <c r="G202" s="15">
        <f t="shared" si="37"/>
        <v>10506.631591342346</v>
      </c>
      <c r="H202">
        <v>1.7</v>
      </c>
      <c r="I202" s="18">
        <f t="shared" si="33"/>
        <v>3.711523259224911</v>
      </c>
      <c r="J202" s="15">
        <f t="shared" si="38"/>
        <v>37115.232592249107</v>
      </c>
      <c r="K202">
        <v>-2.5499999999999998</v>
      </c>
      <c r="L202" s="18">
        <f t="shared" si="39"/>
        <v>0.12974663152232549</v>
      </c>
      <c r="M202" s="15">
        <f t="shared" si="40"/>
        <v>1297.4663152232549</v>
      </c>
      <c r="N202">
        <v>2.67</v>
      </c>
      <c r="O202" s="18">
        <f t="shared" si="41"/>
        <v>-1.1513633651458424</v>
      </c>
      <c r="P202" s="15">
        <f t="shared" si="42"/>
        <v>-11513.633651458424</v>
      </c>
    </row>
    <row r="203" spans="1:16" x14ac:dyDescent="0.25">
      <c r="A203">
        <f t="shared" si="43"/>
        <v>202</v>
      </c>
      <c r="B203">
        <v>1.67</v>
      </c>
      <c r="C203">
        <f t="shared" si="34"/>
        <v>2.7888999999999999</v>
      </c>
      <c r="D203" s="15">
        <f t="shared" si="35"/>
        <v>27889</v>
      </c>
      <c r="E203">
        <v>-1.2</v>
      </c>
      <c r="F203" s="18">
        <f t="shared" si="36"/>
        <v>0.1709818363741325</v>
      </c>
      <c r="G203" s="15">
        <f t="shared" si="37"/>
        <v>1709.8183637413249</v>
      </c>
      <c r="H203">
        <v>1.89</v>
      </c>
      <c r="I203" s="18">
        <f t="shared" si="33"/>
        <v>4.1554210809987913</v>
      </c>
      <c r="J203" s="15">
        <f t="shared" si="38"/>
        <v>41554.210809987911</v>
      </c>
      <c r="K203">
        <v>-2.96</v>
      </c>
      <c r="L203" s="18">
        <f t="shared" si="39"/>
        <v>0.10006171111590588</v>
      </c>
      <c r="M203" s="15">
        <f t="shared" si="40"/>
        <v>1000.6171111590588</v>
      </c>
      <c r="N203">
        <v>3.47</v>
      </c>
      <c r="O203" s="18">
        <f t="shared" si="41"/>
        <v>4.8188193918434283</v>
      </c>
      <c r="P203" s="15">
        <f t="shared" si="42"/>
        <v>48188.193918434285</v>
      </c>
    </row>
    <row r="204" spans="1:16" x14ac:dyDescent="0.25">
      <c r="A204">
        <f t="shared" si="43"/>
        <v>203</v>
      </c>
      <c r="B204">
        <v>2.67</v>
      </c>
      <c r="C204">
        <f t="shared" si="34"/>
        <v>7.1288999999999998</v>
      </c>
      <c r="D204" s="15">
        <f t="shared" si="35"/>
        <v>71289</v>
      </c>
      <c r="E204">
        <v>0.5</v>
      </c>
      <c r="F204" s="18">
        <f t="shared" si="36"/>
        <v>1.5668812368838159</v>
      </c>
      <c r="G204" s="15">
        <f t="shared" si="37"/>
        <v>15668.812368838158</v>
      </c>
      <c r="H204">
        <v>-1.68</v>
      </c>
      <c r="I204" s="18">
        <f t="shared" si="33"/>
        <v>6.8776997935721035E-2</v>
      </c>
      <c r="J204" s="15">
        <f t="shared" si="38"/>
        <v>687.76997935721033</v>
      </c>
      <c r="K204">
        <v>-2</v>
      </c>
      <c r="L204" s="18">
        <f t="shared" si="39"/>
        <v>0.18828573052453318</v>
      </c>
      <c r="M204" s="15">
        <f t="shared" si="40"/>
        <v>1882.8573052453319</v>
      </c>
      <c r="N204">
        <v>3.6</v>
      </c>
      <c r="O204" s="18">
        <f t="shared" si="41"/>
        <v>6.0441908234681705</v>
      </c>
      <c r="P204" s="15">
        <f t="shared" si="42"/>
        <v>60441.908234681701</v>
      </c>
    </row>
    <row r="205" spans="1:16" x14ac:dyDescent="0.25">
      <c r="A205">
        <f t="shared" si="43"/>
        <v>204</v>
      </c>
      <c r="B205">
        <v>2.7</v>
      </c>
      <c r="C205">
        <f t="shared" si="34"/>
        <v>7.2900000000000009</v>
      </c>
      <c r="D205" s="15">
        <f t="shared" si="35"/>
        <v>72900.000000000015</v>
      </c>
      <c r="E205">
        <v>0.71</v>
      </c>
      <c r="F205" s="18">
        <f t="shared" si="36"/>
        <v>1.8453602978236938</v>
      </c>
      <c r="G205" s="15">
        <f t="shared" si="37"/>
        <v>18453.602978236937</v>
      </c>
      <c r="H205">
        <v>1.48</v>
      </c>
      <c r="I205" s="18">
        <f t="shared" si="33"/>
        <v>3.2357842246319075</v>
      </c>
      <c r="J205" s="15">
        <f t="shared" si="38"/>
        <v>32357.842246319076</v>
      </c>
      <c r="K205">
        <v>-3.47</v>
      </c>
      <c r="L205" s="18">
        <f t="shared" si="39"/>
        <v>7.3790720761360604E-2</v>
      </c>
      <c r="M205" s="15">
        <f t="shared" si="40"/>
        <v>737.90720761360603</v>
      </c>
      <c r="N205">
        <v>3.41</v>
      </c>
      <c r="O205" s="18">
        <f t="shared" si="41"/>
        <v>4.2797504344454769</v>
      </c>
      <c r="P205" s="15">
        <f t="shared" si="42"/>
        <v>42797.50434445477</v>
      </c>
    </row>
    <row r="206" spans="1:16" x14ac:dyDescent="0.25">
      <c r="A206">
        <f t="shared" si="43"/>
        <v>205</v>
      </c>
      <c r="B206">
        <v>2.38</v>
      </c>
      <c r="C206">
        <f t="shared" si="34"/>
        <v>5.6643999999999997</v>
      </c>
      <c r="D206" s="15">
        <f t="shared" si="35"/>
        <v>56644</v>
      </c>
      <c r="E206">
        <v>0.99</v>
      </c>
      <c r="F206" s="18">
        <f t="shared" si="36"/>
        <v>2.2544219898393654</v>
      </c>
      <c r="G206" s="15">
        <f t="shared" si="37"/>
        <v>22544.219898393654</v>
      </c>
      <c r="H206">
        <v>-2.1800000000000002</v>
      </c>
      <c r="I206" s="18">
        <f t="shared" si="33"/>
        <v>9.6732363394468595E-3</v>
      </c>
      <c r="J206" s="15">
        <f t="shared" si="38"/>
        <v>96.732363394468592</v>
      </c>
      <c r="K206">
        <v>-2.85</v>
      </c>
      <c r="L206" s="18">
        <f t="shared" si="39"/>
        <v>0.10713708025713672</v>
      </c>
      <c r="M206" s="15">
        <f t="shared" si="40"/>
        <v>1071.3708025713672</v>
      </c>
      <c r="N206">
        <v>2.6</v>
      </c>
      <c r="O206" s="18">
        <f t="shared" si="41"/>
        <v>-1.561682456805956</v>
      </c>
      <c r="P206" s="15">
        <f t="shared" si="42"/>
        <v>-15616.824568059559</v>
      </c>
    </row>
    <row r="207" spans="1:16" x14ac:dyDescent="0.25">
      <c r="A207">
        <f t="shared" si="43"/>
        <v>206</v>
      </c>
      <c r="B207">
        <v>1.72</v>
      </c>
      <c r="C207">
        <f t="shared" si="34"/>
        <v>2.9583999999999997</v>
      </c>
      <c r="D207" s="15">
        <f t="shared" si="35"/>
        <v>29583.999999999996</v>
      </c>
      <c r="E207">
        <v>0.47</v>
      </c>
      <c r="F207" s="18">
        <f t="shared" si="36"/>
        <v>1.5290642389584153</v>
      </c>
      <c r="G207" s="15">
        <f t="shared" si="37"/>
        <v>15290.642389584153</v>
      </c>
      <c r="H207">
        <v>-0.81</v>
      </c>
      <c r="I207" s="18">
        <f t="shared" si="33"/>
        <v>0.37980163399167655</v>
      </c>
      <c r="J207" s="15">
        <f t="shared" si="38"/>
        <v>3798.0163399167654</v>
      </c>
      <c r="K207">
        <v>-3.28</v>
      </c>
      <c r="L207" s="18">
        <f t="shared" si="39"/>
        <v>8.246965714416403E-2</v>
      </c>
      <c r="M207" s="15">
        <f t="shared" si="40"/>
        <v>824.69657144164034</v>
      </c>
      <c r="N207">
        <v>2.27</v>
      </c>
      <c r="O207" s="18">
        <f t="shared" si="41"/>
        <v>-3.2919198234104829</v>
      </c>
      <c r="P207" s="15">
        <f t="shared" si="42"/>
        <v>-32919.198234104828</v>
      </c>
    </row>
    <row r="208" spans="1:16" x14ac:dyDescent="0.25">
      <c r="A208">
        <f t="shared" si="43"/>
        <v>207</v>
      </c>
      <c r="B208">
        <v>2.86</v>
      </c>
      <c r="C208">
        <f t="shared" si="34"/>
        <v>8.1795999999999989</v>
      </c>
      <c r="D208" s="15">
        <f t="shared" si="35"/>
        <v>81795.999999999985</v>
      </c>
      <c r="E208">
        <v>1.29</v>
      </c>
      <c r="F208" s="18">
        <f t="shared" si="36"/>
        <v>2.7411264005770324</v>
      </c>
      <c r="G208" s="15">
        <f t="shared" si="37"/>
        <v>27411.264005770325</v>
      </c>
      <c r="H208">
        <v>0.43</v>
      </c>
      <c r="I208" s="18">
        <f t="shared" si="33"/>
        <v>1.4892623460684653</v>
      </c>
      <c r="J208" s="15">
        <f t="shared" si="38"/>
        <v>14892.623460684654</v>
      </c>
      <c r="K208">
        <v>-2.33</v>
      </c>
      <c r="L208" s="18">
        <f t="shared" si="39"/>
        <v>0.15006357483754926</v>
      </c>
      <c r="M208" s="15">
        <f t="shared" si="40"/>
        <v>1500.6357483754925</v>
      </c>
      <c r="N208">
        <v>2.35</v>
      </c>
      <c r="O208" s="18">
        <f t="shared" si="41"/>
        <v>-2.9019617753002818</v>
      </c>
      <c r="P208" s="15">
        <f t="shared" si="42"/>
        <v>-29019.617753002818</v>
      </c>
    </row>
    <row r="209" spans="1:16" x14ac:dyDescent="0.25">
      <c r="A209">
        <f t="shared" si="43"/>
        <v>208</v>
      </c>
      <c r="B209">
        <v>2.48</v>
      </c>
      <c r="C209">
        <f t="shared" si="34"/>
        <v>6.1504000000000003</v>
      </c>
      <c r="D209" s="15">
        <f t="shared" si="35"/>
        <v>61504</v>
      </c>
      <c r="E209">
        <v>0.91</v>
      </c>
      <c r="F209" s="18">
        <f t="shared" si="36"/>
        <v>2.1331176416118556</v>
      </c>
      <c r="G209" s="15">
        <f t="shared" si="37"/>
        <v>21331.176416118557</v>
      </c>
      <c r="H209">
        <v>-0.27</v>
      </c>
      <c r="I209" s="18">
        <f t="shared" si="33"/>
        <v>0.75210611364122071</v>
      </c>
      <c r="J209" s="15">
        <f t="shared" si="38"/>
        <v>7521.0611364122069</v>
      </c>
      <c r="K209">
        <v>-1.28</v>
      </c>
      <c r="L209" s="18">
        <f t="shared" si="39"/>
        <v>0.3218485608786692</v>
      </c>
      <c r="M209" s="15">
        <f t="shared" si="40"/>
        <v>3218.485608786692</v>
      </c>
      <c r="N209">
        <v>2.2799999999999998</v>
      </c>
      <c r="O209" s="18">
        <f t="shared" si="41"/>
        <v>-3.2441586781355207</v>
      </c>
      <c r="P209" s="15">
        <f t="shared" si="42"/>
        <v>-32441.586781355207</v>
      </c>
    </row>
    <row r="210" spans="1:16" x14ac:dyDescent="0.25">
      <c r="A210">
        <f t="shared" si="43"/>
        <v>209</v>
      </c>
      <c r="B210">
        <v>2.2599999999999998</v>
      </c>
      <c r="C210">
        <f t="shared" si="34"/>
        <v>5.1075999999999988</v>
      </c>
      <c r="D210" s="15">
        <f t="shared" si="35"/>
        <v>51075.999999999985</v>
      </c>
      <c r="E210">
        <v>1.0900000000000001</v>
      </c>
      <c r="F210" s="18">
        <f t="shared" si="36"/>
        <v>2.4110621694676775</v>
      </c>
      <c r="G210" s="15">
        <f t="shared" si="37"/>
        <v>24110.621694676774</v>
      </c>
      <c r="H210">
        <v>-1.43</v>
      </c>
      <c r="I210" s="18">
        <f t="shared" si="33"/>
        <v>0.12706965796631581</v>
      </c>
      <c r="J210" s="15">
        <f t="shared" si="38"/>
        <v>1270.696579663158</v>
      </c>
      <c r="K210">
        <v>-1.39</v>
      </c>
      <c r="L210" s="18">
        <f t="shared" si="39"/>
        <v>0.29535109126956277</v>
      </c>
      <c r="M210" s="15">
        <f t="shared" si="40"/>
        <v>2953.5109126956277</v>
      </c>
      <c r="N210">
        <v>3.26</v>
      </c>
      <c r="O210" s="18">
        <f t="shared" si="41"/>
        <v>3.0020603248857221</v>
      </c>
      <c r="P210" s="15">
        <f t="shared" si="42"/>
        <v>30020.60324885722</v>
      </c>
    </row>
    <row r="211" spans="1:16" x14ac:dyDescent="0.25">
      <c r="A211">
        <f t="shared" si="43"/>
        <v>210</v>
      </c>
      <c r="B211">
        <v>2.36</v>
      </c>
      <c r="C211">
        <f t="shared" si="34"/>
        <v>5.5695999999999994</v>
      </c>
      <c r="D211" s="15">
        <f t="shared" si="35"/>
        <v>55695.999999999993</v>
      </c>
      <c r="E211">
        <v>0.21</v>
      </c>
      <c r="F211" s="18">
        <f t="shared" si="36"/>
        <v>1.221734564080863</v>
      </c>
      <c r="G211" s="15">
        <f t="shared" si="37"/>
        <v>12217.345640808629</v>
      </c>
      <c r="H211">
        <v>-0.92</v>
      </c>
      <c r="I211" s="18">
        <f t="shared" si="33"/>
        <v>0.32238128541352196</v>
      </c>
      <c r="J211" s="15">
        <f t="shared" si="38"/>
        <v>3223.8128541352194</v>
      </c>
      <c r="K211">
        <v>-1.76</v>
      </c>
      <c r="L211" s="18">
        <f t="shared" si="39"/>
        <v>0.22364211158438124</v>
      </c>
      <c r="M211" s="15">
        <f t="shared" si="40"/>
        <v>2236.4211158438125</v>
      </c>
      <c r="N211">
        <v>2.76</v>
      </c>
      <c r="O211" s="18">
        <f t="shared" si="41"/>
        <v>-0.59990851102222109</v>
      </c>
      <c r="P211" s="15">
        <f t="shared" si="42"/>
        <v>-5999.0851102222114</v>
      </c>
    </row>
    <row r="212" spans="1:16" x14ac:dyDescent="0.25">
      <c r="A212">
        <f t="shared" si="43"/>
        <v>211</v>
      </c>
      <c r="B212">
        <v>2.5099999999999998</v>
      </c>
      <c r="C212">
        <f t="shared" si="34"/>
        <v>6.3000999999999987</v>
      </c>
      <c r="D212" s="15">
        <f t="shared" si="35"/>
        <v>63000.999999999985</v>
      </c>
      <c r="E212">
        <v>0.49</v>
      </c>
      <c r="F212" s="18">
        <f t="shared" si="36"/>
        <v>1.5542211587624934</v>
      </c>
      <c r="G212" s="15">
        <f t="shared" si="37"/>
        <v>15542.211587624934</v>
      </c>
      <c r="H212">
        <v>0.04</v>
      </c>
      <c r="I212" s="18">
        <f t="shared" si="33"/>
        <v>1.040497584987109</v>
      </c>
      <c r="J212" s="15">
        <f t="shared" si="38"/>
        <v>10404.975849871089</v>
      </c>
      <c r="K212">
        <v>-2.66</v>
      </c>
      <c r="L212" s="18">
        <f t="shared" si="39"/>
        <v>0.12084142781362195</v>
      </c>
      <c r="M212" s="15">
        <f t="shared" si="40"/>
        <v>1208.4142781362195</v>
      </c>
      <c r="N212">
        <v>3.65</v>
      </c>
      <c r="O212" s="18">
        <f t="shared" si="41"/>
        <v>6.5370629697245768</v>
      </c>
      <c r="P212" s="15">
        <f t="shared" si="42"/>
        <v>65370.629697245771</v>
      </c>
    </row>
    <row r="213" spans="1:16" x14ac:dyDescent="0.25">
      <c r="A213">
        <f t="shared" si="43"/>
        <v>212</v>
      </c>
      <c r="B213">
        <v>3.18</v>
      </c>
      <c r="C213">
        <f t="shared" si="34"/>
        <v>10.112400000000001</v>
      </c>
      <c r="D213" s="15">
        <f t="shared" si="35"/>
        <v>101124.00000000001</v>
      </c>
      <c r="E213">
        <v>0.13</v>
      </c>
      <c r="F213" s="18">
        <f t="shared" si="36"/>
        <v>1.1344899923919205</v>
      </c>
      <c r="G213" s="15">
        <f t="shared" si="37"/>
        <v>11344.899923919205</v>
      </c>
      <c r="H213">
        <v>-0.63</v>
      </c>
      <c r="I213" s="18">
        <f t="shared" si="33"/>
        <v>0.48669118072530138</v>
      </c>
      <c r="J213" s="15">
        <f t="shared" si="38"/>
        <v>4866.9118072530136</v>
      </c>
      <c r="K213">
        <v>-3.62</v>
      </c>
      <c r="L213" s="18">
        <f t="shared" si="39"/>
        <v>6.7710662572736419E-2</v>
      </c>
      <c r="M213" s="15">
        <f t="shared" si="40"/>
        <v>677.10662572736419</v>
      </c>
      <c r="N213">
        <v>2.31</v>
      </c>
      <c r="O213" s="18">
        <f t="shared" si="41"/>
        <v>-3.09919923654558</v>
      </c>
      <c r="P213" s="15">
        <f t="shared" si="42"/>
        <v>-30991.992365455801</v>
      </c>
    </row>
    <row r="214" spans="1:16" x14ac:dyDescent="0.25">
      <c r="A214">
        <f t="shared" si="43"/>
        <v>213</v>
      </c>
      <c r="B214">
        <v>2.2999999999999998</v>
      </c>
      <c r="C214">
        <f t="shared" si="34"/>
        <v>5.2899999999999991</v>
      </c>
      <c r="D214" s="15">
        <f t="shared" si="35"/>
        <v>52899.999999999993</v>
      </c>
      <c r="E214">
        <v>0.37</v>
      </c>
      <c r="F214" s="18">
        <f t="shared" si="36"/>
        <v>1.4065373921405824</v>
      </c>
      <c r="G214" s="15">
        <f t="shared" si="37"/>
        <v>14065.373921405824</v>
      </c>
      <c r="H214">
        <v>-0.51</v>
      </c>
      <c r="I214" s="18">
        <f t="shared" si="33"/>
        <v>0.56727915549351815</v>
      </c>
      <c r="J214" s="15">
        <f t="shared" si="38"/>
        <v>5672.7915549351819</v>
      </c>
      <c r="K214">
        <v>-3.01</v>
      </c>
      <c r="L214" s="18">
        <f t="shared" si="39"/>
        <v>9.7033158384335211E-2</v>
      </c>
      <c r="M214" s="15">
        <f t="shared" si="40"/>
        <v>970.33158384335206</v>
      </c>
      <c r="N214">
        <v>3.15</v>
      </c>
      <c r="O214" s="18">
        <f t="shared" si="41"/>
        <v>2.1259744004893459</v>
      </c>
      <c r="P214" s="15">
        <f t="shared" si="42"/>
        <v>21259.744004893459</v>
      </c>
    </row>
    <row r="215" spans="1:16" x14ac:dyDescent="0.25">
      <c r="A215">
        <f t="shared" si="43"/>
        <v>214</v>
      </c>
      <c r="B215">
        <v>1.98</v>
      </c>
      <c r="C215">
        <f t="shared" si="34"/>
        <v>3.9203999999999999</v>
      </c>
      <c r="D215" s="15">
        <f t="shared" si="35"/>
        <v>39204</v>
      </c>
      <c r="E215">
        <v>-0.3</v>
      </c>
      <c r="F215" s="18">
        <f t="shared" si="36"/>
        <v>0.72370225031607316</v>
      </c>
      <c r="G215" s="15">
        <f t="shared" si="37"/>
        <v>7237.0225031607315</v>
      </c>
      <c r="H215">
        <v>-0.46</v>
      </c>
      <c r="I215" s="18">
        <f t="shared" si="33"/>
        <v>0.60314120338145438</v>
      </c>
      <c r="J215" s="15">
        <f t="shared" si="38"/>
        <v>6031.412033814544</v>
      </c>
      <c r="K215">
        <v>-2.54</v>
      </c>
      <c r="L215" s="18">
        <f t="shared" si="39"/>
        <v>0.13059495079482361</v>
      </c>
      <c r="M215" s="15">
        <f t="shared" si="40"/>
        <v>1305.949507948236</v>
      </c>
      <c r="N215">
        <v>3.28</v>
      </c>
      <c r="O215" s="18">
        <f t="shared" si="41"/>
        <v>3.166787210769872</v>
      </c>
      <c r="P215" s="15">
        <f t="shared" si="42"/>
        <v>31667.87210769872</v>
      </c>
    </row>
    <row r="216" spans="1:16" x14ac:dyDescent="0.25">
      <c r="A216">
        <f t="shared" si="43"/>
        <v>215</v>
      </c>
      <c r="B216">
        <v>1.96</v>
      </c>
      <c r="C216">
        <f t="shared" si="34"/>
        <v>3.8415999999999997</v>
      </c>
      <c r="D216" s="15">
        <f t="shared" si="35"/>
        <v>38416</v>
      </c>
      <c r="E216">
        <v>0.94</v>
      </c>
      <c r="F216" s="18">
        <f t="shared" si="36"/>
        <v>2.1781901498700447</v>
      </c>
      <c r="G216" s="15">
        <f t="shared" si="37"/>
        <v>21781.901498700448</v>
      </c>
      <c r="H216">
        <v>0.42</v>
      </c>
      <c r="I216" s="18">
        <f t="shared" si="33"/>
        <v>1.4764954835824931</v>
      </c>
      <c r="J216" s="15">
        <f t="shared" si="38"/>
        <v>14764.95483582493</v>
      </c>
      <c r="K216">
        <v>-2.54</v>
      </c>
      <c r="L216" s="18">
        <f t="shared" si="39"/>
        <v>0.13059495079482361</v>
      </c>
      <c r="M216" s="15">
        <f t="shared" si="40"/>
        <v>1305.949507948236</v>
      </c>
      <c r="N216">
        <v>2.21</v>
      </c>
      <c r="O216" s="18">
        <f t="shared" si="41"/>
        <v>-3.5727087749332123</v>
      </c>
      <c r="P216" s="15">
        <f t="shared" si="42"/>
        <v>-35727.087749332124</v>
      </c>
    </row>
    <row r="217" spans="1:16" x14ac:dyDescent="0.25">
      <c r="A217">
        <f t="shared" si="43"/>
        <v>216</v>
      </c>
      <c r="B217">
        <v>1.57</v>
      </c>
      <c r="C217">
        <f t="shared" si="34"/>
        <v>2.4649000000000001</v>
      </c>
      <c r="D217" s="15">
        <f t="shared" si="35"/>
        <v>24649</v>
      </c>
      <c r="E217">
        <v>0.01</v>
      </c>
      <c r="F217" s="18">
        <f t="shared" si="36"/>
        <v>1.0100265052945769</v>
      </c>
      <c r="G217" s="15">
        <f t="shared" si="37"/>
        <v>10100.26505294577</v>
      </c>
      <c r="H217">
        <v>-0.67</v>
      </c>
      <c r="I217" s="18">
        <f t="shared" si="33"/>
        <v>0.46151157842475182</v>
      </c>
      <c r="J217" s="15">
        <f t="shared" si="38"/>
        <v>4615.1157842475186</v>
      </c>
      <c r="K217">
        <v>-3</v>
      </c>
      <c r="L217" s="18">
        <f t="shared" si="39"/>
        <v>9.7629898133695006E-2</v>
      </c>
      <c r="M217" s="15">
        <f t="shared" si="40"/>
        <v>976.29898133695008</v>
      </c>
      <c r="N217">
        <v>3.77</v>
      </c>
      <c r="O217" s="18">
        <f t="shared" si="41"/>
        <v>7.7707914812444763</v>
      </c>
      <c r="P217" s="15">
        <f t="shared" si="42"/>
        <v>77707.914812444767</v>
      </c>
    </row>
    <row r="218" spans="1:16" x14ac:dyDescent="0.25">
      <c r="A218">
        <f t="shared" si="43"/>
        <v>217</v>
      </c>
      <c r="B218">
        <v>2.3199999999999998</v>
      </c>
      <c r="C218">
        <f t="shared" si="34"/>
        <v>5.3823999999999996</v>
      </c>
      <c r="D218" s="15">
        <f t="shared" si="35"/>
        <v>53823.999999999993</v>
      </c>
      <c r="E218">
        <v>0.62</v>
      </c>
      <c r="F218" s="18">
        <f t="shared" si="36"/>
        <v>1.7230565709181751</v>
      </c>
      <c r="G218" s="15">
        <f t="shared" si="37"/>
        <v>17230.565709181752</v>
      </c>
      <c r="H218">
        <v>-1.0900000000000001</v>
      </c>
      <c r="I218" s="18">
        <f t="shared" si="33"/>
        <v>0.24480152818951553</v>
      </c>
      <c r="J218" s="15">
        <f t="shared" si="38"/>
        <v>2448.0152818951551</v>
      </c>
      <c r="K218">
        <v>0.57999999999999996</v>
      </c>
      <c r="L218" s="18">
        <f t="shared" si="39"/>
        <v>1.856105685753062</v>
      </c>
      <c r="M218" s="15">
        <f t="shared" si="40"/>
        <v>18561.056857530621</v>
      </c>
      <c r="N218">
        <v>2.34</v>
      </c>
      <c r="O218" s="18">
        <f t="shared" si="41"/>
        <v>-2.9516990748839076</v>
      </c>
      <c r="P218" s="15">
        <f t="shared" si="42"/>
        <v>-29516.990748839075</v>
      </c>
    </row>
    <row r="219" spans="1:16" x14ac:dyDescent="0.25">
      <c r="A219">
        <f t="shared" si="43"/>
        <v>218</v>
      </c>
      <c r="B219">
        <v>2.5499999999999998</v>
      </c>
      <c r="C219">
        <f t="shared" si="34"/>
        <v>6.5024999999999995</v>
      </c>
      <c r="D219" s="15">
        <f t="shared" si="35"/>
        <v>65024.999999999993</v>
      </c>
      <c r="E219">
        <v>0.36</v>
      </c>
      <c r="F219" s="18">
        <f t="shared" si="36"/>
        <v>1.3945826875629697</v>
      </c>
      <c r="G219" s="15">
        <f t="shared" si="37"/>
        <v>13945.826875629697</v>
      </c>
      <c r="H219">
        <v>1.1399999999999999</v>
      </c>
      <c r="I219" s="18">
        <f t="shared" si="33"/>
        <v>2.5783013907836607</v>
      </c>
      <c r="J219" s="15">
        <f t="shared" si="38"/>
        <v>25783.013907836608</v>
      </c>
      <c r="K219">
        <v>-3.77</v>
      </c>
      <c r="L219" s="18">
        <f t="shared" si="39"/>
        <v>6.2226416562105133E-2</v>
      </c>
      <c r="M219" s="15">
        <f t="shared" si="40"/>
        <v>622.26416562105135</v>
      </c>
      <c r="N219">
        <v>4.24</v>
      </c>
      <c r="O219" s="18">
        <f t="shared" si="41"/>
        <v>13.352968600997961</v>
      </c>
      <c r="P219" s="15">
        <f t="shared" si="42"/>
        <v>133529.6860099796</v>
      </c>
    </row>
    <row r="220" spans="1:16" x14ac:dyDescent="0.25">
      <c r="A220">
        <f t="shared" si="43"/>
        <v>219</v>
      </c>
      <c r="B220">
        <v>2.5299999999999998</v>
      </c>
      <c r="C220">
        <f t="shared" si="34"/>
        <v>6.4008999999999991</v>
      </c>
      <c r="D220" s="15">
        <f t="shared" si="35"/>
        <v>64008.999999999993</v>
      </c>
      <c r="E220">
        <v>-0.39</v>
      </c>
      <c r="F220" s="18">
        <f t="shared" si="36"/>
        <v>0.64997859453247575</v>
      </c>
      <c r="G220" s="15">
        <f t="shared" si="37"/>
        <v>6499.7859453247574</v>
      </c>
      <c r="H220">
        <v>-1</v>
      </c>
      <c r="I220" s="18">
        <f t="shared" si="33"/>
        <v>0.28422504295122325</v>
      </c>
      <c r="J220" s="15">
        <f t="shared" si="38"/>
        <v>2842.2504295122326</v>
      </c>
      <c r="K220">
        <v>-2.73</v>
      </c>
      <c r="L220" s="18">
        <f t="shared" si="39"/>
        <v>0.11555857501444501</v>
      </c>
      <c r="M220" s="15">
        <f t="shared" si="40"/>
        <v>1155.58575014445</v>
      </c>
      <c r="N220">
        <v>2.88</v>
      </c>
      <c r="O220" s="18">
        <f t="shared" si="41"/>
        <v>0.17890553190408731</v>
      </c>
      <c r="P220" s="15">
        <f t="shared" si="42"/>
        <v>1789.0553190408732</v>
      </c>
    </row>
    <row r="221" spans="1:16" x14ac:dyDescent="0.25">
      <c r="A221">
        <f t="shared" si="43"/>
        <v>220</v>
      </c>
      <c r="B221">
        <v>2.12</v>
      </c>
      <c r="C221">
        <f t="shared" si="34"/>
        <v>4.4944000000000006</v>
      </c>
      <c r="D221" s="15">
        <f t="shared" si="35"/>
        <v>44944.000000000007</v>
      </c>
      <c r="E221">
        <v>0.13</v>
      </c>
      <c r="F221" s="18">
        <f t="shared" si="36"/>
        <v>1.1344899923919205</v>
      </c>
      <c r="G221" s="15">
        <f t="shared" si="37"/>
        <v>11344.899923919205</v>
      </c>
      <c r="H221">
        <v>-1.23</v>
      </c>
      <c r="I221" s="18">
        <f t="shared" si="33"/>
        <v>0.19054741356674806</v>
      </c>
      <c r="J221" s="15">
        <f t="shared" si="38"/>
        <v>1905.4741356674806</v>
      </c>
      <c r="K221">
        <v>-1.64</v>
      </c>
      <c r="L221" s="18">
        <f t="shared" si="39"/>
        <v>0.24432027341595136</v>
      </c>
      <c r="M221" s="15">
        <f t="shared" si="40"/>
        <v>2443.2027341595135</v>
      </c>
      <c r="N221">
        <v>2.78</v>
      </c>
      <c r="O221" s="18">
        <f t="shared" si="41"/>
        <v>-0.47361594641191829</v>
      </c>
      <c r="P221" s="15">
        <f t="shared" si="42"/>
        <v>-4736.1594641191832</v>
      </c>
    </row>
    <row r="222" spans="1:16" x14ac:dyDescent="0.25">
      <c r="A222">
        <f t="shared" si="43"/>
        <v>221</v>
      </c>
      <c r="B222">
        <v>3.49</v>
      </c>
      <c r="C222">
        <f t="shared" si="34"/>
        <v>12.180100000000001</v>
      </c>
      <c r="D222" s="15">
        <f t="shared" si="35"/>
        <v>121801.00000000001</v>
      </c>
      <c r="E222">
        <v>0.34</v>
      </c>
      <c r="F222" s="18">
        <f t="shared" si="36"/>
        <v>1.370835455417684</v>
      </c>
      <c r="G222" s="15">
        <f t="shared" si="37"/>
        <v>13708.35455417684</v>
      </c>
      <c r="H222">
        <v>0.35</v>
      </c>
      <c r="I222" s="18">
        <f t="shared" si="33"/>
        <v>1.3890257252947129</v>
      </c>
      <c r="J222" s="15">
        <f t="shared" si="38"/>
        <v>13890.257252947129</v>
      </c>
      <c r="K222">
        <v>-1.73</v>
      </c>
      <c r="L222" s="18">
        <f t="shared" si="39"/>
        <v>0.22860641132990622</v>
      </c>
      <c r="M222" s="15">
        <f t="shared" si="40"/>
        <v>2286.0641132990622</v>
      </c>
      <c r="N222">
        <v>2.76</v>
      </c>
      <c r="O222" s="18">
        <f t="shared" si="41"/>
        <v>-0.59990851102222109</v>
      </c>
      <c r="P222" s="15">
        <f t="shared" si="42"/>
        <v>-5999.0851102222114</v>
      </c>
    </row>
    <row r="223" spans="1:16" x14ac:dyDescent="0.25">
      <c r="A223">
        <f t="shared" si="43"/>
        <v>222</v>
      </c>
      <c r="B223">
        <v>2.9</v>
      </c>
      <c r="C223">
        <f t="shared" si="34"/>
        <v>8.41</v>
      </c>
      <c r="D223" s="15">
        <f t="shared" si="35"/>
        <v>84100</v>
      </c>
      <c r="E223">
        <v>0.38</v>
      </c>
      <c r="F223" s="18">
        <f t="shared" si="36"/>
        <v>1.4185461926843772</v>
      </c>
      <c r="G223" s="15">
        <f t="shared" si="37"/>
        <v>14185.461926843773</v>
      </c>
      <c r="H223">
        <v>-2.11</v>
      </c>
      <c r="I223" s="18">
        <f t="shared" si="33"/>
        <v>1.4134249834229297E-2</v>
      </c>
      <c r="J223" s="15">
        <f t="shared" si="38"/>
        <v>141.34249834229297</v>
      </c>
      <c r="K223">
        <v>-2.1</v>
      </c>
      <c r="L223" s="18">
        <f t="shared" si="39"/>
        <v>0.17557279959033353</v>
      </c>
      <c r="M223" s="15">
        <f t="shared" si="40"/>
        <v>1755.7279959033353</v>
      </c>
      <c r="N223">
        <v>2.91</v>
      </c>
      <c r="O223" s="18">
        <f t="shared" si="41"/>
        <v>0.38165268891152415</v>
      </c>
      <c r="P223" s="15">
        <f t="shared" si="42"/>
        <v>3816.5268891152414</v>
      </c>
    </row>
    <row r="224" spans="1:16" x14ac:dyDescent="0.25">
      <c r="A224">
        <f t="shared" si="43"/>
        <v>223</v>
      </c>
      <c r="B224">
        <v>2.39</v>
      </c>
      <c r="C224">
        <f t="shared" si="34"/>
        <v>5.7121000000000004</v>
      </c>
      <c r="D224" s="15">
        <f t="shared" si="35"/>
        <v>57121.000000000007</v>
      </c>
      <c r="E224">
        <v>-0.33</v>
      </c>
      <c r="F224" s="18">
        <f t="shared" si="36"/>
        <v>0.69866118678540745</v>
      </c>
      <c r="G224" s="15">
        <f t="shared" si="37"/>
        <v>6986.6118678540743</v>
      </c>
      <c r="H224">
        <v>-1.37</v>
      </c>
      <c r="I224" s="18">
        <f t="shared" si="33"/>
        <v>0.14445469348661688</v>
      </c>
      <c r="J224" s="15">
        <f t="shared" si="38"/>
        <v>1444.5469348661688</v>
      </c>
      <c r="K224">
        <v>-3.86</v>
      </c>
      <c r="L224" s="18">
        <f t="shared" si="39"/>
        <v>5.9193460940336638E-2</v>
      </c>
      <c r="M224" s="15">
        <f t="shared" si="40"/>
        <v>591.93460940336638</v>
      </c>
      <c r="N224">
        <v>3.03</v>
      </c>
      <c r="O224" s="18">
        <f t="shared" si="41"/>
        <v>1.2260575984926572</v>
      </c>
      <c r="P224" s="15">
        <f t="shared" si="42"/>
        <v>12260.575984926572</v>
      </c>
    </row>
    <row r="225" spans="1:16" x14ac:dyDescent="0.25">
      <c r="A225">
        <f t="shared" si="43"/>
        <v>224</v>
      </c>
      <c r="B225">
        <v>1.66</v>
      </c>
      <c r="C225">
        <f t="shared" si="34"/>
        <v>2.7555999999999998</v>
      </c>
      <c r="D225" s="15">
        <f t="shared" si="35"/>
        <v>27556</v>
      </c>
      <c r="E225">
        <v>0.15</v>
      </c>
      <c r="F225" s="18">
        <f t="shared" si="36"/>
        <v>1.1559801195043451</v>
      </c>
      <c r="G225" s="15">
        <f t="shared" si="37"/>
        <v>11559.80119504345</v>
      </c>
      <c r="H225">
        <v>-0.28000000000000003</v>
      </c>
      <c r="I225" s="18">
        <f t="shared" si="33"/>
        <v>0.74375409294448402</v>
      </c>
      <c r="J225" s="15">
        <f t="shared" si="38"/>
        <v>7437.54092944484</v>
      </c>
      <c r="K225">
        <v>-4.7699999999999996</v>
      </c>
      <c r="L225" s="18">
        <f t="shared" si="39"/>
        <v>3.670850673660226E-2</v>
      </c>
      <c r="M225" s="15">
        <f t="shared" si="40"/>
        <v>367.0850673660226</v>
      </c>
      <c r="N225">
        <v>2.35</v>
      </c>
      <c r="O225" s="18">
        <f t="shared" si="41"/>
        <v>-2.9019617753002818</v>
      </c>
      <c r="P225" s="15">
        <f t="shared" si="42"/>
        <v>-29019.617753002818</v>
      </c>
    </row>
    <row r="226" spans="1:16" x14ac:dyDescent="0.25">
      <c r="A226">
        <f t="shared" si="43"/>
        <v>225</v>
      </c>
      <c r="B226">
        <v>2.25</v>
      </c>
      <c r="C226">
        <f t="shared" si="34"/>
        <v>5.0625</v>
      </c>
      <c r="D226" s="15">
        <f t="shared" si="35"/>
        <v>50625</v>
      </c>
      <c r="E226">
        <v>0.99</v>
      </c>
      <c r="F226" s="18">
        <f t="shared" si="36"/>
        <v>2.2544219898393654</v>
      </c>
      <c r="G226" s="15">
        <f t="shared" si="37"/>
        <v>22544.219898393654</v>
      </c>
      <c r="H226">
        <v>-0.47</v>
      </c>
      <c r="I226" s="18">
        <f t="shared" si="33"/>
        <v>0.59585960375177482</v>
      </c>
      <c r="J226" s="15">
        <f t="shared" si="38"/>
        <v>5958.5960375177483</v>
      </c>
      <c r="K226">
        <v>-1.75</v>
      </c>
      <c r="L226" s="18">
        <f t="shared" si="39"/>
        <v>0.2252822506105969</v>
      </c>
      <c r="M226" s="15">
        <f t="shared" si="40"/>
        <v>2252.8225061059688</v>
      </c>
      <c r="N226">
        <v>3.56</v>
      </c>
      <c r="O226" s="18">
        <f t="shared" si="41"/>
        <v>5.6586240227578948</v>
      </c>
      <c r="P226" s="15">
        <f t="shared" si="42"/>
        <v>56586.24022757895</v>
      </c>
    </row>
    <row r="227" spans="1:16" x14ac:dyDescent="0.25">
      <c r="A227">
        <f t="shared" si="43"/>
        <v>226</v>
      </c>
      <c r="B227">
        <v>3.24</v>
      </c>
      <c r="C227">
        <f t="shared" si="34"/>
        <v>10.497600000000002</v>
      </c>
      <c r="D227" s="15">
        <f t="shared" si="35"/>
        <v>104976.00000000001</v>
      </c>
      <c r="E227">
        <v>-0.79</v>
      </c>
      <c r="F227" s="18">
        <f t="shared" si="36"/>
        <v>0.37252575074766764</v>
      </c>
      <c r="G227" s="15">
        <f t="shared" si="37"/>
        <v>3725.2575074766764</v>
      </c>
      <c r="H227">
        <v>-0.85</v>
      </c>
      <c r="I227" s="18">
        <f t="shared" si="33"/>
        <v>0.35824546966910092</v>
      </c>
      <c r="J227" s="15">
        <f t="shared" si="38"/>
        <v>3582.4546966910093</v>
      </c>
      <c r="K227">
        <v>-2.16</v>
      </c>
      <c r="L227" s="18">
        <f t="shared" si="39"/>
        <v>0.16844293071685909</v>
      </c>
      <c r="M227" s="15">
        <f t="shared" si="40"/>
        <v>1684.4293071685909</v>
      </c>
      <c r="N227">
        <v>2.7</v>
      </c>
      <c r="O227" s="18">
        <f t="shared" si="41"/>
        <v>-0.97057588702427644</v>
      </c>
      <c r="P227" s="15">
        <f t="shared" si="42"/>
        <v>-9705.7588702427638</v>
      </c>
    </row>
    <row r="228" spans="1:16" x14ac:dyDescent="0.25">
      <c r="A228">
        <f t="shared" si="43"/>
        <v>227</v>
      </c>
      <c r="B228">
        <v>1.49</v>
      </c>
      <c r="C228">
        <f t="shared" si="34"/>
        <v>2.2201</v>
      </c>
      <c r="D228" s="15">
        <f t="shared" si="35"/>
        <v>22201</v>
      </c>
      <c r="E228">
        <v>-0.51</v>
      </c>
      <c r="F228" s="18">
        <f t="shared" si="36"/>
        <v>0.55818296144948554</v>
      </c>
      <c r="G228" s="15">
        <f t="shared" si="37"/>
        <v>5581.8296144948554</v>
      </c>
      <c r="H228">
        <v>-7.0000000000000007E-2</v>
      </c>
      <c r="I228" s="18">
        <f t="shared" si="33"/>
        <v>0.93151047260598618</v>
      </c>
      <c r="J228" s="15">
        <f t="shared" si="38"/>
        <v>9315.1047260598625</v>
      </c>
      <c r="K228">
        <v>-1.21</v>
      </c>
      <c r="L228" s="18">
        <f t="shared" si="39"/>
        <v>0.34021353042224578</v>
      </c>
      <c r="M228" s="15">
        <f t="shared" si="40"/>
        <v>3402.1353042224578</v>
      </c>
      <c r="N228">
        <v>2.93</v>
      </c>
      <c r="O228" s="18">
        <f t="shared" si="41"/>
        <v>0.51864804224398853</v>
      </c>
      <c r="P228" s="15">
        <f t="shared" si="42"/>
        <v>5186.4804224398849</v>
      </c>
    </row>
    <row r="229" spans="1:16" x14ac:dyDescent="0.25">
      <c r="A229">
        <f t="shared" si="43"/>
        <v>228</v>
      </c>
      <c r="B229">
        <v>2.4</v>
      </c>
      <c r="C229">
        <f t="shared" si="34"/>
        <v>5.76</v>
      </c>
      <c r="D229" s="15">
        <f t="shared" si="35"/>
        <v>57600</v>
      </c>
      <c r="E229">
        <v>0.39</v>
      </c>
      <c r="F229" s="18">
        <f t="shared" si="36"/>
        <v>1.4306091167956112</v>
      </c>
      <c r="G229" s="15">
        <f t="shared" si="37"/>
        <v>14306.091167956112</v>
      </c>
      <c r="H229">
        <v>-1.21</v>
      </c>
      <c r="I229" s="18">
        <f t="shared" si="33"/>
        <v>0.19778632577680866</v>
      </c>
      <c r="J229" s="15">
        <f t="shared" si="38"/>
        <v>1977.8632577680867</v>
      </c>
      <c r="K229">
        <v>-3.12</v>
      </c>
      <c r="L229" s="18">
        <f t="shared" si="39"/>
        <v>9.0751720712634182E-2</v>
      </c>
      <c r="M229" s="15">
        <f t="shared" si="40"/>
        <v>907.51720712634187</v>
      </c>
      <c r="N229">
        <v>3.36</v>
      </c>
      <c r="O229" s="18">
        <f t="shared" si="41"/>
        <v>3.8429072582497774</v>
      </c>
      <c r="P229" s="15">
        <f t="shared" si="42"/>
        <v>38429.072582497771</v>
      </c>
    </row>
    <row r="230" spans="1:16" x14ac:dyDescent="0.25">
      <c r="A230">
        <f t="shared" si="43"/>
        <v>229</v>
      </c>
      <c r="B230">
        <v>1.08</v>
      </c>
      <c r="C230">
        <f t="shared" si="34"/>
        <v>1.1664000000000001</v>
      </c>
      <c r="D230" s="15">
        <f t="shared" si="35"/>
        <v>11664.000000000002</v>
      </c>
      <c r="E230">
        <v>0.45</v>
      </c>
      <c r="F230" s="18">
        <f t="shared" si="36"/>
        <v>1.5041247900613974</v>
      </c>
      <c r="G230" s="15">
        <f t="shared" si="37"/>
        <v>15041.247900613975</v>
      </c>
      <c r="H230">
        <v>-1.1399999999999999</v>
      </c>
      <c r="I230" s="18">
        <f t="shared" si="33"/>
        <v>0.22445597048542745</v>
      </c>
      <c r="J230" s="15">
        <f t="shared" si="38"/>
        <v>2244.5597048542745</v>
      </c>
      <c r="K230">
        <v>-3.74</v>
      </c>
      <c r="L230" s="18">
        <f t="shared" si="39"/>
        <v>6.3278966705293732E-2</v>
      </c>
      <c r="M230" s="15">
        <f t="shared" si="40"/>
        <v>632.78966705293738</v>
      </c>
      <c r="N230">
        <v>4.08</v>
      </c>
      <c r="O230" s="18">
        <f t="shared" si="41"/>
        <v>11.311156923280436</v>
      </c>
      <c r="P230" s="15">
        <f t="shared" si="42"/>
        <v>113111.56923280435</v>
      </c>
    </row>
    <row r="231" spans="1:16" x14ac:dyDescent="0.25">
      <c r="A231">
        <f t="shared" si="43"/>
        <v>230</v>
      </c>
      <c r="B231">
        <v>2.74</v>
      </c>
      <c r="C231">
        <f t="shared" si="34"/>
        <v>7.5076000000000009</v>
      </c>
      <c r="D231" s="15">
        <f t="shared" si="35"/>
        <v>75076.000000000015</v>
      </c>
      <c r="E231">
        <v>0.42</v>
      </c>
      <c r="F231" s="18">
        <f t="shared" si="36"/>
        <v>1.4671229051130108</v>
      </c>
      <c r="G231" s="15">
        <f t="shared" si="37"/>
        <v>14671.229051130107</v>
      </c>
      <c r="H231">
        <v>0.73</v>
      </c>
      <c r="I231" s="18">
        <f t="shared" si="33"/>
        <v>1.9046170276501251</v>
      </c>
      <c r="J231" s="15">
        <f t="shared" si="38"/>
        <v>19046.170276501252</v>
      </c>
      <c r="K231">
        <v>-3.86</v>
      </c>
      <c r="L231" s="18">
        <f t="shared" si="39"/>
        <v>5.9193460940336638E-2</v>
      </c>
      <c r="M231" s="15">
        <f t="shared" si="40"/>
        <v>591.93460940336638</v>
      </c>
      <c r="N231">
        <v>3.6</v>
      </c>
      <c r="O231" s="18">
        <f t="shared" si="41"/>
        <v>6.0441908234681705</v>
      </c>
      <c r="P231" s="15">
        <f t="shared" si="42"/>
        <v>60441.908234681701</v>
      </c>
    </row>
    <row r="232" spans="1:16" x14ac:dyDescent="0.25">
      <c r="A232">
        <f t="shared" si="43"/>
        <v>231</v>
      </c>
      <c r="B232">
        <v>1.75</v>
      </c>
      <c r="C232">
        <f t="shared" si="34"/>
        <v>3.0625</v>
      </c>
      <c r="D232" s="15">
        <f t="shared" si="35"/>
        <v>30625</v>
      </c>
      <c r="E232">
        <v>0.34</v>
      </c>
      <c r="F232" s="18">
        <f t="shared" si="36"/>
        <v>1.370835455417684</v>
      </c>
      <c r="G232" s="15">
        <f t="shared" si="37"/>
        <v>13708.35455417684</v>
      </c>
      <c r="H232">
        <v>-2.09</v>
      </c>
      <c r="I232" s="18">
        <f t="shared" si="33"/>
        <v>1.560548571960604E-2</v>
      </c>
      <c r="J232" s="15">
        <f t="shared" si="38"/>
        <v>156.0548571960604</v>
      </c>
      <c r="K232">
        <v>-1.68</v>
      </c>
      <c r="L232" s="18">
        <f t="shared" si="39"/>
        <v>0.23718003073324309</v>
      </c>
      <c r="M232" s="15">
        <f t="shared" si="40"/>
        <v>2371.8003073324307</v>
      </c>
      <c r="N232">
        <v>3.24</v>
      </c>
      <c r="O232" s="18">
        <f t="shared" si="41"/>
        <v>2.8390271656842838</v>
      </c>
      <c r="P232" s="15">
        <f t="shared" si="42"/>
        <v>28390.271656842837</v>
      </c>
    </row>
    <row r="233" spans="1:16" x14ac:dyDescent="0.25">
      <c r="A233">
        <f t="shared" si="43"/>
        <v>232</v>
      </c>
      <c r="B233">
        <v>2.19</v>
      </c>
      <c r="C233">
        <f t="shared" si="34"/>
        <v>4.7961</v>
      </c>
      <c r="D233" s="15">
        <f t="shared" si="35"/>
        <v>47961</v>
      </c>
      <c r="E233">
        <v>-0.56999999999999995</v>
      </c>
      <c r="F233" s="18">
        <f t="shared" si="36"/>
        <v>0.51505300990302882</v>
      </c>
      <c r="G233" s="15">
        <f t="shared" si="37"/>
        <v>5150.5300990302885</v>
      </c>
      <c r="H233">
        <v>-1.37</v>
      </c>
      <c r="I233" s="18">
        <f t="shared" si="33"/>
        <v>0.14445469348661688</v>
      </c>
      <c r="J233" s="15">
        <f t="shared" si="38"/>
        <v>1444.5469348661688</v>
      </c>
      <c r="K233">
        <v>-2.75</v>
      </c>
      <c r="L233" s="18">
        <f t="shared" si="39"/>
        <v>0.11410080914069963</v>
      </c>
      <c r="M233" s="15">
        <f t="shared" si="40"/>
        <v>1141.0080914069963</v>
      </c>
      <c r="N233">
        <v>3.74</v>
      </c>
      <c r="O233" s="18">
        <f t="shared" si="41"/>
        <v>7.4555096241670178</v>
      </c>
      <c r="P233" s="15">
        <f t="shared" si="42"/>
        <v>74555.09624167018</v>
      </c>
    </row>
    <row r="234" spans="1:16" x14ac:dyDescent="0.25">
      <c r="A234">
        <f t="shared" si="43"/>
        <v>233</v>
      </c>
      <c r="B234">
        <v>2.78</v>
      </c>
      <c r="C234">
        <f t="shared" si="34"/>
        <v>7.7283999999999988</v>
      </c>
      <c r="D234" s="15">
        <f t="shared" si="35"/>
        <v>77283.999999999985</v>
      </c>
      <c r="E234">
        <v>-0.3</v>
      </c>
      <c r="F234" s="18">
        <f t="shared" si="36"/>
        <v>0.72370225031607316</v>
      </c>
      <c r="G234" s="15">
        <f t="shared" si="37"/>
        <v>7237.0225031607315</v>
      </c>
      <c r="H234">
        <v>-0.67</v>
      </c>
      <c r="I234" s="18">
        <f t="shared" si="33"/>
        <v>0.46151157842475182</v>
      </c>
      <c r="J234" s="15">
        <f t="shared" si="38"/>
        <v>4615.1157842475186</v>
      </c>
      <c r="K234">
        <v>-3.61</v>
      </c>
      <c r="L234" s="18">
        <f t="shared" si="39"/>
        <v>6.8096664270324569E-2</v>
      </c>
      <c r="M234" s="15">
        <f t="shared" si="40"/>
        <v>680.96664270324572</v>
      </c>
      <c r="N234">
        <v>3.64</v>
      </c>
      <c r="O234" s="18">
        <f t="shared" si="41"/>
        <v>6.437508370375209</v>
      </c>
      <c r="P234" s="15">
        <f t="shared" si="42"/>
        <v>64375.083703752091</v>
      </c>
    </row>
    <row r="235" spans="1:16" x14ac:dyDescent="0.25">
      <c r="A235">
        <f t="shared" si="43"/>
        <v>234</v>
      </c>
      <c r="B235">
        <v>2.95</v>
      </c>
      <c r="C235">
        <f t="shared" si="34"/>
        <v>8.7025000000000006</v>
      </c>
      <c r="D235" s="15">
        <f t="shared" si="35"/>
        <v>87025</v>
      </c>
      <c r="E235">
        <v>-0.22</v>
      </c>
      <c r="F235" s="18">
        <f t="shared" si="36"/>
        <v>0.79276824114132471</v>
      </c>
      <c r="G235" s="15">
        <f t="shared" si="37"/>
        <v>7927.6824114132469</v>
      </c>
      <c r="H235">
        <v>0.31</v>
      </c>
      <c r="I235" s="18">
        <f t="shared" si="33"/>
        <v>1.3405220477015483</v>
      </c>
      <c r="J235" s="15">
        <f t="shared" si="38"/>
        <v>13405.220477015482</v>
      </c>
      <c r="K235">
        <v>-4.3899999999999997</v>
      </c>
      <c r="L235" s="18">
        <f t="shared" si="39"/>
        <v>4.4555468573489992E-2</v>
      </c>
      <c r="M235" s="15">
        <f t="shared" si="40"/>
        <v>445.55468573489992</v>
      </c>
      <c r="N235">
        <v>2.86</v>
      </c>
      <c r="O235" s="18">
        <f t="shared" si="41"/>
        <v>4.5553458889418863E-2</v>
      </c>
      <c r="P235" s="15">
        <f t="shared" si="42"/>
        <v>455.53458889418863</v>
      </c>
    </row>
    <row r="236" spans="1:16" x14ac:dyDescent="0.25">
      <c r="A236">
        <f t="shared" si="43"/>
        <v>235</v>
      </c>
      <c r="B236">
        <v>2.17</v>
      </c>
      <c r="C236">
        <f t="shared" si="34"/>
        <v>4.7088999999999999</v>
      </c>
      <c r="D236" s="15">
        <f t="shared" si="35"/>
        <v>47089</v>
      </c>
      <c r="E236">
        <v>0.89</v>
      </c>
      <c r="F236" s="18">
        <f t="shared" si="36"/>
        <v>2.1033466649845765</v>
      </c>
      <c r="G236" s="15">
        <f t="shared" si="37"/>
        <v>21033.466649845763</v>
      </c>
      <c r="H236">
        <v>0.59</v>
      </c>
      <c r="I236" s="18">
        <f t="shared" si="33"/>
        <v>1.702905158072517</v>
      </c>
      <c r="J236" s="15">
        <f t="shared" si="38"/>
        <v>17029.051580725169</v>
      </c>
      <c r="K236">
        <v>-2.5</v>
      </c>
      <c r="L236" s="18">
        <f t="shared" si="39"/>
        <v>0.13405606235278283</v>
      </c>
      <c r="M236" s="15">
        <f t="shared" si="40"/>
        <v>1340.5606235278283</v>
      </c>
      <c r="N236">
        <v>2.86</v>
      </c>
      <c r="O236" s="18">
        <f t="shared" si="41"/>
        <v>4.5553458889418863E-2</v>
      </c>
      <c r="P236" s="15">
        <f t="shared" si="42"/>
        <v>455.53458889418863</v>
      </c>
    </row>
    <row r="237" spans="1:16" x14ac:dyDescent="0.25">
      <c r="A237">
        <f t="shared" si="43"/>
        <v>236</v>
      </c>
      <c r="B237">
        <v>2.95</v>
      </c>
      <c r="C237">
        <f t="shared" si="34"/>
        <v>8.7025000000000006</v>
      </c>
      <c r="D237" s="15">
        <f t="shared" si="35"/>
        <v>87025</v>
      </c>
      <c r="E237">
        <v>0.37</v>
      </c>
      <c r="F237" s="18">
        <f t="shared" si="36"/>
        <v>1.4065373921405824</v>
      </c>
      <c r="G237" s="15">
        <f t="shared" si="37"/>
        <v>14065.373921405824</v>
      </c>
      <c r="H237">
        <v>0.44</v>
      </c>
      <c r="I237" s="18">
        <f t="shared" si="33"/>
        <v>1.5020974274509067</v>
      </c>
      <c r="J237" s="15">
        <f t="shared" si="38"/>
        <v>15020.974274509066</v>
      </c>
      <c r="K237">
        <v>-2.56</v>
      </c>
      <c r="L237" s="18">
        <f t="shared" si="39"/>
        <v>0.12890497088734065</v>
      </c>
      <c r="M237" s="15">
        <f t="shared" si="40"/>
        <v>1289.0497088734064</v>
      </c>
      <c r="N237">
        <v>3.81</v>
      </c>
      <c r="O237" s="18">
        <f t="shared" si="41"/>
        <v>8.1984168353256734</v>
      </c>
      <c r="P237" s="15">
        <f t="shared" si="42"/>
        <v>81984.16835325674</v>
      </c>
    </row>
    <row r="238" spans="1:16" x14ac:dyDescent="0.25">
      <c r="A238">
        <f t="shared" si="43"/>
        <v>237</v>
      </c>
      <c r="B238">
        <v>3.76</v>
      </c>
      <c r="C238">
        <f t="shared" si="34"/>
        <v>14.137599999999999</v>
      </c>
      <c r="D238" s="15">
        <f t="shared" si="35"/>
        <v>141376</v>
      </c>
      <c r="E238">
        <v>-0.25</v>
      </c>
      <c r="F238" s="18">
        <f t="shared" si="36"/>
        <v>0.76647746643861303</v>
      </c>
      <c r="G238" s="15">
        <f t="shared" si="37"/>
        <v>7664.7746643861301</v>
      </c>
      <c r="H238">
        <v>-1.1100000000000001</v>
      </c>
      <c r="I238" s="18">
        <f t="shared" si="33"/>
        <v>0.23653189081365419</v>
      </c>
      <c r="J238" s="15">
        <f t="shared" si="38"/>
        <v>2365.3189081365417</v>
      </c>
      <c r="K238">
        <v>-1.4</v>
      </c>
      <c r="L238" s="18">
        <f t="shared" si="39"/>
        <v>0.29307558227973124</v>
      </c>
      <c r="M238" s="15">
        <f t="shared" si="40"/>
        <v>2930.7558227973122</v>
      </c>
      <c r="N238">
        <v>3.19</v>
      </c>
      <c r="O238" s="18">
        <f t="shared" si="41"/>
        <v>2.438765115558164</v>
      </c>
      <c r="P238" s="15">
        <f t="shared" si="42"/>
        <v>24387.65115558164</v>
      </c>
    </row>
    <row r="239" spans="1:16" x14ac:dyDescent="0.25">
      <c r="A239">
        <f t="shared" si="43"/>
        <v>238</v>
      </c>
      <c r="B239">
        <v>2.91</v>
      </c>
      <c r="C239">
        <f t="shared" si="34"/>
        <v>8.4681000000000015</v>
      </c>
      <c r="D239" s="15">
        <f t="shared" si="35"/>
        <v>84681.000000000015</v>
      </c>
      <c r="E239">
        <v>0.09</v>
      </c>
      <c r="F239" s="18">
        <f t="shared" si="36"/>
        <v>1.092150328610775</v>
      </c>
      <c r="G239" s="15">
        <f t="shared" si="37"/>
        <v>10921.503286107751</v>
      </c>
      <c r="H239">
        <v>0.21</v>
      </c>
      <c r="I239" s="18">
        <f t="shared" si="33"/>
        <v>1.2238990204543152</v>
      </c>
      <c r="J239" s="15">
        <f t="shared" si="38"/>
        <v>12238.990204543152</v>
      </c>
      <c r="K239">
        <v>-1.44</v>
      </c>
      <c r="L239" s="18">
        <f t="shared" si="39"/>
        <v>0.28418303922124571</v>
      </c>
      <c r="M239" s="15">
        <f t="shared" si="40"/>
        <v>2841.8303922124574</v>
      </c>
      <c r="N239">
        <v>3.78</v>
      </c>
      <c r="O239" s="18">
        <f t="shared" si="41"/>
        <v>7.8769171338572228</v>
      </c>
      <c r="P239" s="15">
        <f t="shared" si="42"/>
        <v>78769.171338572225</v>
      </c>
    </row>
    <row r="240" spans="1:16" x14ac:dyDescent="0.25">
      <c r="A240">
        <f t="shared" si="43"/>
        <v>239</v>
      </c>
      <c r="B240">
        <v>1.59</v>
      </c>
      <c r="C240">
        <f t="shared" si="34"/>
        <v>2.5281000000000002</v>
      </c>
      <c r="D240" s="15">
        <f t="shared" si="35"/>
        <v>25281.000000000004</v>
      </c>
      <c r="E240">
        <v>0.9</v>
      </c>
      <c r="F240" s="18">
        <f t="shared" si="36"/>
        <v>2.1182044326167597</v>
      </c>
      <c r="G240" s="15">
        <f t="shared" si="37"/>
        <v>21182.044326167597</v>
      </c>
      <c r="H240">
        <v>-0.61</v>
      </c>
      <c r="I240" s="18">
        <f t="shared" si="33"/>
        <v>0.49959327806834325</v>
      </c>
      <c r="J240" s="15">
        <f t="shared" si="38"/>
        <v>4995.9327806834326</v>
      </c>
      <c r="K240">
        <v>-2.72</v>
      </c>
      <c r="L240" s="18">
        <f t="shared" si="39"/>
        <v>0.11629590601744101</v>
      </c>
      <c r="M240" s="15">
        <f t="shared" si="40"/>
        <v>1162.9590601744101</v>
      </c>
      <c r="N240">
        <v>3.04</v>
      </c>
      <c r="O240" s="18">
        <f t="shared" si="41"/>
        <v>1.2988923459014874</v>
      </c>
      <c r="P240" s="15">
        <f t="shared" si="42"/>
        <v>12988.923459014874</v>
      </c>
    </row>
    <row r="241" spans="1:16" x14ac:dyDescent="0.25">
      <c r="A241">
        <f t="shared" si="43"/>
        <v>240</v>
      </c>
      <c r="B241">
        <v>2.37</v>
      </c>
      <c r="C241">
        <f t="shared" si="34"/>
        <v>5.6169000000000002</v>
      </c>
      <c r="D241" s="15">
        <f t="shared" si="35"/>
        <v>56169</v>
      </c>
      <c r="E241">
        <v>0.44</v>
      </c>
      <c r="F241" s="18">
        <f t="shared" si="36"/>
        <v>1.4917365502374165</v>
      </c>
      <c r="G241" s="15">
        <f t="shared" si="37"/>
        <v>14917.365502374165</v>
      </c>
      <c r="H241">
        <v>-0.02</v>
      </c>
      <c r="I241" s="18">
        <f t="shared" si="33"/>
        <v>0.98012380146083011</v>
      </c>
      <c r="J241" s="15">
        <f t="shared" si="38"/>
        <v>9801.2380146083015</v>
      </c>
      <c r="K241">
        <v>-3.04</v>
      </c>
      <c r="L241" s="18">
        <f t="shared" si="39"/>
        <v>9.5269233271156412E-2</v>
      </c>
      <c r="M241" s="15">
        <f t="shared" si="40"/>
        <v>952.69233271156406</v>
      </c>
      <c r="N241">
        <v>3.48</v>
      </c>
      <c r="O241" s="18">
        <f t="shared" si="41"/>
        <v>4.9102650816305555</v>
      </c>
      <c r="P241" s="15">
        <f t="shared" si="42"/>
        <v>49102.650816305555</v>
      </c>
    </row>
    <row r="242" spans="1:16" x14ac:dyDescent="0.25">
      <c r="A242">
        <f t="shared" si="43"/>
        <v>241</v>
      </c>
      <c r="B242">
        <v>1.46</v>
      </c>
      <c r="C242">
        <f t="shared" si="34"/>
        <v>2.1315999999999997</v>
      </c>
      <c r="D242" s="15">
        <f t="shared" si="35"/>
        <v>21315.999999999996</v>
      </c>
      <c r="E242">
        <v>-0.59</v>
      </c>
      <c r="F242" s="18">
        <f t="shared" si="36"/>
        <v>0.50108425281160884</v>
      </c>
      <c r="G242" s="15">
        <f t="shared" si="37"/>
        <v>5010.842528116088</v>
      </c>
      <c r="H242">
        <v>0.23</v>
      </c>
      <c r="I242" s="18">
        <f t="shared" si="33"/>
        <v>1.2466983687582307</v>
      </c>
      <c r="J242" s="15">
        <f t="shared" si="38"/>
        <v>12466.983687582308</v>
      </c>
      <c r="K242">
        <v>-2.2000000000000002</v>
      </c>
      <c r="L242" s="18">
        <f t="shared" si="39"/>
        <v>0.16388391146907674</v>
      </c>
      <c r="M242" s="15">
        <f t="shared" si="40"/>
        <v>1638.8391146907675</v>
      </c>
      <c r="N242">
        <v>2.4500000000000002</v>
      </c>
      <c r="O242" s="18">
        <f t="shared" si="41"/>
        <v>-2.3885646998305976</v>
      </c>
      <c r="P242" s="15">
        <f t="shared" si="42"/>
        <v>-23885.646998305976</v>
      </c>
    </row>
    <row r="243" spans="1:16" x14ac:dyDescent="0.25">
      <c r="A243">
        <f t="shared" si="43"/>
        <v>242</v>
      </c>
      <c r="B243">
        <v>2.31</v>
      </c>
      <c r="C243">
        <f t="shared" si="34"/>
        <v>5.3361000000000001</v>
      </c>
      <c r="D243" s="15">
        <f t="shared" si="35"/>
        <v>53361</v>
      </c>
      <c r="E243">
        <v>-0.83</v>
      </c>
      <c r="F243" s="18">
        <f t="shared" si="36"/>
        <v>0.34922351174255217</v>
      </c>
      <c r="G243" s="15">
        <f t="shared" si="37"/>
        <v>3492.2351174255218</v>
      </c>
      <c r="H243">
        <v>-1.1399999999999999</v>
      </c>
      <c r="I243" s="18">
        <f t="shared" si="33"/>
        <v>0.22445597048542745</v>
      </c>
      <c r="J243" s="15">
        <f t="shared" si="38"/>
        <v>2244.5597048542745</v>
      </c>
      <c r="K243">
        <v>-2.31</v>
      </c>
      <c r="L243" s="18">
        <f t="shared" si="39"/>
        <v>0.15209527533008635</v>
      </c>
      <c r="M243" s="15">
        <f t="shared" si="40"/>
        <v>1520.9527533008634</v>
      </c>
      <c r="N243">
        <v>3.5</v>
      </c>
      <c r="O243" s="18">
        <f t="shared" si="41"/>
        <v>5.094544930354397</v>
      </c>
      <c r="P243" s="15">
        <f t="shared" si="42"/>
        <v>50945.449303543974</v>
      </c>
    </row>
    <row r="244" spans="1:16" x14ac:dyDescent="0.25">
      <c r="A244">
        <f t="shared" si="43"/>
        <v>243</v>
      </c>
      <c r="B244">
        <v>1.9</v>
      </c>
      <c r="C244">
        <f t="shared" si="34"/>
        <v>3.61</v>
      </c>
      <c r="D244" s="15">
        <f t="shared" si="35"/>
        <v>36100</v>
      </c>
      <c r="E244">
        <v>0.71</v>
      </c>
      <c r="F244" s="18">
        <f t="shared" si="36"/>
        <v>1.8453602978236938</v>
      </c>
      <c r="G244" s="15">
        <f t="shared" si="37"/>
        <v>18453.602978236937</v>
      </c>
      <c r="H244">
        <v>-7.0000000000000007E-2</v>
      </c>
      <c r="I244" s="18">
        <f t="shared" si="33"/>
        <v>0.93151047260598618</v>
      </c>
      <c r="J244" s="15">
        <f t="shared" si="38"/>
        <v>9315.1047260598625</v>
      </c>
      <c r="K244">
        <v>-4.9800000000000004</v>
      </c>
      <c r="L244" s="18">
        <f t="shared" si="39"/>
        <v>3.3090183088963908E-2</v>
      </c>
      <c r="M244" s="15">
        <f t="shared" si="40"/>
        <v>330.90183088963909</v>
      </c>
      <c r="N244">
        <v>2.66</v>
      </c>
      <c r="O244" s="18">
        <f t="shared" si="41"/>
        <v>-1.2109619652522152</v>
      </c>
      <c r="P244" s="15">
        <f t="shared" si="42"/>
        <v>-12109.619652522153</v>
      </c>
    </row>
    <row r="245" spans="1:16" x14ac:dyDescent="0.25">
      <c r="A245">
        <f t="shared" si="43"/>
        <v>244</v>
      </c>
      <c r="B245">
        <v>2.75</v>
      </c>
      <c r="C245">
        <f t="shared" si="34"/>
        <v>7.5625</v>
      </c>
      <c r="D245" s="15">
        <f t="shared" si="35"/>
        <v>75625</v>
      </c>
      <c r="E245">
        <v>0.53</v>
      </c>
      <c r="F245" s="18">
        <f t="shared" si="36"/>
        <v>1.6051882618189177</v>
      </c>
      <c r="G245" s="15">
        <f t="shared" si="37"/>
        <v>16051.882618189176</v>
      </c>
      <c r="H245">
        <v>1.08</v>
      </c>
      <c r="I245" s="18">
        <f t="shared" si="33"/>
        <v>2.4717585823171655</v>
      </c>
      <c r="J245" s="15">
        <f t="shared" si="38"/>
        <v>24717.585823171656</v>
      </c>
      <c r="K245">
        <v>-2.76</v>
      </c>
      <c r="L245" s="18">
        <f t="shared" si="39"/>
        <v>0.11338027334746881</v>
      </c>
      <c r="M245" s="15">
        <f t="shared" si="40"/>
        <v>1133.802733474688</v>
      </c>
      <c r="N245">
        <v>2.67</v>
      </c>
      <c r="O245" s="18">
        <f t="shared" si="41"/>
        <v>-1.1513633651458424</v>
      </c>
      <c r="P245" s="15">
        <f t="shared" si="42"/>
        <v>-11513.633651458424</v>
      </c>
    </row>
    <row r="246" spans="1:16" x14ac:dyDescent="0.25">
      <c r="A246">
        <f t="shared" si="43"/>
        <v>245</v>
      </c>
      <c r="B246">
        <v>1.8</v>
      </c>
      <c r="C246">
        <f t="shared" si="34"/>
        <v>3.24</v>
      </c>
      <c r="D246" s="15">
        <f t="shared" si="35"/>
        <v>32400.000000000004</v>
      </c>
      <c r="E246">
        <v>-1.1399999999999999</v>
      </c>
      <c r="F246" s="18">
        <f t="shared" si="36"/>
        <v>0.19537185127509057</v>
      </c>
      <c r="G246" s="15">
        <f t="shared" si="37"/>
        <v>1953.7185127509058</v>
      </c>
      <c r="H246">
        <v>-0.11</v>
      </c>
      <c r="I246" s="18">
        <f t="shared" si="33"/>
        <v>0.89371786263779807</v>
      </c>
      <c r="J246" s="15">
        <f t="shared" si="38"/>
        <v>8937.1786263779813</v>
      </c>
      <c r="K246">
        <v>-2.23</v>
      </c>
      <c r="L246" s="18">
        <f t="shared" si="39"/>
        <v>0.16056238674748891</v>
      </c>
      <c r="M246" s="15">
        <f t="shared" si="40"/>
        <v>1605.623867474889</v>
      </c>
      <c r="N246">
        <v>2.36</v>
      </c>
      <c r="O246" s="18">
        <f t="shared" si="41"/>
        <v>-2.8519370385573337</v>
      </c>
      <c r="P246" s="15">
        <f t="shared" si="42"/>
        <v>-28519.370385573337</v>
      </c>
    </row>
    <row r="247" spans="1:16" x14ac:dyDescent="0.25">
      <c r="A247">
        <f t="shared" si="43"/>
        <v>246</v>
      </c>
      <c r="B247">
        <v>2.38</v>
      </c>
      <c r="C247">
        <f t="shared" si="34"/>
        <v>5.6643999999999997</v>
      </c>
      <c r="D247" s="15">
        <f t="shared" si="35"/>
        <v>56644</v>
      </c>
      <c r="E247">
        <v>-0.78</v>
      </c>
      <c r="F247" s="18">
        <f t="shared" si="36"/>
        <v>0.37847606827535835</v>
      </c>
      <c r="G247" s="15">
        <f t="shared" si="37"/>
        <v>3784.7606827535833</v>
      </c>
      <c r="H247">
        <v>-1.58</v>
      </c>
      <c r="I247" s="18">
        <f t="shared" si="33"/>
        <v>8.9463523513564916E-2</v>
      </c>
      <c r="J247" s="15">
        <f t="shared" si="38"/>
        <v>894.63523513564917</v>
      </c>
      <c r="K247">
        <v>-2</v>
      </c>
      <c r="L247" s="18">
        <f t="shared" si="39"/>
        <v>0.18828573052453318</v>
      </c>
      <c r="M247" s="15">
        <f t="shared" si="40"/>
        <v>1882.8573052453319</v>
      </c>
      <c r="N247">
        <v>2.88</v>
      </c>
      <c r="O247" s="18">
        <f t="shared" si="41"/>
        <v>0.17890553190408731</v>
      </c>
      <c r="P247" s="15">
        <f t="shared" si="42"/>
        <v>1789.0553190408732</v>
      </c>
    </row>
    <row r="248" spans="1:16" x14ac:dyDescent="0.25">
      <c r="A248">
        <f t="shared" si="43"/>
        <v>247</v>
      </c>
      <c r="B248">
        <v>1.33</v>
      </c>
      <c r="C248">
        <f t="shared" si="34"/>
        <v>1.7689000000000001</v>
      </c>
      <c r="D248" s="15">
        <f t="shared" si="35"/>
        <v>17689</v>
      </c>
      <c r="E248">
        <v>0.84</v>
      </c>
      <c r="F248" s="18">
        <f t="shared" si="36"/>
        <v>2.0298886255250697</v>
      </c>
      <c r="G248" s="15">
        <f t="shared" si="37"/>
        <v>20298.886255250698</v>
      </c>
      <c r="H248">
        <v>-0.13</v>
      </c>
      <c r="I248" s="18">
        <f t="shared" si="33"/>
        <v>0.87518426307182806</v>
      </c>
      <c r="J248" s="15">
        <f t="shared" si="38"/>
        <v>8751.8426307182799</v>
      </c>
      <c r="K248">
        <v>-3.27</v>
      </c>
      <c r="L248" s="18">
        <f t="shared" si="39"/>
        <v>8.2959744357553877E-2</v>
      </c>
      <c r="M248" s="15">
        <f t="shared" si="40"/>
        <v>829.59744357553882</v>
      </c>
      <c r="N248">
        <v>1.61</v>
      </c>
      <c r="O248" s="18">
        <f t="shared" si="41"/>
        <v>-5.8883780004610893</v>
      </c>
      <c r="P248" s="15">
        <f t="shared" si="42"/>
        <v>-58883.78000461089</v>
      </c>
    </row>
    <row r="249" spans="1:16" x14ac:dyDescent="0.25">
      <c r="A249">
        <f t="shared" si="43"/>
        <v>248</v>
      </c>
      <c r="B249">
        <v>2.0699999999999998</v>
      </c>
      <c r="C249">
        <f t="shared" si="34"/>
        <v>4.2848999999999995</v>
      </c>
      <c r="D249" s="15">
        <f t="shared" si="35"/>
        <v>42848.999999999993</v>
      </c>
      <c r="E249">
        <v>0.52</v>
      </c>
      <c r="F249" s="18">
        <f t="shared" si="36"/>
        <v>1.5923647620471466</v>
      </c>
      <c r="G249" s="15">
        <f t="shared" si="37"/>
        <v>15923.647620471465</v>
      </c>
      <c r="H249">
        <v>-1.36</v>
      </c>
      <c r="I249" s="18">
        <f t="shared" si="33"/>
        <v>0.14748745016855655</v>
      </c>
      <c r="J249" s="15">
        <f t="shared" si="38"/>
        <v>1474.8745016855655</v>
      </c>
      <c r="K249">
        <v>-2.99</v>
      </c>
      <c r="L249" s="18">
        <f t="shared" si="39"/>
        <v>9.8231084156318857E-2</v>
      </c>
      <c r="M249" s="15">
        <f t="shared" si="40"/>
        <v>982.31084156318855</v>
      </c>
      <c r="N249">
        <v>2.95</v>
      </c>
      <c r="O249" s="18">
        <f t="shared" si="41"/>
        <v>0.65712226565360865</v>
      </c>
      <c r="P249" s="15">
        <f t="shared" si="42"/>
        <v>6571.2226565360861</v>
      </c>
    </row>
    <row r="250" spans="1:16" x14ac:dyDescent="0.25">
      <c r="A250">
        <f t="shared" si="43"/>
        <v>249</v>
      </c>
      <c r="B250">
        <v>2.97</v>
      </c>
      <c r="C250">
        <f t="shared" si="34"/>
        <v>8.8209000000000017</v>
      </c>
      <c r="D250" s="15">
        <f t="shared" si="35"/>
        <v>88209.000000000015</v>
      </c>
      <c r="E250">
        <v>0.18</v>
      </c>
      <c r="F250" s="18">
        <f t="shared" si="36"/>
        <v>1.1886163566852939</v>
      </c>
      <c r="G250" s="15">
        <f t="shared" si="37"/>
        <v>11886.163566852938</v>
      </c>
      <c r="H250">
        <v>-0.44</v>
      </c>
      <c r="I250" s="18">
        <f t="shared" si="33"/>
        <v>0.6178693076308811</v>
      </c>
      <c r="J250" s="15">
        <f t="shared" si="38"/>
        <v>6178.6930763088112</v>
      </c>
      <c r="K250">
        <v>-1.94</v>
      </c>
      <c r="L250" s="18">
        <f t="shared" si="39"/>
        <v>0.19644897974892797</v>
      </c>
      <c r="M250" s="15">
        <f t="shared" si="40"/>
        <v>1964.4897974892797</v>
      </c>
      <c r="N250">
        <v>2.31</v>
      </c>
      <c r="O250" s="18">
        <f t="shared" si="41"/>
        <v>-3.09919923654558</v>
      </c>
      <c r="P250" s="15">
        <f t="shared" si="42"/>
        <v>-30991.992365455801</v>
      </c>
    </row>
    <row r="251" spans="1:16" x14ac:dyDescent="0.25">
      <c r="A251">
        <f t="shared" si="43"/>
        <v>250</v>
      </c>
      <c r="B251">
        <v>2.56</v>
      </c>
      <c r="C251">
        <f t="shared" si="34"/>
        <v>6.5536000000000003</v>
      </c>
      <c r="D251" s="15">
        <f t="shared" si="35"/>
        <v>65536</v>
      </c>
      <c r="E251">
        <v>0.19</v>
      </c>
      <c r="F251" s="18">
        <f t="shared" si="36"/>
        <v>1.1996021674409882</v>
      </c>
      <c r="G251" s="15">
        <f t="shared" si="37"/>
        <v>11996.021674409882</v>
      </c>
      <c r="H251">
        <v>0.61</v>
      </c>
      <c r="I251" s="18">
        <f t="shared" si="33"/>
        <v>1.7308669427663141</v>
      </c>
      <c r="J251" s="15">
        <f t="shared" si="38"/>
        <v>17308.669427663142</v>
      </c>
      <c r="K251">
        <v>-3.36</v>
      </c>
      <c r="L251" s="18">
        <f t="shared" si="39"/>
        <v>7.8672493895468057E-2</v>
      </c>
      <c r="M251" s="15">
        <f t="shared" si="40"/>
        <v>786.72493895468062</v>
      </c>
      <c r="N251">
        <v>2.81</v>
      </c>
      <c r="O251" s="18">
        <f t="shared" si="41"/>
        <v>-0.28157088916882778</v>
      </c>
      <c r="P251" s="15">
        <f t="shared" si="42"/>
        <v>-2815.7088916882776</v>
      </c>
    </row>
    <row r="252" spans="1:16" x14ac:dyDescent="0.25">
      <c r="A252">
        <f t="shared" si="43"/>
        <v>251</v>
      </c>
      <c r="B252">
        <v>1.98</v>
      </c>
      <c r="C252">
        <f t="shared" si="34"/>
        <v>3.9203999999999999</v>
      </c>
      <c r="D252" s="15">
        <f t="shared" si="35"/>
        <v>39204</v>
      </c>
      <c r="E252">
        <v>0.13</v>
      </c>
      <c r="F252" s="18">
        <f t="shared" si="36"/>
        <v>1.1344899923919205</v>
      </c>
      <c r="G252" s="15">
        <f t="shared" si="37"/>
        <v>11344.899923919205</v>
      </c>
      <c r="H252">
        <v>0.78</v>
      </c>
      <c r="I252" s="18">
        <f t="shared" si="33"/>
        <v>1.9800749876506798</v>
      </c>
      <c r="J252" s="15">
        <f t="shared" si="38"/>
        <v>19800.749876506798</v>
      </c>
      <c r="K252">
        <v>-2.4300000000000002</v>
      </c>
      <c r="L252" s="18">
        <f t="shared" si="39"/>
        <v>0.14038412149872198</v>
      </c>
      <c r="M252" s="15">
        <f t="shared" si="40"/>
        <v>1403.8412149872197</v>
      </c>
      <c r="N252">
        <v>3</v>
      </c>
      <c r="O252" s="18">
        <f t="shared" si="41"/>
        <v>1.0098596413355825</v>
      </c>
      <c r="P252" s="15">
        <f t="shared" si="42"/>
        <v>10098.596413355825</v>
      </c>
    </row>
    <row r="253" spans="1:16" x14ac:dyDescent="0.25">
      <c r="A253">
        <f t="shared" si="43"/>
        <v>252</v>
      </c>
      <c r="B253">
        <v>2.36</v>
      </c>
      <c r="C253">
        <f t="shared" si="34"/>
        <v>5.5695999999999994</v>
      </c>
      <c r="D253" s="15">
        <f t="shared" si="35"/>
        <v>55695.999999999993</v>
      </c>
      <c r="E253">
        <v>1.98</v>
      </c>
      <c r="F253" s="18">
        <f t="shared" si="36"/>
        <v>4.0537406632055806</v>
      </c>
      <c r="G253" s="15">
        <f t="shared" si="37"/>
        <v>40537.406632055805</v>
      </c>
      <c r="H253">
        <v>0.62</v>
      </c>
      <c r="I253" s="18">
        <f t="shared" si="33"/>
        <v>1.7449538541477156</v>
      </c>
      <c r="J253" s="15">
        <f t="shared" si="38"/>
        <v>17449.538541477155</v>
      </c>
      <c r="K253">
        <v>-3.55</v>
      </c>
      <c r="L253" s="18">
        <f t="shared" si="39"/>
        <v>7.0469420363855145E-2</v>
      </c>
      <c r="M253" s="15">
        <f t="shared" si="40"/>
        <v>704.69420363855147</v>
      </c>
      <c r="N253">
        <v>2.33</v>
      </c>
      <c r="O253" s="18">
        <f t="shared" si="41"/>
        <v>-3.0011502279794371</v>
      </c>
      <c r="P253" s="15">
        <f t="shared" si="42"/>
        <v>-30011.502279794371</v>
      </c>
    </row>
    <row r="254" spans="1:16" x14ac:dyDescent="0.25">
      <c r="A254">
        <f t="shared" si="43"/>
        <v>253</v>
      </c>
      <c r="B254">
        <v>1.74</v>
      </c>
      <c r="C254">
        <f t="shared" si="34"/>
        <v>3.0276000000000001</v>
      </c>
      <c r="D254" s="15">
        <f t="shared" si="35"/>
        <v>30276</v>
      </c>
      <c r="E254">
        <v>-0.23</v>
      </c>
      <c r="F254" s="18">
        <f t="shared" si="36"/>
        <v>0.7839524297360172</v>
      </c>
      <c r="G254" s="15">
        <f t="shared" si="37"/>
        <v>7839.5242973601717</v>
      </c>
      <c r="H254">
        <v>-0.72</v>
      </c>
      <c r="I254" s="18">
        <f t="shared" si="33"/>
        <v>0.43119453840107941</v>
      </c>
      <c r="J254" s="15">
        <f t="shared" si="38"/>
        <v>4311.9453840107944</v>
      </c>
      <c r="K254">
        <v>-1.38</v>
      </c>
      <c r="L254" s="18">
        <f t="shared" si="39"/>
        <v>0.29764801294659138</v>
      </c>
      <c r="M254" s="15">
        <f t="shared" si="40"/>
        <v>2976.4801294659137</v>
      </c>
      <c r="N254">
        <v>2.37</v>
      </c>
      <c r="O254" s="18">
        <f t="shared" si="41"/>
        <v>-2.8016235698048249</v>
      </c>
      <c r="P254" s="15">
        <f t="shared" si="42"/>
        <v>-28016.235698048247</v>
      </c>
    </row>
    <row r="255" spans="1:16" x14ac:dyDescent="0.25">
      <c r="A255">
        <f t="shared" si="43"/>
        <v>254</v>
      </c>
      <c r="B255">
        <v>1.35</v>
      </c>
      <c r="C255">
        <f t="shared" si="34"/>
        <v>1.8225000000000002</v>
      </c>
      <c r="D255" s="15">
        <f t="shared" si="35"/>
        <v>18225.000000000004</v>
      </c>
      <c r="E255">
        <v>1.27</v>
      </c>
      <c r="F255" s="18">
        <f t="shared" si="36"/>
        <v>2.7071092893688786</v>
      </c>
      <c r="G255" s="15">
        <f t="shared" si="37"/>
        <v>27071.092893688787</v>
      </c>
      <c r="H255">
        <v>-0.19</v>
      </c>
      <c r="I255" s="18">
        <f t="shared" si="33"/>
        <v>0.82101974260139565</v>
      </c>
      <c r="J255" s="15">
        <f t="shared" si="38"/>
        <v>8210.1974260139559</v>
      </c>
      <c r="K255">
        <v>-4.07</v>
      </c>
      <c r="L255" s="18">
        <f t="shared" si="39"/>
        <v>5.2784489292613826E-2</v>
      </c>
      <c r="M255" s="15">
        <f t="shared" si="40"/>
        <v>527.8448929261383</v>
      </c>
      <c r="N255">
        <v>2.3199999999999998</v>
      </c>
      <c r="O255" s="18">
        <f t="shared" si="41"/>
        <v>-3.0503165210873542</v>
      </c>
      <c r="P255" s="15">
        <f t="shared" si="42"/>
        <v>-30503.165210873543</v>
      </c>
    </row>
    <row r="256" spans="1:16" x14ac:dyDescent="0.25">
      <c r="A256">
        <f t="shared" si="43"/>
        <v>255</v>
      </c>
      <c r="B256">
        <v>2.16</v>
      </c>
      <c r="C256">
        <f t="shared" si="34"/>
        <v>4.6656000000000004</v>
      </c>
      <c r="D256" s="15">
        <f t="shared" si="35"/>
        <v>46656.000000000007</v>
      </c>
      <c r="E256">
        <v>1.06</v>
      </c>
      <c r="F256" s="18">
        <f t="shared" si="36"/>
        <v>2.3634844564863364</v>
      </c>
      <c r="G256" s="15">
        <f t="shared" si="37"/>
        <v>23634.844564863364</v>
      </c>
      <c r="H256">
        <v>1.96</v>
      </c>
      <c r="I256" s="18">
        <f t="shared" si="33"/>
        <v>4.3268592681285245</v>
      </c>
      <c r="J256" s="15">
        <f t="shared" si="38"/>
        <v>43268.592681285249</v>
      </c>
      <c r="K256">
        <v>-3.52</v>
      </c>
      <c r="L256" s="18">
        <f t="shared" si="39"/>
        <v>7.1693279021910042E-2</v>
      </c>
      <c r="M256" s="15">
        <f t="shared" si="40"/>
        <v>716.93279021910041</v>
      </c>
      <c r="N256">
        <v>3.4</v>
      </c>
      <c r="O256" s="18">
        <f t="shared" si="41"/>
        <v>4.1914896871157286</v>
      </c>
      <c r="P256" s="15">
        <f t="shared" si="42"/>
        <v>41914.896871157289</v>
      </c>
    </row>
    <row r="257" spans="1:16" x14ac:dyDescent="0.25">
      <c r="A257">
        <f t="shared" si="43"/>
        <v>256</v>
      </c>
      <c r="B257">
        <v>2.4</v>
      </c>
      <c r="C257">
        <f t="shared" si="34"/>
        <v>5.76</v>
      </c>
      <c r="D257" s="15">
        <f t="shared" si="35"/>
        <v>57600</v>
      </c>
      <c r="E257">
        <v>0.85</v>
      </c>
      <c r="F257" s="18">
        <f t="shared" si="36"/>
        <v>2.0444695388593641</v>
      </c>
      <c r="G257" s="15">
        <f t="shared" si="37"/>
        <v>20444.695388593642</v>
      </c>
      <c r="H257">
        <v>-1.54</v>
      </c>
      <c r="I257" s="18">
        <f t="shared" si="33"/>
        <v>9.8698941250638703E-2</v>
      </c>
      <c r="J257" s="15">
        <f t="shared" si="38"/>
        <v>986.989412506387</v>
      </c>
      <c r="K257">
        <v>-3.19</v>
      </c>
      <c r="L257" s="18">
        <f t="shared" si="39"/>
        <v>8.7010009417230874E-2</v>
      </c>
      <c r="M257" s="15">
        <f t="shared" si="40"/>
        <v>870.10009417230879</v>
      </c>
      <c r="N257">
        <v>3.3</v>
      </c>
      <c r="O257" s="18">
        <f t="shared" si="41"/>
        <v>3.3332215254891171</v>
      </c>
      <c r="P257" s="15">
        <f t="shared" si="42"/>
        <v>33332.215254891169</v>
      </c>
    </row>
    <row r="258" spans="1:16" x14ac:dyDescent="0.25">
      <c r="A258">
        <f t="shared" si="43"/>
        <v>257</v>
      </c>
      <c r="B258">
        <v>2.96</v>
      </c>
      <c r="C258">
        <f t="shared" si="34"/>
        <v>8.7615999999999996</v>
      </c>
      <c r="D258" s="15">
        <f t="shared" si="35"/>
        <v>87616</v>
      </c>
      <c r="E258">
        <v>0.27</v>
      </c>
      <c r="F258" s="18">
        <f t="shared" si="36"/>
        <v>1.2894200622483809</v>
      </c>
      <c r="G258" s="15">
        <f t="shared" si="37"/>
        <v>12894.20062248381</v>
      </c>
      <c r="H258">
        <v>-0.28000000000000003</v>
      </c>
      <c r="I258" s="18">
        <f t="shared" ref="I258:I321" si="44">(H258*0.38+1)^(1/0.38)</f>
        <v>0.74375409294448402</v>
      </c>
      <c r="J258" s="15">
        <f t="shared" si="38"/>
        <v>7437.54092944484</v>
      </c>
      <c r="K258">
        <v>-2.75</v>
      </c>
      <c r="L258" s="18">
        <f t="shared" si="39"/>
        <v>0.11410080914069963</v>
      </c>
      <c r="M258" s="15">
        <f t="shared" si="40"/>
        <v>1141.0080914069963</v>
      </c>
      <c r="N258">
        <v>2.84</v>
      </c>
      <c r="O258" s="18">
        <f t="shared" si="41"/>
        <v>-8.6362665251600745E-2</v>
      </c>
      <c r="P258" s="15">
        <f t="shared" si="42"/>
        <v>-863.62665251600743</v>
      </c>
    </row>
    <row r="259" spans="1:16" x14ac:dyDescent="0.25">
      <c r="A259">
        <f t="shared" si="43"/>
        <v>258</v>
      </c>
      <c r="B259">
        <v>2.2400000000000002</v>
      </c>
      <c r="C259">
        <f t="shared" ref="C259:C322" si="45">B259^2</f>
        <v>5.0176000000000007</v>
      </c>
      <c r="D259" s="15">
        <f t="shared" ref="D259:D322" si="46">C259*10000</f>
        <v>50176.000000000007</v>
      </c>
      <c r="E259">
        <v>-0.03</v>
      </c>
      <c r="F259" s="18">
        <f t="shared" ref="F259:F322" si="47">(E259*0.47+1)^(1/0.47)</f>
        <v>0.97023835645762835</v>
      </c>
      <c r="G259" s="15">
        <f t="shared" ref="G259:G322" si="48">F259*10000</f>
        <v>9702.3835645762829</v>
      </c>
      <c r="H259">
        <v>0.94</v>
      </c>
      <c r="I259" s="18">
        <f t="shared" si="44"/>
        <v>2.2338950496278045</v>
      </c>
      <c r="J259" s="15">
        <f t="shared" ref="J259:J322" si="49">I259*10000</f>
        <v>22338.950496278045</v>
      </c>
      <c r="K259">
        <v>-2.75</v>
      </c>
      <c r="L259" s="18">
        <f t="shared" ref="L259:L322" si="50">(K259*-0.21+1)^(1/-0.21)</f>
        <v>0.11410080914069963</v>
      </c>
      <c r="M259" s="15">
        <f t="shared" ref="M259:M322" si="51">L259*10000</f>
        <v>1141.0080914069963</v>
      </c>
      <c r="N259">
        <v>2.0499999999999998</v>
      </c>
      <c r="O259" s="18">
        <f t="shared" ref="O259:O322" si="52">((N259*0.18+1)^(1/0.18))-10</f>
        <v>-4.2747173241026664</v>
      </c>
      <c r="P259" s="15">
        <f t="shared" ref="P259:P322" si="53">O259*10000</f>
        <v>-42747.173241026663</v>
      </c>
    </row>
    <row r="260" spans="1:16" x14ac:dyDescent="0.25">
      <c r="A260">
        <f t="shared" ref="A260:A323" si="54">A259+1</f>
        <v>259</v>
      </c>
      <c r="B260">
        <v>2.38</v>
      </c>
      <c r="C260">
        <f t="shared" si="45"/>
        <v>5.6643999999999997</v>
      </c>
      <c r="D260" s="15">
        <f t="shared" si="46"/>
        <v>56644</v>
      </c>
      <c r="E260">
        <v>0.95</v>
      </c>
      <c r="F260" s="18">
        <f t="shared" si="47"/>
        <v>2.193325357079154</v>
      </c>
      <c r="G260" s="15">
        <f t="shared" si="48"/>
        <v>21933.253570791541</v>
      </c>
      <c r="H260">
        <v>-1.1299999999999999</v>
      </c>
      <c r="I260" s="18">
        <f t="shared" si="44"/>
        <v>0.22843771571226093</v>
      </c>
      <c r="J260" s="15">
        <f t="shared" si="49"/>
        <v>2284.3771571226093</v>
      </c>
      <c r="K260">
        <v>-3.77</v>
      </c>
      <c r="L260" s="18">
        <f t="shared" si="50"/>
        <v>6.2226416562105133E-2</v>
      </c>
      <c r="M260" s="15">
        <f t="shared" si="51"/>
        <v>622.26416562105135</v>
      </c>
      <c r="N260">
        <v>2.4300000000000002</v>
      </c>
      <c r="O260" s="18">
        <f t="shared" si="52"/>
        <v>-2.4936063448511998</v>
      </c>
      <c r="P260" s="15">
        <f t="shared" si="53"/>
        <v>-24936.063448511999</v>
      </c>
    </row>
    <row r="261" spans="1:16" x14ac:dyDescent="0.25">
      <c r="A261">
        <f t="shared" si="54"/>
        <v>260</v>
      </c>
      <c r="B261">
        <v>2.4</v>
      </c>
      <c r="C261">
        <f t="shared" si="45"/>
        <v>5.76</v>
      </c>
      <c r="D261" s="15">
        <f t="shared" si="46"/>
        <v>57600</v>
      </c>
      <c r="E261">
        <v>0.7</v>
      </c>
      <c r="F261" s="18">
        <f t="shared" si="47"/>
        <v>1.8315513887524792</v>
      </c>
      <c r="G261" s="15">
        <f t="shared" si="48"/>
        <v>18315.513887524794</v>
      </c>
      <c r="H261">
        <v>-0.74</v>
      </c>
      <c r="I261" s="18">
        <f t="shared" si="44"/>
        <v>0.41942354988584796</v>
      </c>
      <c r="J261" s="15">
        <f t="shared" si="49"/>
        <v>4194.2354988584793</v>
      </c>
      <c r="K261">
        <v>-4.5</v>
      </c>
      <c r="L261" s="18">
        <f t="shared" si="50"/>
        <v>4.2091301429194143E-2</v>
      </c>
      <c r="M261" s="15">
        <f t="shared" si="51"/>
        <v>420.91301429194141</v>
      </c>
      <c r="N261">
        <v>1.95</v>
      </c>
      <c r="O261" s="18">
        <f t="shared" si="52"/>
        <v>-4.6805950863152459</v>
      </c>
      <c r="P261" s="15">
        <f t="shared" si="53"/>
        <v>-46805.950863152459</v>
      </c>
    </row>
    <row r="262" spans="1:16" x14ac:dyDescent="0.25">
      <c r="A262">
        <f t="shared" si="54"/>
        <v>261</v>
      </c>
      <c r="B262">
        <v>2.0699999999999998</v>
      </c>
      <c r="C262">
        <f t="shared" si="45"/>
        <v>4.2848999999999995</v>
      </c>
      <c r="D262" s="15">
        <f t="shared" si="46"/>
        <v>42848.999999999993</v>
      </c>
      <c r="E262">
        <v>7.0000000000000007E-2</v>
      </c>
      <c r="F262" s="18">
        <f t="shared" si="47"/>
        <v>1.0713003050147767</v>
      </c>
      <c r="G262" s="15">
        <f t="shared" si="48"/>
        <v>10713.003050147767</v>
      </c>
      <c r="H262">
        <v>-1.03</v>
      </c>
      <c r="I262" s="18">
        <f t="shared" si="44"/>
        <v>0.2706777107518275</v>
      </c>
      <c r="J262" s="15">
        <f t="shared" si="49"/>
        <v>2706.777107518275</v>
      </c>
      <c r="K262">
        <v>-4.72</v>
      </c>
      <c r="L262" s="18">
        <f t="shared" si="50"/>
        <v>3.7639462365621941E-2</v>
      </c>
      <c r="M262" s="15">
        <f t="shared" si="51"/>
        <v>376.39462365621944</v>
      </c>
      <c r="N262">
        <v>2.8</v>
      </c>
      <c r="O262" s="18">
        <f t="shared" si="52"/>
        <v>-0.34593538101610299</v>
      </c>
      <c r="P262" s="15">
        <f t="shared" si="53"/>
        <v>-3459.3538101610297</v>
      </c>
    </row>
    <row r="263" spans="1:16" x14ac:dyDescent="0.25">
      <c r="A263">
        <f t="shared" si="54"/>
        <v>262</v>
      </c>
      <c r="B263">
        <v>1.89</v>
      </c>
      <c r="C263">
        <f t="shared" si="45"/>
        <v>3.5720999999999998</v>
      </c>
      <c r="D263" s="15">
        <f t="shared" si="46"/>
        <v>35721</v>
      </c>
      <c r="E263">
        <v>0.85</v>
      </c>
      <c r="F263" s="18">
        <f t="shared" si="47"/>
        <v>2.0444695388593641</v>
      </c>
      <c r="G263" s="15">
        <f t="shared" si="48"/>
        <v>20444.695388593642</v>
      </c>
      <c r="H263">
        <v>-1.41</v>
      </c>
      <c r="I263" s="18">
        <f t="shared" si="44"/>
        <v>0.13271140681054416</v>
      </c>
      <c r="J263" s="15">
        <f t="shared" si="49"/>
        <v>1327.1140681054417</v>
      </c>
      <c r="K263">
        <v>-0.84</v>
      </c>
      <c r="L263" s="18">
        <f t="shared" si="50"/>
        <v>0.46134278617555075</v>
      </c>
      <c r="M263" s="15">
        <f t="shared" si="51"/>
        <v>4613.4278617555074</v>
      </c>
      <c r="N263">
        <v>2.82</v>
      </c>
      <c r="O263" s="18">
        <f t="shared" si="52"/>
        <v>-0.2168549373999582</v>
      </c>
      <c r="P263" s="15">
        <f t="shared" si="53"/>
        <v>-2168.5493739995818</v>
      </c>
    </row>
    <row r="264" spans="1:16" x14ac:dyDescent="0.25">
      <c r="A264">
        <f t="shared" si="54"/>
        <v>263</v>
      </c>
      <c r="B264">
        <v>2.35</v>
      </c>
      <c r="C264">
        <f t="shared" si="45"/>
        <v>5.5225000000000009</v>
      </c>
      <c r="D264" s="15">
        <f t="shared" si="46"/>
        <v>55225.000000000007</v>
      </c>
      <c r="E264">
        <v>0.06</v>
      </c>
      <c r="F264" s="18">
        <f t="shared" si="47"/>
        <v>1.0609551378328397</v>
      </c>
      <c r="G264" s="15">
        <f t="shared" si="48"/>
        <v>10609.551378328397</v>
      </c>
      <c r="H264">
        <v>-1.61</v>
      </c>
      <c r="I264" s="18">
        <f t="shared" si="44"/>
        <v>8.2902415948957198E-2</v>
      </c>
      <c r="J264" s="15">
        <f t="shared" si="49"/>
        <v>829.02415948957196</v>
      </c>
      <c r="K264">
        <v>-2.09</v>
      </c>
      <c r="L264" s="18">
        <f t="shared" si="50"/>
        <v>0.17679634133551608</v>
      </c>
      <c r="M264" s="15">
        <f t="shared" si="51"/>
        <v>1767.9634133551608</v>
      </c>
      <c r="N264">
        <v>2.52</v>
      </c>
      <c r="O264" s="18">
        <f t="shared" si="52"/>
        <v>-2.0113803157321319</v>
      </c>
      <c r="P264" s="15">
        <f t="shared" si="53"/>
        <v>-20113.803157321319</v>
      </c>
    </row>
    <row r="265" spans="1:16" x14ac:dyDescent="0.25">
      <c r="A265">
        <f t="shared" si="54"/>
        <v>264</v>
      </c>
      <c r="B265">
        <v>1.85</v>
      </c>
      <c r="C265">
        <f t="shared" si="45"/>
        <v>3.4225000000000003</v>
      </c>
      <c r="D265" s="15">
        <f t="shared" si="46"/>
        <v>34225</v>
      </c>
      <c r="E265">
        <v>1.05</v>
      </c>
      <c r="F265" s="18">
        <f t="shared" si="47"/>
        <v>2.3477368626462241</v>
      </c>
      <c r="G265" s="15">
        <f t="shared" si="48"/>
        <v>23477.368626462241</v>
      </c>
      <c r="H265">
        <v>1.1399999999999999</v>
      </c>
      <c r="I265" s="18">
        <f t="shared" si="44"/>
        <v>2.5783013907836607</v>
      </c>
      <c r="J265" s="15">
        <f t="shared" si="49"/>
        <v>25783.013907836608</v>
      </c>
      <c r="K265">
        <v>-2.33</v>
      </c>
      <c r="L265" s="18">
        <f t="shared" si="50"/>
        <v>0.15006357483754926</v>
      </c>
      <c r="M265" s="15">
        <f t="shared" si="51"/>
        <v>1500.6357483754925</v>
      </c>
      <c r="N265">
        <v>3.32</v>
      </c>
      <c r="O265" s="18">
        <f t="shared" si="52"/>
        <v>3.5013770506883404</v>
      </c>
      <c r="P265" s="15">
        <f t="shared" si="53"/>
        <v>35013.770506883404</v>
      </c>
    </row>
    <row r="266" spans="1:16" x14ac:dyDescent="0.25">
      <c r="A266">
        <f t="shared" si="54"/>
        <v>265</v>
      </c>
      <c r="B266">
        <v>3.08</v>
      </c>
      <c r="C266">
        <f t="shared" si="45"/>
        <v>9.4863999999999997</v>
      </c>
      <c r="D266" s="15">
        <f t="shared" si="46"/>
        <v>94864</v>
      </c>
      <c r="E266">
        <v>-7.0000000000000007E-2</v>
      </c>
      <c r="F266" s="18">
        <f t="shared" si="47"/>
        <v>0.93129666889329432</v>
      </c>
      <c r="G266" s="15">
        <f t="shared" si="48"/>
        <v>9312.9666889329437</v>
      </c>
      <c r="H266">
        <v>-1.34</v>
      </c>
      <c r="I266" s="18">
        <f t="shared" si="44"/>
        <v>0.15367065122341023</v>
      </c>
      <c r="J266" s="15">
        <f t="shared" si="49"/>
        <v>1536.7065122341023</v>
      </c>
      <c r="K266">
        <v>0.25</v>
      </c>
      <c r="L266" s="18">
        <f t="shared" si="50"/>
        <v>1.2927886491474467</v>
      </c>
      <c r="M266" s="15">
        <f t="shared" si="51"/>
        <v>12927.886491474468</v>
      </c>
      <c r="N266">
        <v>3.51</v>
      </c>
      <c r="O266" s="18">
        <f t="shared" si="52"/>
        <v>5.1873827372947741</v>
      </c>
      <c r="P266" s="15">
        <f t="shared" si="53"/>
        <v>51873.827372947744</v>
      </c>
    </row>
    <row r="267" spans="1:16" x14ac:dyDescent="0.25">
      <c r="A267">
        <f t="shared" si="54"/>
        <v>266</v>
      </c>
      <c r="B267">
        <v>2.2400000000000002</v>
      </c>
      <c r="C267">
        <f t="shared" si="45"/>
        <v>5.0176000000000007</v>
      </c>
      <c r="D267" s="15">
        <f t="shared" si="46"/>
        <v>50176.000000000007</v>
      </c>
      <c r="E267">
        <v>0.8</v>
      </c>
      <c r="F267" s="18">
        <f t="shared" si="47"/>
        <v>1.9721177323604788</v>
      </c>
      <c r="G267" s="15">
        <f t="shared" si="48"/>
        <v>19721.177323604788</v>
      </c>
      <c r="H267">
        <v>-1.92</v>
      </c>
      <c r="I267" s="18">
        <f t="shared" si="44"/>
        <v>3.2009637504538883E-2</v>
      </c>
      <c r="J267" s="15">
        <f t="shared" si="49"/>
        <v>320.09637504538881</v>
      </c>
      <c r="K267">
        <v>-3.59</v>
      </c>
      <c r="L267" s="18">
        <f t="shared" si="50"/>
        <v>6.8876686682471294E-2</v>
      </c>
      <c r="M267" s="15">
        <f t="shared" si="51"/>
        <v>688.76686682471291</v>
      </c>
      <c r="N267">
        <v>2.5299999999999998</v>
      </c>
      <c r="O267" s="18">
        <f t="shared" si="52"/>
        <v>-1.9562675931976923</v>
      </c>
      <c r="P267" s="15">
        <f t="shared" si="53"/>
        <v>-19562.675931976923</v>
      </c>
    </row>
    <row r="268" spans="1:16" x14ac:dyDescent="0.25">
      <c r="A268">
        <f t="shared" si="54"/>
        <v>267</v>
      </c>
      <c r="B268">
        <v>2.2599999999999998</v>
      </c>
      <c r="C268">
        <f t="shared" si="45"/>
        <v>5.1075999999999988</v>
      </c>
      <c r="D268" s="15">
        <f t="shared" si="46"/>
        <v>51075.999999999985</v>
      </c>
      <c r="E268">
        <v>-0.18</v>
      </c>
      <c r="F268" s="18">
        <f t="shared" si="47"/>
        <v>0.82855450128353658</v>
      </c>
      <c r="G268" s="15">
        <f t="shared" si="48"/>
        <v>8285.5450128353659</v>
      </c>
      <c r="H268">
        <v>1.94</v>
      </c>
      <c r="I268" s="18">
        <f t="shared" si="44"/>
        <v>4.2774381511800774</v>
      </c>
      <c r="J268" s="15">
        <f t="shared" si="49"/>
        <v>42774.381511800777</v>
      </c>
      <c r="K268">
        <v>-3.37</v>
      </c>
      <c r="L268" s="18">
        <f t="shared" si="50"/>
        <v>7.8212865587327637E-2</v>
      </c>
      <c r="M268" s="15">
        <f t="shared" si="51"/>
        <v>782.12865587327633</v>
      </c>
      <c r="N268">
        <v>2.4</v>
      </c>
      <c r="O268" s="18">
        <f t="shared" si="52"/>
        <v>-2.6489377601303321</v>
      </c>
      <c r="P268" s="15">
        <f t="shared" si="53"/>
        <v>-26489.37760130332</v>
      </c>
    </row>
    <row r="269" spans="1:16" x14ac:dyDescent="0.25">
      <c r="A269">
        <f t="shared" si="54"/>
        <v>268</v>
      </c>
      <c r="B269">
        <v>2.2599999999999998</v>
      </c>
      <c r="C269">
        <f t="shared" si="45"/>
        <v>5.1075999999999988</v>
      </c>
      <c r="D269" s="15">
        <f t="shared" si="46"/>
        <v>51075.999999999985</v>
      </c>
      <c r="E269">
        <v>1.1399999999999999</v>
      </c>
      <c r="F269" s="18">
        <f t="shared" si="47"/>
        <v>2.4914761278697988</v>
      </c>
      <c r="G269" s="15">
        <f t="shared" si="48"/>
        <v>24914.761278697988</v>
      </c>
      <c r="H269">
        <v>0.2</v>
      </c>
      <c r="I269" s="18">
        <f t="shared" si="44"/>
        <v>1.2125970392508638</v>
      </c>
      <c r="J269" s="15">
        <f t="shared" si="49"/>
        <v>12125.970392508638</v>
      </c>
      <c r="K269">
        <v>-2.2000000000000002</v>
      </c>
      <c r="L269" s="18">
        <f t="shared" si="50"/>
        <v>0.16388391146907674</v>
      </c>
      <c r="M269" s="15">
        <f t="shared" si="51"/>
        <v>1638.8391146907675</v>
      </c>
      <c r="N269">
        <v>2.66</v>
      </c>
      <c r="O269" s="18">
        <f t="shared" si="52"/>
        <v>-1.2109619652522152</v>
      </c>
      <c r="P269" s="15">
        <f t="shared" si="53"/>
        <v>-12109.619652522153</v>
      </c>
    </row>
    <row r="270" spans="1:16" x14ac:dyDescent="0.25">
      <c r="A270">
        <f t="shared" si="54"/>
        <v>269</v>
      </c>
      <c r="B270">
        <v>2.5499999999999998</v>
      </c>
      <c r="C270">
        <f t="shared" si="45"/>
        <v>6.5024999999999995</v>
      </c>
      <c r="D270" s="15">
        <f t="shared" si="46"/>
        <v>65024.999999999993</v>
      </c>
      <c r="E270">
        <v>-0.44</v>
      </c>
      <c r="F270" s="18">
        <f t="shared" si="47"/>
        <v>0.61083040990699466</v>
      </c>
      <c r="G270" s="15">
        <f t="shared" si="48"/>
        <v>6108.3040990699465</v>
      </c>
      <c r="H270">
        <v>-0.66</v>
      </c>
      <c r="I270" s="18">
        <f t="shared" si="44"/>
        <v>0.46772881736528321</v>
      </c>
      <c r="J270" s="15">
        <f t="shared" si="49"/>
        <v>4677.2881736528325</v>
      </c>
      <c r="K270">
        <v>-0.96</v>
      </c>
      <c r="L270" s="18">
        <f t="shared" si="50"/>
        <v>0.41705262471067706</v>
      </c>
      <c r="M270" s="15">
        <f t="shared" si="51"/>
        <v>4170.5262471067708</v>
      </c>
      <c r="N270">
        <v>3.19</v>
      </c>
      <c r="O270" s="18">
        <f t="shared" si="52"/>
        <v>2.438765115558164</v>
      </c>
      <c r="P270" s="15">
        <f t="shared" si="53"/>
        <v>24387.65115558164</v>
      </c>
    </row>
    <row r="271" spans="1:16" x14ac:dyDescent="0.25">
      <c r="A271">
        <f t="shared" si="54"/>
        <v>270</v>
      </c>
      <c r="B271">
        <v>2.44</v>
      </c>
      <c r="C271">
        <f t="shared" si="45"/>
        <v>5.9535999999999998</v>
      </c>
      <c r="D271" s="15">
        <f t="shared" si="46"/>
        <v>59536</v>
      </c>
      <c r="E271">
        <v>-0.17</v>
      </c>
      <c r="F271" s="18">
        <f t="shared" si="47"/>
        <v>0.83763199325323656</v>
      </c>
      <c r="G271" s="15">
        <f t="shared" si="48"/>
        <v>8376.3199325323658</v>
      </c>
      <c r="H271">
        <v>-0.65</v>
      </c>
      <c r="I271" s="18">
        <f t="shared" si="44"/>
        <v>0.47399772054801231</v>
      </c>
      <c r="J271" s="15">
        <f t="shared" si="49"/>
        <v>4739.9772054801233</v>
      </c>
      <c r="K271">
        <v>-2.4700000000000002</v>
      </c>
      <c r="L271" s="18">
        <f t="shared" si="50"/>
        <v>0.13672491203589393</v>
      </c>
      <c r="M271" s="15">
        <f t="shared" si="51"/>
        <v>1367.2491203589393</v>
      </c>
      <c r="N271">
        <v>2.61</v>
      </c>
      <c r="O271" s="18">
        <f t="shared" si="52"/>
        <v>-1.5040399545781966</v>
      </c>
      <c r="P271" s="15">
        <f t="shared" si="53"/>
        <v>-15040.399545781966</v>
      </c>
    </row>
    <row r="272" spans="1:16" x14ac:dyDescent="0.25">
      <c r="A272">
        <f t="shared" si="54"/>
        <v>271</v>
      </c>
      <c r="B272">
        <v>2.63</v>
      </c>
      <c r="C272">
        <f t="shared" si="45"/>
        <v>6.9168999999999992</v>
      </c>
      <c r="D272" s="15">
        <f t="shared" si="46"/>
        <v>69168.999999999985</v>
      </c>
      <c r="E272">
        <v>0.52</v>
      </c>
      <c r="F272" s="18">
        <f t="shared" si="47"/>
        <v>1.5923647620471466</v>
      </c>
      <c r="G272" s="15">
        <f t="shared" si="48"/>
        <v>15923.647620471465</v>
      </c>
      <c r="H272">
        <v>-0.24</v>
      </c>
      <c r="I272" s="18">
        <f t="shared" si="44"/>
        <v>0.77751021039688895</v>
      </c>
      <c r="J272" s="15">
        <f t="shared" si="49"/>
        <v>7775.1021039688894</v>
      </c>
      <c r="K272">
        <v>-2.79</v>
      </c>
      <c r="L272" s="18">
        <f t="shared" si="50"/>
        <v>0.11125145984484389</v>
      </c>
      <c r="M272" s="15">
        <f t="shared" si="51"/>
        <v>1112.5145984484388</v>
      </c>
      <c r="N272">
        <v>2.76</v>
      </c>
      <c r="O272" s="18">
        <f t="shared" si="52"/>
        <v>-0.59990851102222109</v>
      </c>
      <c r="P272" s="15">
        <f t="shared" si="53"/>
        <v>-5999.0851102222114</v>
      </c>
    </row>
    <row r="273" spans="1:16" x14ac:dyDescent="0.25">
      <c r="A273">
        <f t="shared" si="54"/>
        <v>272</v>
      </c>
      <c r="B273">
        <v>3.21</v>
      </c>
      <c r="C273">
        <f t="shared" si="45"/>
        <v>10.3041</v>
      </c>
      <c r="D273" s="15">
        <f t="shared" si="46"/>
        <v>103041</v>
      </c>
      <c r="E273">
        <v>-0.28000000000000003</v>
      </c>
      <c r="F273" s="18">
        <f t="shared" si="47"/>
        <v>0.74065613954184584</v>
      </c>
      <c r="G273" s="15">
        <f t="shared" si="48"/>
        <v>7406.5613954184582</v>
      </c>
      <c r="H273">
        <v>0.75</v>
      </c>
      <c r="I273" s="18">
        <f t="shared" si="44"/>
        <v>1.9345821578569653</v>
      </c>
      <c r="J273" s="15">
        <f t="shared" si="49"/>
        <v>19345.821578569652</v>
      </c>
      <c r="K273">
        <v>-1.22</v>
      </c>
      <c r="L273" s="18">
        <f t="shared" si="50"/>
        <v>0.33751375803794187</v>
      </c>
      <c r="M273" s="15">
        <f t="shared" si="51"/>
        <v>3375.1375803794185</v>
      </c>
      <c r="N273">
        <v>2.92</v>
      </c>
      <c r="O273" s="18">
        <f t="shared" si="52"/>
        <v>0.44996628081440981</v>
      </c>
      <c r="P273" s="15">
        <f t="shared" si="53"/>
        <v>4499.6628081440986</v>
      </c>
    </row>
    <row r="274" spans="1:16" x14ac:dyDescent="0.25">
      <c r="A274">
        <f t="shared" si="54"/>
        <v>273</v>
      </c>
      <c r="B274">
        <v>2.98</v>
      </c>
      <c r="C274">
        <f t="shared" si="45"/>
        <v>8.8803999999999998</v>
      </c>
      <c r="D274" s="15">
        <f t="shared" si="46"/>
        <v>88804</v>
      </c>
      <c r="E274">
        <v>0.54</v>
      </c>
      <c r="F274" s="18">
        <f t="shared" si="47"/>
        <v>1.6180662880592245</v>
      </c>
      <c r="G274" s="15">
        <f t="shared" si="48"/>
        <v>16180.662880592245</v>
      </c>
      <c r="H274">
        <v>-0.41</v>
      </c>
      <c r="I274" s="18">
        <f t="shared" si="44"/>
        <v>0.64037611614243439</v>
      </c>
      <c r="J274" s="15">
        <f t="shared" si="49"/>
        <v>6403.7611614243442</v>
      </c>
      <c r="K274">
        <v>-4.99</v>
      </c>
      <c r="L274" s="18">
        <f t="shared" si="50"/>
        <v>3.2928913403914711E-2</v>
      </c>
      <c r="M274" s="15">
        <f t="shared" si="51"/>
        <v>329.28913403914709</v>
      </c>
      <c r="N274">
        <v>1.67</v>
      </c>
      <c r="O274" s="18">
        <f t="shared" si="52"/>
        <v>-5.6934257172959795</v>
      </c>
      <c r="P274" s="15">
        <f t="shared" si="53"/>
        <v>-56934.257172959791</v>
      </c>
    </row>
    <row r="275" spans="1:16" x14ac:dyDescent="0.25">
      <c r="A275">
        <f t="shared" si="54"/>
        <v>274</v>
      </c>
      <c r="B275">
        <v>2.35</v>
      </c>
      <c r="C275">
        <f t="shared" si="45"/>
        <v>5.5225000000000009</v>
      </c>
      <c r="D275" s="15">
        <f t="shared" si="46"/>
        <v>55225.000000000007</v>
      </c>
      <c r="E275">
        <v>0.49</v>
      </c>
      <c r="F275" s="18">
        <f t="shared" si="47"/>
        <v>1.5542211587624934</v>
      </c>
      <c r="G275" s="15">
        <f t="shared" si="48"/>
        <v>15542.211587624934</v>
      </c>
      <c r="H275">
        <v>-0.64</v>
      </c>
      <c r="I275" s="18">
        <f t="shared" si="44"/>
        <v>0.48031845332103301</v>
      </c>
      <c r="J275" s="15">
        <f t="shared" si="49"/>
        <v>4803.1845332103303</v>
      </c>
      <c r="K275">
        <v>-1.3</v>
      </c>
      <c r="L275" s="18">
        <f t="shared" si="50"/>
        <v>0.31682330892493366</v>
      </c>
      <c r="M275" s="15">
        <f t="shared" si="51"/>
        <v>3168.2330892493364</v>
      </c>
      <c r="N275">
        <v>2.84</v>
      </c>
      <c r="O275" s="18">
        <f t="shared" si="52"/>
        <v>-8.6362665251600745E-2</v>
      </c>
      <c r="P275" s="15">
        <f t="shared" si="53"/>
        <v>-863.62665251600743</v>
      </c>
    </row>
    <row r="276" spans="1:16" x14ac:dyDescent="0.25">
      <c r="A276">
        <f t="shared" si="54"/>
        <v>275</v>
      </c>
      <c r="B276">
        <v>3.3</v>
      </c>
      <c r="C276">
        <f t="shared" si="45"/>
        <v>10.889999999999999</v>
      </c>
      <c r="D276" s="15">
        <f t="shared" si="46"/>
        <v>108899.99999999999</v>
      </c>
      <c r="E276">
        <v>0.28999999999999998</v>
      </c>
      <c r="F276" s="18">
        <f t="shared" si="47"/>
        <v>1.3124121036021683</v>
      </c>
      <c r="G276" s="15">
        <f t="shared" si="48"/>
        <v>13124.121036021683</v>
      </c>
      <c r="H276">
        <v>-0.64</v>
      </c>
      <c r="I276" s="18">
        <f t="shared" si="44"/>
        <v>0.48031845332103301</v>
      </c>
      <c r="J276" s="15">
        <f t="shared" si="49"/>
        <v>4803.1845332103303</v>
      </c>
      <c r="K276">
        <v>-3.87</v>
      </c>
      <c r="L276" s="18">
        <f t="shared" si="50"/>
        <v>5.8867623174837611E-2</v>
      </c>
      <c r="M276" s="15">
        <f t="shared" si="51"/>
        <v>588.67623174837615</v>
      </c>
      <c r="N276">
        <v>2.14</v>
      </c>
      <c r="O276" s="18">
        <f t="shared" si="52"/>
        <v>-3.8880406035595403</v>
      </c>
      <c r="P276" s="15">
        <f t="shared" si="53"/>
        <v>-38880.406035595406</v>
      </c>
    </row>
    <row r="277" spans="1:16" x14ac:dyDescent="0.25">
      <c r="A277">
        <f t="shared" si="54"/>
        <v>276</v>
      </c>
      <c r="B277">
        <v>2.63</v>
      </c>
      <c r="C277">
        <f t="shared" si="45"/>
        <v>6.9168999999999992</v>
      </c>
      <c r="D277" s="15">
        <f t="shared" si="46"/>
        <v>69168.999999999985</v>
      </c>
      <c r="E277">
        <v>0.59</v>
      </c>
      <c r="F277" s="18">
        <f t="shared" si="47"/>
        <v>1.6832752285189638</v>
      </c>
      <c r="G277" s="15">
        <f t="shared" si="48"/>
        <v>16832.752285189639</v>
      </c>
      <c r="H277">
        <v>-1.61</v>
      </c>
      <c r="I277" s="18">
        <f t="shared" si="44"/>
        <v>8.2902415948957198E-2</v>
      </c>
      <c r="J277" s="15">
        <f t="shared" si="49"/>
        <v>829.02415948957196</v>
      </c>
      <c r="K277">
        <v>-0.64</v>
      </c>
      <c r="L277" s="18">
        <f t="shared" si="50"/>
        <v>0.548540232775936</v>
      </c>
      <c r="M277" s="15">
        <f t="shared" si="51"/>
        <v>5485.4023277593597</v>
      </c>
      <c r="N277">
        <v>3</v>
      </c>
      <c r="O277" s="18">
        <f t="shared" si="52"/>
        <v>1.0098596413355825</v>
      </c>
      <c r="P277" s="15">
        <f t="shared" si="53"/>
        <v>10098.596413355825</v>
      </c>
    </row>
    <row r="278" spans="1:16" x14ac:dyDescent="0.25">
      <c r="A278">
        <f t="shared" si="54"/>
        <v>277</v>
      </c>
      <c r="B278">
        <v>2.08</v>
      </c>
      <c r="C278">
        <f t="shared" si="45"/>
        <v>4.3264000000000005</v>
      </c>
      <c r="D278" s="15">
        <f t="shared" si="46"/>
        <v>43264.000000000007</v>
      </c>
      <c r="E278">
        <v>1.1499999999999999</v>
      </c>
      <c r="F278" s="18">
        <f t="shared" si="47"/>
        <v>2.5077267835036343</v>
      </c>
      <c r="G278" s="15">
        <f t="shared" si="48"/>
        <v>25077.267835036342</v>
      </c>
      <c r="H278">
        <v>-0.09</v>
      </c>
      <c r="I278" s="18">
        <f t="shared" si="44"/>
        <v>0.912492863310156</v>
      </c>
      <c r="J278" s="15">
        <f t="shared" si="49"/>
        <v>9124.9286331015592</v>
      </c>
      <c r="K278">
        <v>-2.36</v>
      </c>
      <c r="L278" s="18">
        <f t="shared" si="50"/>
        <v>0.14707723115014867</v>
      </c>
      <c r="M278" s="15">
        <f t="shared" si="51"/>
        <v>1470.7723115014867</v>
      </c>
      <c r="N278">
        <v>2.46</v>
      </c>
      <c r="O278" s="18">
        <f t="shared" si="52"/>
        <v>-2.3355936811239593</v>
      </c>
      <c r="P278" s="15">
        <f t="shared" si="53"/>
        <v>-23355.936811239593</v>
      </c>
    </row>
    <row r="279" spans="1:16" x14ac:dyDescent="0.25">
      <c r="A279">
        <f t="shared" si="54"/>
        <v>278</v>
      </c>
      <c r="B279">
        <v>1.77</v>
      </c>
      <c r="C279">
        <f t="shared" si="45"/>
        <v>3.1329000000000002</v>
      </c>
      <c r="D279" s="15">
        <f t="shared" si="46"/>
        <v>31329.000000000004</v>
      </c>
      <c r="E279">
        <v>0</v>
      </c>
      <c r="F279" s="18">
        <f t="shared" si="47"/>
        <v>1</v>
      </c>
      <c r="G279" s="15">
        <f t="shared" si="48"/>
        <v>10000</v>
      </c>
      <c r="H279">
        <v>0.04</v>
      </c>
      <c r="I279" s="18">
        <f t="shared" si="44"/>
        <v>1.040497584987109</v>
      </c>
      <c r="J279" s="15">
        <f t="shared" si="49"/>
        <v>10404.975849871089</v>
      </c>
      <c r="K279">
        <v>-3.16</v>
      </c>
      <c r="L279" s="18">
        <f t="shared" si="50"/>
        <v>8.8590292335080409E-2</v>
      </c>
      <c r="M279" s="15">
        <f t="shared" si="51"/>
        <v>885.90292335080414</v>
      </c>
      <c r="N279">
        <v>2.5</v>
      </c>
      <c r="O279" s="18">
        <f t="shared" si="52"/>
        <v>-2.1206770495841774</v>
      </c>
      <c r="P279" s="15">
        <f t="shared" si="53"/>
        <v>-21206.770495841774</v>
      </c>
    </row>
    <row r="280" spans="1:16" x14ac:dyDescent="0.25">
      <c r="A280">
        <f t="shared" si="54"/>
        <v>279</v>
      </c>
      <c r="B280">
        <v>1.65</v>
      </c>
      <c r="C280">
        <f t="shared" si="45"/>
        <v>2.7224999999999997</v>
      </c>
      <c r="D280" s="15">
        <f t="shared" si="46"/>
        <v>27224.999999999996</v>
      </c>
      <c r="E280">
        <v>0.22</v>
      </c>
      <c r="F280" s="18">
        <f t="shared" si="47"/>
        <v>1.2328812087713628</v>
      </c>
      <c r="G280" s="15">
        <f t="shared" si="48"/>
        <v>12328.812087713628</v>
      </c>
      <c r="H280">
        <v>0.06</v>
      </c>
      <c r="I280" s="18">
        <f t="shared" si="44"/>
        <v>1.0611213456202904</v>
      </c>
      <c r="J280" s="15">
        <f t="shared" si="49"/>
        <v>10611.213456202904</v>
      </c>
      <c r="K280">
        <v>-2.5</v>
      </c>
      <c r="L280" s="18">
        <f t="shared" si="50"/>
        <v>0.13405606235278283</v>
      </c>
      <c r="M280" s="15">
        <f t="shared" si="51"/>
        <v>1340.5606235278283</v>
      </c>
      <c r="N280">
        <v>2.67</v>
      </c>
      <c r="O280" s="18">
        <f t="shared" si="52"/>
        <v>-1.1513633651458424</v>
      </c>
      <c r="P280" s="15">
        <f t="shared" si="53"/>
        <v>-11513.633651458424</v>
      </c>
    </row>
    <row r="281" spans="1:16" x14ac:dyDescent="0.25">
      <c r="A281">
        <f t="shared" si="54"/>
        <v>280</v>
      </c>
      <c r="B281">
        <v>1.71</v>
      </c>
      <c r="C281">
        <f t="shared" si="45"/>
        <v>2.9240999999999997</v>
      </c>
      <c r="D281" s="15">
        <f t="shared" si="46"/>
        <v>29240.999999999996</v>
      </c>
      <c r="E281">
        <v>-0.44</v>
      </c>
      <c r="F281" s="18">
        <f t="shared" si="47"/>
        <v>0.61083040990699466</v>
      </c>
      <c r="G281" s="15">
        <f t="shared" si="48"/>
        <v>6108.3040990699465</v>
      </c>
      <c r="H281">
        <v>0.7</v>
      </c>
      <c r="I281" s="18">
        <f t="shared" si="44"/>
        <v>1.8602117504702327</v>
      </c>
      <c r="J281" s="15">
        <f t="shared" si="49"/>
        <v>18602.117504702328</v>
      </c>
      <c r="K281">
        <v>-2.2400000000000002</v>
      </c>
      <c r="L281" s="18">
        <f t="shared" si="50"/>
        <v>0.15947335228249621</v>
      </c>
      <c r="M281" s="15">
        <f t="shared" si="51"/>
        <v>1594.7335228249622</v>
      </c>
      <c r="N281">
        <v>3.37</v>
      </c>
      <c r="O281" s="18">
        <f t="shared" si="52"/>
        <v>3.9293873221632971</v>
      </c>
      <c r="P281" s="15">
        <f t="shared" si="53"/>
        <v>39293.873221632974</v>
      </c>
    </row>
    <row r="282" spans="1:16" x14ac:dyDescent="0.25">
      <c r="A282">
        <f t="shared" si="54"/>
        <v>281</v>
      </c>
      <c r="B282">
        <v>1.79</v>
      </c>
      <c r="C282">
        <f t="shared" si="45"/>
        <v>3.2040999999999999</v>
      </c>
      <c r="D282" s="15">
        <f t="shared" si="46"/>
        <v>32041</v>
      </c>
      <c r="E282">
        <v>1.33</v>
      </c>
      <c r="F282" s="18">
        <f t="shared" si="47"/>
        <v>2.8098364578409778</v>
      </c>
      <c r="G282" s="15">
        <f t="shared" si="48"/>
        <v>28098.364578409779</v>
      </c>
      <c r="H282">
        <v>-1.29</v>
      </c>
      <c r="I282" s="18">
        <f t="shared" si="44"/>
        <v>0.16982419147568745</v>
      </c>
      <c r="J282" s="15">
        <f t="shared" si="49"/>
        <v>1698.2419147568744</v>
      </c>
      <c r="K282">
        <v>-1.27</v>
      </c>
      <c r="L282" s="18">
        <f t="shared" si="50"/>
        <v>0.32439733901662315</v>
      </c>
      <c r="M282" s="15">
        <f t="shared" si="51"/>
        <v>3243.9733901662316</v>
      </c>
      <c r="N282">
        <v>1.72</v>
      </c>
      <c r="O282" s="18">
        <f t="shared" si="52"/>
        <v>-5.5252335947711675</v>
      </c>
      <c r="P282" s="15">
        <f t="shared" si="53"/>
        <v>-55252.335947711676</v>
      </c>
    </row>
    <row r="283" spans="1:16" x14ac:dyDescent="0.25">
      <c r="A283">
        <f t="shared" si="54"/>
        <v>282</v>
      </c>
      <c r="B283">
        <v>2.67</v>
      </c>
      <c r="C283">
        <f t="shared" si="45"/>
        <v>7.1288999999999998</v>
      </c>
      <c r="D283" s="15">
        <f t="shared" si="46"/>
        <v>71289</v>
      </c>
      <c r="E283">
        <v>0</v>
      </c>
      <c r="F283" s="18">
        <f t="shared" si="47"/>
        <v>1</v>
      </c>
      <c r="G283" s="15">
        <f t="shared" si="48"/>
        <v>10000</v>
      </c>
      <c r="H283">
        <v>-0.53</v>
      </c>
      <c r="I283" s="18">
        <f t="shared" si="44"/>
        <v>0.55331425304109572</v>
      </c>
      <c r="J283" s="15">
        <f t="shared" si="49"/>
        <v>5533.1425304109571</v>
      </c>
      <c r="K283">
        <v>-4.9000000000000004</v>
      </c>
      <c r="L283" s="18">
        <f t="shared" si="50"/>
        <v>3.4415347333337919E-2</v>
      </c>
      <c r="M283" s="15">
        <f t="shared" si="51"/>
        <v>344.15347333337917</v>
      </c>
      <c r="N283">
        <v>2.65</v>
      </c>
      <c r="O283" s="18">
        <f t="shared" si="52"/>
        <v>-1.2702310036090871</v>
      </c>
      <c r="P283" s="15">
        <f t="shared" si="53"/>
        <v>-12702.310036090872</v>
      </c>
    </row>
    <row r="284" spans="1:16" x14ac:dyDescent="0.25">
      <c r="A284">
        <f t="shared" si="54"/>
        <v>283</v>
      </c>
      <c r="B284">
        <v>3</v>
      </c>
      <c r="C284">
        <f t="shared" si="45"/>
        <v>9</v>
      </c>
      <c r="D284" s="15">
        <f t="shared" si="46"/>
        <v>90000</v>
      </c>
      <c r="E284">
        <v>1.06</v>
      </c>
      <c r="F284" s="18">
        <f t="shared" si="47"/>
        <v>2.3634844564863364</v>
      </c>
      <c r="G284" s="15">
        <f t="shared" si="48"/>
        <v>23634.844564863364</v>
      </c>
      <c r="H284">
        <v>0.41</v>
      </c>
      <c r="I284" s="18">
        <f t="shared" si="44"/>
        <v>1.4637966991780362</v>
      </c>
      <c r="J284" s="15">
        <f t="shared" si="49"/>
        <v>14637.966991780362</v>
      </c>
      <c r="K284">
        <v>-2.15</v>
      </c>
      <c r="L284" s="18">
        <f t="shared" si="50"/>
        <v>0.16960656784562655</v>
      </c>
      <c r="M284" s="15">
        <f t="shared" si="51"/>
        <v>1696.0656784562655</v>
      </c>
      <c r="N284">
        <v>2.63</v>
      </c>
      <c r="O284" s="18">
        <f t="shared" si="52"/>
        <v>-1.3877860869280614</v>
      </c>
      <c r="P284" s="15">
        <f t="shared" si="53"/>
        <v>-13877.860869280614</v>
      </c>
    </row>
    <row r="285" spans="1:16" x14ac:dyDescent="0.25">
      <c r="A285">
        <f t="shared" si="54"/>
        <v>284</v>
      </c>
      <c r="B285">
        <v>1.92</v>
      </c>
      <c r="C285">
        <f t="shared" si="45"/>
        <v>3.6863999999999999</v>
      </c>
      <c r="D285" s="15">
        <f t="shared" si="46"/>
        <v>36864</v>
      </c>
      <c r="E285">
        <v>0.15</v>
      </c>
      <c r="F285" s="18">
        <f t="shared" si="47"/>
        <v>1.1559801195043451</v>
      </c>
      <c r="G285" s="15">
        <f t="shared" si="48"/>
        <v>11559.80119504345</v>
      </c>
      <c r="H285">
        <v>1.4</v>
      </c>
      <c r="I285" s="18">
        <f t="shared" si="44"/>
        <v>3.0727205615422117</v>
      </c>
      <c r="J285" s="15">
        <f t="shared" si="49"/>
        <v>30727.205615422117</v>
      </c>
      <c r="K285">
        <v>-3.84</v>
      </c>
      <c r="L285" s="18">
        <f t="shared" si="50"/>
        <v>5.9851708158238835E-2</v>
      </c>
      <c r="M285" s="15">
        <f t="shared" si="51"/>
        <v>598.5170815823883</v>
      </c>
      <c r="N285">
        <v>3.26</v>
      </c>
      <c r="O285" s="18">
        <f t="shared" si="52"/>
        <v>3.0020603248857221</v>
      </c>
      <c r="P285" s="15">
        <f t="shared" si="53"/>
        <v>30020.60324885722</v>
      </c>
    </row>
    <row r="286" spans="1:16" x14ac:dyDescent="0.25">
      <c r="A286">
        <f t="shared" si="54"/>
        <v>285</v>
      </c>
      <c r="B286">
        <v>2.1</v>
      </c>
      <c r="C286">
        <f t="shared" si="45"/>
        <v>4.41</v>
      </c>
      <c r="D286" s="15">
        <f t="shared" si="46"/>
        <v>44100</v>
      </c>
      <c r="E286">
        <v>0.79</v>
      </c>
      <c r="F286" s="18">
        <f t="shared" si="47"/>
        <v>1.9578130794657915</v>
      </c>
      <c r="G286" s="15">
        <f t="shared" si="48"/>
        <v>19578.130794657915</v>
      </c>
      <c r="H286">
        <v>7.0000000000000007E-2</v>
      </c>
      <c r="I286" s="18">
        <f t="shared" si="44"/>
        <v>1.071527485709467</v>
      </c>
      <c r="J286" s="15">
        <f t="shared" si="49"/>
        <v>10715.27485709467</v>
      </c>
      <c r="K286">
        <v>-2.65</v>
      </c>
      <c r="L286" s="18">
        <f t="shared" si="50"/>
        <v>0.12161976686708323</v>
      </c>
      <c r="M286" s="15">
        <f t="shared" si="51"/>
        <v>1216.1976686708324</v>
      </c>
      <c r="N286">
        <v>3.03</v>
      </c>
      <c r="O286" s="18">
        <f t="shared" si="52"/>
        <v>1.2260575984926572</v>
      </c>
      <c r="P286" s="15">
        <f t="shared" si="53"/>
        <v>12260.575984926572</v>
      </c>
    </row>
    <row r="287" spans="1:16" x14ac:dyDescent="0.25">
      <c r="A287">
        <f t="shared" si="54"/>
        <v>286</v>
      </c>
      <c r="B287">
        <v>1.75</v>
      </c>
      <c r="C287">
        <f t="shared" si="45"/>
        <v>3.0625</v>
      </c>
      <c r="D287" s="15">
        <f t="shared" si="46"/>
        <v>30625</v>
      </c>
      <c r="E287">
        <v>-0.5</v>
      </c>
      <c r="F287" s="18">
        <f t="shared" si="47"/>
        <v>0.56555017176674216</v>
      </c>
      <c r="G287" s="15">
        <f t="shared" si="48"/>
        <v>5655.5017176674219</v>
      </c>
      <c r="H287">
        <v>-0.75</v>
      </c>
      <c r="I287" s="18">
        <f t="shared" si="44"/>
        <v>0.41361363477869856</v>
      </c>
      <c r="J287" s="15">
        <f t="shared" si="49"/>
        <v>4136.1363477869854</v>
      </c>
      <c r="K287">
        <v>-3.62</v>
      </c>
      <c r="L287" s="18">
        <f t="shared" si="50"/>
        <v>6.7710662572736419E-2</v>
      </c>
      <c r="M287" s="15">
        <f t="shared" si="51"/>
        <v>677.10662572736419</v>
      </c>
      <c r="N287">
        <v>3.39</v>
      </c>
      <c r="O287" s="18">
        <f t="shared" si="52"/>
        <v>4.1036767687444176</v>
      </c>
      <c r="P287" s="15">
        <f t="shared" si="53"/>
        <v>41036.767687444175</v>
      </c>
    </row>
    <row r="288" spans="1:16" x14ac:dyDescent="0.25">
      <c r="A288">
        <f t="shared" si="54"/>
        <v>287</v>
      </c>
      <c r="B288">
        <v>2.25</v>
      </c>
      <c r="C288">
        <f t="shared" si="45"/>
        <v>5.0625</v>
      </c>
      <c r="D288" s="15">
        <f t="shared" si="46"/>
        <v>50625</v>
      </c>
      <c r="E288">
        <v>-7.0000000000000007E-2</v>
      </c>
      <c r="F288" s="18">
        <f t="shared" si="47"/>
        <v>0.93129666889329432</v>
      </c>
      <c r="G288" s="15">
        <f t="shared" si="48"/>
        <v>9312.9666889329437</v>
      </c>
      <c r="H288">
        <v>-0.05</v>
      </c>
      <c r="I288" s="18">
        <f t="shared" si="44"/>
        <v>0.9507718945465764</v>
      </c>
      <c r="J288" s="15">
        <f t="shared" si="49"/>
        <v>9507.7189454657637</v>
      </c>
      <c r="K288">
        <v>-3.7</v>
      </c>
      <c r="L288" s="18">
        <f t="shared" si="50"/>
        <v>6.4716086757614463E-2</v>
      </c>
      <c r="M288" s="15">
        <f t="shared" si="51"/>
        <v>647.1608675761446</v>
      </c>
      <c r="N288">
        <v>3.74</v>
      </c>
      <c r="O288" s="18">
        <f t="shared" si="52"/>
        <v>7.4555096241670178</v>
      </c>
      <c r="P288" s="15">
        <f t="shared" si="53"/>
        <v>74555.09624167018</v>
      </c>
    </row>
    <row r="289" spans="1:16" x14ac:dyDescent="0.25">
      <c r="A289">
        <f t="shared" si="54"/>
        <v>288</v>
      </c>
      <c r="B289">
        <v>2.42</v>
      </c>
      <c r="C289">
        <f t="shared" si="45"/>
        <v>5.8563999999999998</v>
      </c>
      <c r="D289" s="15">
        <f t="shared" si="46"/>
        <v>58564</v>
      </c>
      <c r="E289">
        <v>1.48</v>
      </c>
      <c r="F289" s="18">
        <f t="shared" si="47"/>
        <v>3.0755454153485884</v>
      </c>
      <c r="G289" s="15">
        <f t="shared" si="48"/>
        <v>30755.454153485884</v>
      </c>
      <c r="H289">
        <v>-0.46</v>
      </c>
      <c r="I289" s="18">
        <f t="shared" si="44"/>
        <v>0.60314120338145438</v>
      </c>
      <c r="J289" s="15">
        <f t="shared" si="49"/>
        <v>6031.412033814544</v>
      </c>
      <c r="K289">
        <v>-2.94</v>
      </c>
      <c r="L289" s="18">
        <f t="shared" si="50"/>
        <v>0.10130508468486958</v>
      </c>
      <c r="M289" s="15">
        <f t="shared" si="51"/>
        <v>1013.0508468486959</v>
      </c>
      <c r="N289">
        <v>2.79</v>
      </c>
      <c r="O289" s="18">
        <f t="shared" si="52"/>
        <v>-0.40994990444700186</v>
      </c>
      <c r="P289" s="15">
        <f t="shared" si="53"/>
        <v>-4099.4990444700188</v>
      </c>
    </row>
    <row r="290" spans="1:16" x14ac:dyDescent="0.25">
      <c r="A290">
        <f t="shared" si="54"/>
        <v>289</v>
      </c>
      <c r="B290">
        <v>2.69</v>
      </c>
      <c r="C290">
        <f t="shared" si="45"/>
        <v>7.2360999999999995</v>
      </c>
      <c r="D290" s="15">
        <f t="shared" si="46"/>
        <v>72361</v>
      </c>
      <c r="E290">
        <v>-0.25</v>
      </c>
      <c r="F290" s="18">
        <f t="shared" si="47"/>
        <v>0.76647746643861303</v>
      </c>
      <c r="G290" s="15">
        <f t="shared" si="48"/>
        <v>7664.7746643861301</v>
      </c>
      <c r="H290">
        <v>-2.62</v>
      </c>
      <c r="I290" s="18">
        <f t="shared" si="44"/>
        <v>6.288682588822948E-7</v>
      </c>
      <c r="J290" s="15">
        <f t="shared" si="49"/>
        <v>6.2886825888229482E-3</v>
      </c>
      <c r="K290">
        <v>-1.31</v>
      </c>
      <c r="L290" s="18">
        <f t="shared" si="50"/>
        <v>0.31434630051862672</v>
      </c>
      <c r="M290" s="15">
        <f t="shared" si="51"/>
        <v>3143.4630051862673</v>
      </c>
      <c r="N290">
        <v>3.15</v>
      </c>
      <c r="O290" s="18">
        <f t="shared" si="52"/>
        <v>2.1259744004893459</v>
      </c>
      <c r="P290" s="15">
        <f t="shared" si="53"/>
        <v>21259.744004893459</v>
      </c>
    </row>
    <row r="291" spans="1:16" x14ac:dyDescent="0.25">
      <c r="A291">
        <f t="shared" si="54"/>
        <v>290</v>
      </c>
      <c r="B291">
        <v>1.79</v>
      </c>
      <c r="C291">
        <f t="shared" si="45"/>
        <v>3.2040999999999999</v>
      </c>
      <c r="D291" s="15">
        <f t="shared" si="46"/>
        <v>32041</v>
      </c>
      <c r="E291">
        <v>0.64</v>
      </c>
      <c r="F291" s="18">
        <f t="shared" si="47"/>
        <v>1.7498512171613672</v>
      </c>
      <c r="G291" s="15">
        <f t="shared" si="48"/>
        <v>17498.512171613671</v>
      </c>
      <c r="H291">
        <v>1.99</v>
      </c>
      <c r="I291" s="18">
        <f t="shared" si="44"/>
        <v>4.4016521441210159</v>
      </c>
      <c r="J291" s="15">
        <f t="shared" si="49"/>
        <v>44016.521441210156</v>
      </c>
      <c r="K291">
        <v>-2.29</v>
      </c>
      <c r="L291" s="18">
        <f t="shared" si="50"/>
        <v>0.15416035417393692</v>
      </c>
      <c r="M291" s="15">
        <f t="shared" si="51"/>
        <v>1541.6035417393691</v>
      </c>
      <c r="N291">
        <v>2.61</v>
      </c>
      <c r="O291" s="18">
        <f t="shared" si="52"/>
        <v>-1.5040399545781966</v>
      </c>
      <c r="P291" s="15">
        <f t="shared" si="53"/>
        <v>-15040.399545781966</v>
      </c>
    </row>
    <row r="292" spans="1:16" x14ac:dyDescent="0.25">
      <c r="A292">
        <f t="shared" si="54"/>
        <v>291</v>
      </c>
      <c r="B292">
        <v>2.31</v>
      </c>
      <c r="C292">
        <f t="shared" si="45"/>
        <v>5.3361000000000001</v>
      </c>
      <c r="D292" s="15">
        <f t="shared" si="46"/>
        <v>53361</v>
      </c>
      <c r="E292">
        <v>0.8</v>
      </c>
      <c r="F292" s="18">
        <f t="shared" si="47"/>
        <v>1.9721177323604788</v>
      </c>
      <c r="G292" s="15">
        <f t="shared" si="48"/>
        <v>19721.177323604788</v>
      </c>
      <c r="H292">
        <v>-2.4300000000000002</v>
      </c>
      <c r="I292" s="18">
        <f t="shared" si="44"/>
        <v>1.158136955921793E-3</v>
      </c>
      <c r="J292" s="15">
        <f t="shared" si="49"/>
        <v>11.581369559217931</v>
      </c>
      <c r="K292">
        <v>-2.6</v>
      </c>
      <c r="L292" s="18">
        <f t="shared" si="50"/>
        <v>0.12560369931769891</v>
      </c>
      <c r="M292" s="15">
        <f t="shared" si="51"/>
        <v>1256.036993176989</v>
      </c>
      <c r="N292">
        <v>2.81</v>
      </c>
      <c r="O292" s="18">
        <f t="shared" si="52"/>
        <v>-0.28157088916882778</v>
      </c>
      <c r="P292" s="15">
        <f t="shared" si="53"/>
        <v>-2815.7088916882776</v>
      </c>
    </row>
    <row r="293" spans="1:16" x14ac:dyDescent="0.25">
      <c r="A293">
        <f t="shared" si="54"/>
        <v>292</v>
      </c>
      <c r="B293">
        <v>2.15</v>
      </c>
      <c r="C293">
        <f t="shared" si="45"/>
        <v>4.6224999999999996</v>
      </c>
      <c r="D293" s="15">
        <f t="shared" si="46"/>
        <v>46224.999999999993</v>
      </c>
      <c r="E293">
        <v>0.11</v>
      </c>
      <c r="F293" s="18">
        <f t="shared" si="47"/>
        <v>1.1132134762655541</v>
      </c>
      <c r="G293" s="15">
        <f t="shared" si="48"/>
        <v>11132.134762655542</v>
      </c>
      <c r="H293">
        <v>0.59</v>
      </c>
      <c r="I293" s="18">
        <f t="shared" si="44"/>
        <v>1.702905158072517</v>
      </c>
      <c r="J293" s="15">
        <f t="shared" si="49"/>
        <v>17029.051580725169</v>
      </c>
      <c r="K293">
        <v>-4.2</v>
      </c>
      <c r="L293" s="18">
        <f t="shared" si="50"/>
        <v>4.9236540225272379E-2</v>
      </c>
      <c r="M293" s="15">
        <f t="shared" si="51"/>
        <v>492.36540225272381</v>
      </c>
      <c r="N293">
        <v>3.27</v>
      </c>
      <c r="O293" s="18">
        <f t="shared" si="52"/>
        <v>3.0842111974677682</v>
      </c>
      <c r="P293" s="15">
        <f t="shared" si="53"/>
        <v>30842.111974677682</v>
      </c>
    </row>
    <row r="294" spans="1:16" x14ac:dyDescent="0.25">
      <c r="A294">
        <f t="shared" si="54"/>
        <v>293</v>
      </c>
      <c r="B294">
        <v>2.97</v>
      </c>
      <c r="C294">
        <f t="shared" si="45"/>
        <v>8.8209000000000017</v>
      </c>
      <c r="D294" s="15">
        <f t="shared" si="46"/>
        <v>88209.000000000015</v>
      </c>
      <c r="E294">
        <v>-0.57999999999999996</v>
      </c>
      <c r="F294" s="18">
        <f t="shared" si="47"/>
        <v>0.50804318651619262</v>
      </c>
      <c r="G294" s="15">
        <f t="shared" si="48"/>
        <v>5080.431865161926</v>
      </c>
      <c r="H294">
        <v>1.1299999999999999</v>
      </c>
      <c r="I294" s="18">
        <f t="shared" si="44"/>
        <v>2.5603504581891054</v>
      </c>
      <c r="J294" s="15">
        <f t="shared" si="49"/>
        <v>25603.504581891055</v>
      </c>
      <c r="K294">
        <v>-4.18</v>
      </c>
      <c r="L294" s="18">
        <f t="shared" si="50"/>
        <v>4.9763157626538004E-2</v>
      </c>
      <c r="M294" s="15">
        <f t="shared" si="51"/>
        <v>497.63157626538003</v>
      </c>
      <c r="N294">
        <v>2.5499999999999998</v>
      </c>
      <c r="O294" s="18">
        <f t="shared" si="52"/>
        <v>-1.8451066011228896</v>
      </c>
      <c r="P294" s="15">
        <f t="shared" si="53"/>
        <v>-18451.066011228897</v>
      </c>
    </row>
    <row r="295" spans="1:16" x14ac:dyDescent="0.25">
      <c r="A295">
        <f t="shared" si="54"/>
        <v>294</v>
      </c>
      <c r="B295">
        <v>1.62</v>
      </c>
      <c r="C295">
        <f t="shared" si="45"/>
        <v>2.6244000000000005</v>
      </c>
      <c r="D295" s="15">
        <f t="shared" si="46"/>
        <v>26244.000000000004</v>
      </c>
      <c r="E295">
        <v>0.32</v>
      </c>
      <c r="F295" s="18">
        <f t="shared" si="47"/>
        <v>1.3473042734938956</v>
      </c>
      <c r="G295" s="15">
        <f t="shared" si="48"/>
        <v>13473.042734938956</v>
      </c>
      <c r="H295">
        <v>2.17</v>
      </c>
      <c r="I295" s="18">
        <f t="shared" si="44"/>
        <v>4.8672465224282453</v>
      </c>
      <c r="J295" s="15">
        <f t="shared" si="49"/>
        <v>48672.465224282452</v>
      </c>
      <c r="K295">
        <v>-2.09</v>
      </c>
      <c r="L295" s="18">
        <f t="shared" si="50"/>
        <v>0.17679634133551608</v>
      </c>
      <c r="M295" s="15">
        <f t="shared" si="51"/>
        <v>1767.9634133551608</v>
      </c>
      <c r="N295">
        <v>2.2200000000000002</v>
      </c>
      <c r="O295" s="18">
        <f t="shared" si="52"/>
        <v>-3.5265922172848052</v>
      </c>
      <c r="P295" s="15">
        <f t="shared" si="53"/>
        <v>-35265.922172848055</v>
      </c>
    </row>
    <row r="296" spans="1:16" x14ac:dyDescent="0.25">
      <c r="A296">
        <f t="shared" si="54"/>
        <v>295</v>
      </c>
      <c r="B296">
        <v>1.97</v>
      </c>
      <c r="C296">
        <f t="shared" si="45"/>
        <v>3.8809</v>
      </c>
      <c r="D296" s="15">
        <f t="shared" si="46"/>
        <v>38809</v>
      </c>
      <c r="E296">
        <v>0.81</v>
      </c>
      <c r="F296" s="18">
        <f t="shared" si="47"/>
        <v>1.9864775894135049</v>
      </c>
      <c r="G296" s="15">
        <f t="shared" si="48"/>
        <v>19864.775894135051</v>
      </c>
      <c r="H296">
        <v>0.69</v>
      </c>
      <c r="I296" s="18">
        <f t="shared" si="44"/>
        <v>1.8455540916332427</v>
      </c>
      <c r="J296" s="15">
        <f t="shared" si="49"/>
        <v>18455.540916332426</v>
      </c>
      <c r="K296">
        <v>-2.78</v>
      </c>
      <c r="L296" s="18">
        <f t="shared" si="50"/>
        <v>0.11195564762155366</v>
      </c>
      <c r="M296" s="15">
        <f t="shared" si="51"/>
        <v>1119.5564762155366</v>
      </c>
      <c r="N296">
        <v>2.8</v>
      </c>
      <c r="O296" s="18">
        <f t="shared" si="52"/>
        <v>-0.34593538101610299</v>
      </c>
      <c r="P296" s="15">
        <f t="shared" si="53"/>
        <v>-3459.3538101610297</v>
      </c>
    </row>
    <row r="297" spans="1:16" x14ac:dyDescent="0.25">
      <c r="A297">
        <f t="shared" si="54"/>
        <v>296</v>
      </c>
      <c r="B297">
        <v>0.8</v>
      </c>
      <c r="C297">
        <f t="shared" si="45"/>
        <v>0.64000000000000012</v>
      </c>
      <c r="D297" s="15">
        <f t="shared" si="46"/>
        <v>6400.0000000000009</v>
      </c>
      <c r="E297">
        <v>-0.22</v>
      </c>
      <c r="F297" s="18">
        <f t="shared" si="47"/>
        <v>0.79276824114132471</v>
      </c>
      <c r="G297" s="15">
        <f t="shared" si="48"/>
        <v>7927.6824114132469</v>
      </c>
      <c r="H297">
        <v>-0.16</v>
      </c>
      <c r="I297" s="18">
        <f t="shared" si="44"/>
        <v>0.84783384064776235</v>
      </c>
      <c r="J297" s="15">
        <f t="shared" si="49"/>
        <v>8478.3384064776237</v>
      </c>
      <c r="K297">
        <v>-1.69</v>
      </c>
      <c r="L297" s="18">
        <f t="shared" si="50"/>
        <v>0.23543459154756424</v>
      </c>
      <c r="M297" s="15">
        <f t="shared" si="51"/>
        <v>2354.3459154756424</v>
      </c>
      <c r="N297">
        <v>3.34</v>
      </c>
      <c r="O297" s="18">
        <f t="shared" si="52"/>
        <v>3.6712676477850472</v>
      </c>
      <c r="P297" s="15">
        <f t="shared" si="53"/>
        <v>36712.676477850473</v>
      </c>
    </row>
    <row r="298" spans="1:16" x14ac:dyDescent="0.25">
      <c r="A298">
        <f t="shared" si="54"/>
        <v>297</v>
      </c>
      <c r="B298">
        <v>2.06</v>
      </c>
      <c r="C298">
        <f t="shared" si="45"/>
        <v>4.2435999999999998</v>
      </c>
      <c r="D298" s="15">
        <f t="shared" si="46"/>
        <v>42436</v>
      </c>
      <c r="E298">
        <v>0.28000000000000003</v>
      </c>
      <c r="F298" s="18">
        <f t="shared" si="47"/>
        <v>1.3008891613652644</v>
      </c>
      <c r="G298" s="15">
        <f t="shared" si="48"/>
        <v>13008.891613652644</v>
      </c>
      <c r="H298">
        <v>-1.05</v>
      </c>
      <c r="I298" s="18">
        <f t="shared" si="44"/>
        <v>0.26187299536092212</v>
      </c>
      <c r="J298" s="15">
        <f t="shared" si="49"/>
        <v>2618.7299536092214</v>
      </c>
      <c r="K298">
        <v>-1.63</v>
      </c>
      <c r="L298" s="18">
        <f t="shared" si="50"/>
        <v>0.24614579880850029</v>
      </c>
      <c r="M298" s="15">
        <f t="shared" si="51"/>
        <v>2461.4579880850029</v>
      </c>
      <c r="N298">
        <v>3.92</v>
      </c>
      <c r="O298" s="18">
        <f t="shared" si="52"/>
        <v>9.4180938774925949</v>
      </c>
      <c r="P298" s="15">
        <f t="shared" si="53"/>
        <v>94180.938774925948</v>
      </c>
    </row>
    <row r="299" spans="1:16" x14ac:dyDescent="0.25">
      <c r="A299">
        <f t="shared" si="54"/>
        <v>298</v>
      </c>
      <c r="B299">
        <v>1.88</v>
      </c>
      <c r="C299">
        <f t="shared" si="45"/>
        <v>3.5343999999999998</v>
      </c>
      <c r="D299" s="15">
        <f t="shared" si="46"/>
        <v>35344</v>
      </c>
      <c r="E299">
        <v>-0.38</v>
      </c>
      <c r="F299" s="18">
        <f t="shared" si="47"/>
        <v>0.65796302135374918</v>
      </c>
      <c r="G299" s="15">
        <f t="shared" si="48"/>
        <v>6579.6302135374917</v>
      </c>
      <c r="H299">
        <v>-0.74</v>
      </c>
      <c r="I299" s="18">
        <f t="shared" si="44"/>
        <v>0.41942354988584796</v>
      </c>
      <c r="J299" s="15">
        <f t="shared" si="49"/>
        <v>4194.2354988584793</v>
      </c>
      <c r="K299">
        <v>-2.4300000000000002</v>
      </c>
      <c r="L299" s="18">
        <f t="shared" si="50"/>
        <v>0.14038412149872198</v>
      </c>
      <c r="M299" s="15">
        <f t="shared" si="51"/>
        <v>1403.8412149872197</v>
      </c>
      <c r="N299">
        <v>3.75</v>
      </c>
      <c r="O299" s="18">
        <f t="shared" si="52"/>
        <v>7.5600896927848851</v>
      </c>
      <c r="P299" s="15">
        <f t="shared" si="53"/>
        <v>75600.896927848851</v>
      </c>
    </row>
    <row r="300" spans="1:16" x14ac:dyDescent="0.25">
      <c r="A300">
        <f t="shared" si="54"/>
        <v>299</v>
      </c>
      <c r="B300">
        <v>2.0699999999999998</v>
      </c>
      <c r="C300">
        <f t="shared" si="45"/>
        <v>4.2848999999999995</v>
      </c>
      <c r="D300" s="15">
        <f t="shared" si="46"/>
        <v>42848.999999999993</v>
      </c>
      <c r="E300">
        <v>1.2</v>
      </c>
      <c r="F300" s="18">
        <f t="shared" si="47"/>
        <v>2.5898205828004954</v>
      </c>
      <c r="G300" s="15">
        <f t="shared" si="48"/>
        <v>25898.205828004953</v>
      </c>
      <c r="H300">
        <v>-0.88</v>
      </c>
      <c r="I300" s="18">
        <f t="shared" si="44"/>
        <v>0.3425877873389781</v>
      </c>
      <c r="J300" s="15">
        <f t="shared" si="49"/>
        <v>3425.8778733897811</v>
      </c>
      <c r="K300">
        <v>-0.06</v>
      </c>
      <c r="L300" s="18">
        <f t="shared" si="50"/>
        <v>0.94211762443827451</v>
      </c>
      <c r="M300" s="15">
        <f t="shared" si="51"/>
        <v>9421.1762443827447</v>
      </c>
      <c r="N300">
        <v>3.7</v>
      </c>
      <c r="O300" s="18">
        <f t="shared" si="52"/>
        <v>7.0422825560147686</v>
      </c>
      <c r="P300" s="15">
        <f t="shared" si="53"/>
        <v>70422.825560147685</v>
      </c>
    </row>
    <row r="301" spans="1:16" x14ac:dyDescent="0.25">
      <c r="A301">
        <f t="shared" si="54"/>
        <v>300</v>
      </c>
      <c r="B301">
        <v>2.57</v>
      </c>
      <c r="C301">
        <f t="shared" si="45"/>
        <v>6.6048999999999989</v>
      </c>
      <c r="D301" s="15">
        <f t="shared" si="46"/>
        <v>66048.999999999985</v>
      </c>
      <c r="E301">
        <v>0.26</v>
      </c>
      <c r="F301" s="18">
        <f t="shared" si="47"/>
        <v>1.2780047776507484</v>
      </c>
      <c r="G301" s="15">
        <f t="shared" si="48"/>
        <v>12780.047776507483</v>
      </c>
      <c r="H301">
        <v>-0.56999999999999995</v>
      </c>
      <c r="I301" s="18">
        <f t="shared" si="44"/>
        <v>0.52602863652744147</v>
      </c>
      <c r="J301" s="15">
        <f t="shared" si="49"/>
        <v>5260.2863652744145</v>
      </c>
      <c r="K301">
        <v>-2.9</v>
      </c>
      <c r="L301" s="18">
        <f t="shared" si="50"/>
        <v>0.10384839528676923</v>
      </c>
      <c r="M301" s="15">
        <f t="shared" si="51"/>
        <v>1038.4839528676923</v>
      </c>
      <c r="N301">
        <v>3.42</v>
      </c>
      <c r="O301" s="18">
        <f t="shared" si="52"/>
        <v>4.3684607912520068</v>
      </c>
      <c r="P301" s="15">
        <f t="shared" si="53"/>
        <v>43684.60791252007</v>
      </c>
    </row>
    <row r="302" spans="1:16" x14ac:dyDescent="0.25">
      <c r="A302">
        <f t="shared" si="54"/>
        <v>301</v>
      </c>
      <c r="B302">
        <v>1.91</v>
      </c>
      <c r="C302">
        <f t="shared" si="45"/>
        <v>3.6480999999999999</v>
      </c>
      <c r="D302" s="15">
        <f t="shared" si="46"/>
        <v>36481</v>
      </c>
      <c r="E302">
        <v>0.69</v>
      </c>
      <c r="F302" s="18">
        <f t="shared" si="47"/>
        <v>1.8177974394587448</v>
      </c>
      <c r="G302" s="15">
        <f t="shared" si="48"/>
        <v>18177.974394587447</v>
      </c>
      <c r="H302">
        <v>1.21</v>
      </c>
      <c r="I302" s="18">
        <f t="shared" si="44"/>
        <v>2.7061442673347775</v>
      </c>
      <c r="J302" s="15">
        <f t="shared" si="49"/>
        <v>27061.442673347774</v>
      </c>
      <c r="K302">
        <v>-3.01</v>
      </c>
      <c r="L302" s="18">
        <f t="shared" si="50"/>
        <v>9.7033158384335211E-2</v>
      </c>
      <c r="M302" s="15">
        <f t="shared" si="51"/>
        <v>970.33158384335206</v>
      </c>
      <c r="N302">
        <v>2.2799999999999998</v>
      </c>
      <c r="O302" s="18">
        <f t="shared" si="52"/>
        <v>-3.2441586781355207</v>
      </c>
      <c r="P302" s="15">
        <f t="shared" si="53"/>
        <v>-32441.586781355207</v>
      </c>
    </row>
    <row r="303" spans="1:16" x14ac:dyDescent="0.25">
      <c r="A303">
        <f t="shared" si="54"/>
        <v>302</v>
      </c>
      <c r="B303">
        <v>2.34</v>
      </c>
      <c r="C303">
        <f t="shared" si="45"/>
        <v>5.4755999999999991</v>
      </c>
      <c r="D303" s="15">
        <f t="shared" si="46"/>
        <v>54755.999999999993</v>
      </c>
      <c r="E303">
        <v>-0.98</v>
      </c>
      <c r="F303" s="18">
        <f t="shared" si="47"/>
        <v>0.26890430135075355</v>
      </c>
      <c r="G303" s="15">
        <f t="shared" si="48"/>
        <v>2689.0430135075353</v>
      </c>
      <c r="H303">
        <v>0.14000000000000001</v>
      </c>
      <c r="I303" s="18">
        <f t="shared" si="44"/>
        <v>1.1461437225047453</v>
      </c>
      <c r="J303" s="15">
        <f t="shared" si="49"/>
        <v>11461.437225047453</v>
      </c>
      <c r="K303">
        <v>-0.21</v>
      </c>
      <c r="L303" s="18">
        <f t="shared" si="50"/>
        <v>0.81423904647050438</v>
      </c>
      <c r="M303" s="15">
        <f t="shared" si="51"/>
        <v>8142.390464705044</v>
      </c>
      <c r="N303">
        <v>2.65</v>
      </c>
      <c r="O303" s="18">
        <f t="shared" si="52"/>
        <v>-1.2702310036090871</v>
      </c>
      <c r="P303" s="15">
        <f t="shared" si="53"/>
        <v>-12702.310036090872</v>
      </c>
    </row>
    <row r="304" spans="1:16" x14ac:dyDescent="0.25">
      <c r="A304">
        <f t="shared" si="54"/>
        <v>303</v>
      </c>
      <c r="B304">
        <v>2.78</v>
      </c>
      <c r="C304">
        <f t="shared" si="45"/>
        <v>7.7283999999999988</v>
      </c>
      <c r="D304" s="15">
        <f t="shared" si="46"/>
        <v>77283.999999999985</v>
      </c>
      <c r="E304">
        <v>0.38</v>
      </c>
      <c r="F304" s="18">
        <f t="shared" si="47"/>
        <v>1.4185461926843772</v>
      </c>
      <c r="G304" s="15">
        <f t="shared" si="48"/>
        <v>14185.461926843773</v>
      </c>
      <c r="H304">
        <v>1.4</v>
      </c>
      <c r="I304" s="18">
        <f t="shared" si="44"/>
        <v>3.0727205615422117</v>
      </c>
      <c r="J304" s="15">
        <f t="shared" si="49"/>
        <v>30727.205615422117</v>
      </c>
      <c r="K304">
        <v>-2.5</v>
      </c>
      <c r="L304" s="18">
        <f t="shared" si="50"/>
        <v>0.13405606235278283</v>
      </c>
      <c r="M304" s="15">
        <f t="shared" si="51"/>
        <v>1340.5606235278283</v>
      </c>
      <c r="N304">
        <v>2.85</v>
      </c>
      <c r="O304" s="18">
        <f t="shared" si="52"/>
        <v>-2.0583339011256641E-2</v>
      </c>
      <c r="P304" s="15">
        <f t="shared" si="53"/>
        <v>-205.83339011256641</v>
      </c>
    </row>
    <row r="305" spans="1:16" x14ac:dyDescent="0.25">
      <c r="A305">
        <f t="shared" si="54"/>
        <v>304</v>
      </c>
      <c r="B305">
        <v>1.9</v>
      </c>
      <c r="C305">
        <f t="shared" si="45"/>
        <v>3.61</v>
      </c>
      <c r="D305" s="15">
        <f t="shared" si="46"/>
        <v>36100</v>
      </c>
      <c r="E305">
        <v>0.65</v>
      </c>
      <c r="F305" s="18">
        <f t="shared" si="47"/>
        <v>1.7633307418807682</v>
      </c>
      <c r="G305" s="15">
        <f t="shared" si="48"/>
        <v>17633.307418807683</v>
      </c>
      <c r="H305">
        <v>-0.23</v>
      </c>
      <c r="I305" s="18">
        <f t="shared" si="44"/>
        <v>0.78609476918488985</v>
      </c>
      <c r="J305" s="15">
        <f t="shared" si="49"/>
        <v>7860.9476918488981</v>
      </c>
      <c r="K305">
        <v>-2.61</v>
      </c>
      <c r="L305" s="18">
        <f t="shared" si="50"/>
        <v>0.12479442588823968</v>
      </c>
      <c r="M305" s="15">
        <f t="shared" si="51"/>
        <v>1247.9442588823968</v>
      </c>
      <c r="N305">
        <v>3.86</v>
      </c>
      <c r="O305" s="18">
        <f t="shared" si="52"/>
        <v>8.7447782621711845</v>
      </c>
      <c r="P305" s="15">
        <f t="shared" si="53"/>
        <v>87447.782621711842</v>
      </c>
    </row>
    <row r="306" spans="1:16" x14ac:dyDescent="0.25">
      <c r="A306">
        <f t="shared" si="54"/>
        <v>305</v>
      </c>
      <c r="B306">
        <v>2.27</v>
      </c>
      <c r="C306">
        <f t="shared" si="45"/>
        <v>5.1528999999999998</v>
      </c>
      <c r="D306" s="15">
        <f t="shared" si="46"/>
        <v>51529</v>
      </c>
      <c r="E306">
        <v>0.51</v>
      </c>
      <c r="F306" s="18">
        <f t="shared" si="47"/>
        <v>1.5795957625092074</v>
      </c>
      <c r="G306" s="15">
        <f t="shared" si="48"/>
        <v>15795.957625092075</v>
      </c>
      <c r="H306">
        <v>-1.46</v>
      </c>
      <c r="I306" s="18">
        <f t="shared" si="44"/>
        <v>0.11888995056732932</v>
      </c>
      <c r="J306" s="15">
        <f t="shared" si="49"/>
        <v>1188.8995056732931</v>
      </c>
      <c r="K306">
        <v>-3.28</v>
      </c>
      <c r="L306" s="18">
        <f t="shared" si="50"/>
        <v>8.246965714416403E-2</v>
      </c>
      <c r="M306" s="15">
        <f t="shared" si="51"/>
        <v>824.69657144164034</v>
      </c>
      <c r="N306">
        <v>2.2200000000000002</v>
      </c>
      <c r="O306" s="18">
        <f t="shared" si="52"/>
        <v>-3.5265922172848052</v>
      </c>
      <c r="P306" s="15">
        <f t="shared" si="53"/>
        <v>-35265.922172848055</v>
      </c>
    </row>
    <row r="307" spans="1:16" x14ac:dyDescent="0.25">
      <c r="A307">
        <f t="shared" si="54"/>
        <v>306</v>
      </c>
      <c r="B307">
        <v>2.02</v>
      </c>
      <c r="C307">
        <f t="shared" si="45"/>
        <v>4.0804</v>
      </c>
      <c r="D307" s="15">
        <f t="shared" si="46"/>
        <v>40804</v>
      </c>
      <c r="E307">
        <v>0.3</v>
      </c>
      <c r="F307" s="18">
        <f t="shared" si="47"/>
        <v>1.3239889174564232</v>
      </c>
      <c r="G307" s="15">
        <f t="shared" si="48"/>
        <v>13239.889174564232</v>
      </c>
      <c r="H307">
        <v>0.31</v>
      </c>
      <c r="I307" s="18">
        <f t="shared" si="44"/>
        <v>1.3405220477015483</v>
      </c>
      <c r="J307" s="15">
        <f t="shared" si="49"/>
        <v>13405.220477015482</v>
      </c>
      <c r="K307">
        <v>-4.2300000000000004</v>
      </c>
      <c r="L307" s="18">
        <f t="shared" si="50"/>
        <v>4.8459198097314804E-2</v>
      </c>
      <c r="M307" s="15">
        <f t="shared" si="51"/>
        <v>484.59198097314805</v>
      </c>
      <c r="N307">
        <v>4.1100000000000003</v>
      </c>
      <c r="O307" s="18">
        <f t="shared" si="52"/>
        <v>11.682400868744629</v>
      </c>
      <c r="P307" s="15">
        <f t="shared" si="53"/>
        <v>116824.0086874463</v>
      </c>
    </row>
    <row r="308" spans="1:16" x14ac:dyDescent="0.25">
      <c r="A308">
        <f t="shared" si="54"/>
        <v>307</v>
      </c>
      <c r="B308">
        <v>3.03</v>
      </c>
      <c r="C308">
        <f t="shared" si="45"/>
        <v>9.1808999999999994</v>
      </c>
      <c r="D308" s="15">
        <f t="shared" si="46"/>
        <v>91809</v>
      </c>
      <c r="E308">
        <v>1.3</v>
      </c>
      <c r="F308" s="18">
        <f t="shared" si="47"/>
        <v>2.758219404049445</v>
      </c>
      <c r="G308" s="15">
        <f t="shared" si="48"/>
        <v>27582.194040494451</v>
      </c>
      <c r="H308">
        <v>-0.56999999999999995</v>
      </c>
      <c r="I308" s="18">
        <f t="shared" si="44"/>
        <v>0.52602863652744147</v>
      </c>
      <c r="J308" s="15">
        <f t="shared" si="49"/>
        <v>5260.2863652744145</v>
      </c>
      <c r="K308">
        <v>-2.74</v>
      </c>
      <c r="L308" s="18">
        <f t="shared" si="50"/>
        <v>0.11482689296296125</v>
      </c>
      <c r="M308" s="15">
        <f t="shared" si="51"/>
        <v>1148.2689296296126</v>
      </c>
      <c r="N308">
        <v>2.77</v>
      </c>
      <c r="O308" s="18">
        <f t="shared" si="52"/>
        <v>-0.53693498931492556</v>
      </c>
      <c r="P308" s="15">
        <f t="shared" si="53"/>
        <v>-5369.3498931492559</v>
      </c>
    </row>
    <row r="309" spans="1:16" x14ac:dyDescent="0.25">
      <c r="A309">
        <f t="shared" si="54"/>
        <v>308</v>
      </c>
      <c r="B309">
        <v>2.58</v>
      </c>
      <c r="C309">
        <f t="shared" si="45"/>
        <v>6.6564000000000005</v>
      </c>
      <c r="D309" s="15">
        <f t="shared" si="46"/>
        <v>66564</v>
      </c>
      <c r="E309">
        <v>1.75</v>
      </c>
      <c r="F309" s="18">
        <f t="shared" si="47"/>
        <v>3.5860123493255029</v>
      </c>
      <c r="G309" s="15">
        <f t="shared" si="48"/>
        <v>35860.123493255029</v>
      </c>
      <c r="H309">
        <v>-0.84</v>
      </c>
      <c r="I309" s="18">
        <f t="shared" si="44"/>
        <v>0.36356139023220169</v>
      </c>
      <c r="J309" s="15">
        <f t="shared" si="49"/>
        <v>3635.6139023220167</v>
      </c>
      <c r="K309">
        <v>-0.49</v>
      </c>
      <c r="L309" s="18">
        <f t="shared" si="50"/>
        <v>0.62725909624985177</v>
      </c>
      <c r="M309" s="15">
        <f t="shared" si="51"/>
        <v>6272.5909624985179</v>
      </c>
      <c r="N309">
        <v>2.9</v>
      </c>
      <c r="O309" s="18">
        <f t="shared" si="52"/>
        <v>0.31370572436607347</v>
      </c>
      <c r="P309" s="15">
        <f t="shared" si="53"/>
        <v>3137.0572436607345</v>
      </c>
    </row>
    <row r="310" spans="1:16" x14ac:dyDescent="0.25">
      <c r="A310">
        <f t="shared" si="54"/>
        <v>309</v>
      </c>
      <c r="B310">
        <v>1.69</v>
      </c>
      <c r="C310">
        <f t="shared" si="45"/>
        <v>2.8560999999999996</v>
      </c>
      <c r="D310" s="15">
        <f t="shared" si="46"/>
        <v>28560.999999999996</v>
      </c>
      <c r="E310">
        <v>-7.0000000000000007E-2</v>
      </c>
      <c r="F310" s="18">
        <f t="shared" si="47"/>
        <v>0.93129666889329432</v>
      </c>
      <c r="G310" s="15">
        <f t="shared" si="48"/>
        <v>9312.9666889329437</v>
      </c>
      <c r="H310">
        <v>-1.01</v>
      </c>
      <c r="I310" s="18">
        <f t="shared" si="44"/>
        <v>0.27966365984665353</v>
      </c>
      <c r="J310" s="15">
        <f t="shared" si="49"/>
        <v>2796.6365984665354</v>
      </c>
      <c r="K310">
        <v>-2.73</v>
      </c>
      <c r="L310" s="18">
        <f t="shared" si="50"/>
        <v>0.11555857501444501</v>
      </c>
      <c r="M310" s="15">
        <f t="shared" si="51"/>
        <v>1155.58575014445</v>
      </c>
      <c r="N310">
        <v>2.89</v>
      </c>
      <c r="O310" s="18">
        <f t="shared" si="52"/>
        <v>0.24612384965723422</v>
      </c>
      <c r="P310" s="15">
        <f t="shared" si="53"/>
        <v>2461.2384965723422</v>
      </c>
    </row>
    <row r="311" spans="1:16" x14ac:dyDescent="0.25">
      <c r="A311">
        <f t="shared" si="54"/>
        <v>310</v>
      </c>
      <c r="B311">
        <v>2.13</v>
      </c>
      <c r="C311">
        <f t="shared" si="45"/>
        <v>4.5368999999999993</v>
      </c>
      <c r="D311" s="15">
        <f t="shared" si="46"/>
        <v>45368.999999999993</v>
      </c>
      <c r="E311">
        <v>0.04</v>
      </c>
      <c r="F311" s="18">
        <f t="shared" si="47"/>
        <v>1.0404243378189832</v>
      </c>
      <c r="G311" s="15">
        <f t="shared" si="48"/>
        <v>10404.243378189833</v>
      </c>
      <c r="H311">
        <v>-2.16</v>
      </c>
      <c r="I311" s="18">
        <f t="shared" si="44"/>
        <v>1.0841765611430085E-2</v>
      </c>
      <c r="J311" s="15">
        <f t="shared" si="49"/>
        <v>108.41765611430085</v>
      </c>
      <c r="K311">
        <v>-2.58</v>
      </c>
      <c r="L311" s="18">
        <f t="shared" si="50"/>
        <v>0.127241381166326</v>
      </c>
      <c r="M311" s="15">
        <f t="shared" si="51"/>
        <v>1272.41381166326</v>
      </c>
      <c r="N311">
        <v>3.57</v>
      </c>
      <c r="O311" s="18">
        <f t="shared" si="52"/>
        <v>5.7542956610113016</v>
      </c>
      <c r="P311" s="15">
        <f t="shared" si="53"/>
        <v>57542.956610113019</v>
      </c>
    </row>
    <row r="312" spans="1:16" x14ac:dyDescent="0.25">
      <c r="A312">
        <f t="shared" si="54"/>
        <v>311</v>
      </c>
      <c r="B312">
        <v>2.65</v>
      </c>
      <c r="C312">
        <f t="shared" si="45"/>
        <v>7.0225</v>
      </c>
      <c r="D312" s="15">
        <f t="shared" si="46"/>
        <v>70225</v>
      </c>
      <c r="E312">
        <v>0.9</v>
      </c>
      <c r="F312" s="18">
        <f t="shared" si="47"/>
        <v>2.1182044326167597</v>
      </c>
      <c r="G312" s="15">
        <f t="shared" si="48"/>
        <v>21182.044326167597</v>
      </c>
      <c r="H312">
        <v>-1.1499999999999999</v>
      </c>
      <c r="I312" s="18">
        <f t="shared" si="44"/>
        <v>0.22051754269932772</v>
      </c>
      <c r="J312" s="15">
        <f t="shared" si="49"/>
        <v>2205.1754269932771</v>
      </c>
      <c r="K312">
        <v>-0.5</v>
      </c>
      <c r="L312" s="18">
        <f t="shared" si="50"/>
        <v>0.62160279961962439</v>
      </c>
      <c r="M312" s="15">
        <f t="shared" si="51"/>
        <v>6216.0279961962442</v>
      </c>
      <c r="N312">
        <v>3.3</v>
      </c>
      <c r="O312" s="18">
        <f t="shared" si="52"/>
        <v>3.3332215254891171</v>
      </c>
      <c r="P312" s="15">
        <f t="shared" si="53"/>
        <v>33332.215254891169</v>
      </c>
    </row>
    <row r="313" spans="1:16" x14ac:dyDescent="0.25">
      <c r="A313">
        <f t="shared" si="54"/>
        <v>312</v>
      </c>
      <c r="B313">
        <v>1.93</v>
      </c>
      <c r="C313">
        <f t="shared" si="45"/>
        <v>3.7248999999999999</v>
      </c>
      <c r="D313" s="15">
        <f t="shared" si="46"/>
        <v>37249</v>
      </c>
      <c r="E313">
        <v>0.12</v>
      </c>
      <c r="F313" s="18">
        <f t="shared" si="47"/>
        <v>1.1238250480685137</v>
      </c>
      <c r="G313" s="15">
        <f t="shared" si="48"/>
        <v>11238.250480685138</v>
      </c>
      <c r="H313">
        <v>-0.98</v>
      </c>
      <c r="I313" s="18">
        <f t="shared" si="44"/>
        <v>0.29348551456305966</v>
      </c>
      <c r="J313" s="15">
        <f t="shared" si="49"/>
        <v>2934.8551456305968</v>
      </c>
      <c r="K313">
        <v>-1.47</v>
      </c>
      <c r="L313" s="18">
        <f t="shared" si="50"/>
        <v>0.2777272922441113</v>
      </c>
      <c r="M313" s="15">
        <f t="shared" si="51"/>
        <v>2777.2729224411132</v>
      </c>
      <c r="N313">
        <v>2.94</v>
      </c>
      <c r="O313" s="18">
        <f t="shared" si="52"/>
        <v>0.58769952002646164</v>
      </c>
      <c r="P313" s="15">
        <f t="shared" si="53"/>
        <v>5876.9952002646169</v>
      </c>
    </row>
    <row r="314" spans="1:16" x14ac:dyDescent="0.25">
      <c r="A314">
        <f t="shared" si="54"/>
        <v>313</v>
      </c>
      <c r="B314">
        <v>2.09</v>
      </c>
      <c r="C314">
        <f t="shared" si="45"/>
        <v>4.3680999999999992</v>
      </c>
      <c r="D314" s="15">
        <f t="shared" si="46"/>
        <v>43680.999999999993</v>
      </c>
      <c r="E314">
        <v>7.0000000000000007E-2</v>
      </c>
      <c r="F314" s="18">
        <f t="shared" si="47"/>
        <v>1.0713003050147767</v>
      </c>
      <c r="G314" s="15">
        <f t="shared" si="48"/>
        <v>10713.003050147767</v>
      </c>
      <c r="H314">
        <v>0.38</v>
      </c>
      <c r="I314" s="18">
        <f t="shared" si="44"/>
        <v>1.4261074037479551</v>
      </c>
      <c r="J314" s="15">
        <f t="shared" si="49"/>
        <v>14261.074037479551</v>
      </c>
      <c r="K314">
        <v>-3.11</v>
      </c>
      <c r="L314" s="18">
        <f t="shared" si="50"/>
        <v>9.1302013019036857E-2</v>
      </c>
      <c r="M314" s="15">
        <f t="shared" si="51"/>
        <v>913.0201301903686</v>
      </c>
      <c r="N314">
        <v>3.28</v>
      </c>
      <c r="O314" s="18">
        <f t="shared" si="52"/>
        <v>3.166787210769872</v>
      </c>
      <c r="P314" s="15">
        <f t="shared" si="53"/>
        <v>31667.87210769872</v>
      </c>
    </row>
    <row r="315" spans="1:16" x14ac:dyDescent="0.25">
      <c r="A315">
        <f t="shared" si="54"/>
        <v>314</v>
      </c>
      <c r="B315">
        <v>2.59</v>
      </c>
      <c r="C315">
        <f t="shared" si="45"/>
        <v>6.7080999999999991</v>
      </c>
      <c r="D315" s="15">
        <f t="shared" si="46"/>
        <v>67080.999999999985</v>
      </c>
      <c r="E315">
        <v>0.65</v>
      </c>
      <c r="F315" s="18">
        <f t="shared" si="47"/>
        <v>1.7633307418807682</v>
      </c>
      <c r="G315" s="15">
        <f t="shared" si="48"/>
        <v>17633.307418807683</v>
      </c>
      <c r="H315">
        <v>-0.91</v>
      </c>
      <c r="I315" s="18">
        <f t="shared" si="44"/>
        <v>0.32736160121240565</v>
      </c>
      <c r="J315" s="15">
        <f t="shared" si="49"/>
        <v>3273.6160121240564</v>
      </c>
      <c r="K315">
        <v>-1.19</v>
      </c>
      <c r="L315" s="18">
        <f t="shared" si="50"/>
        <v>0.34569189691564173</v>
      </c>
      <c r="M315" s="15">
        <f t="shared" si="51"/>
        <v>3456.9189691564175</v>
      </c>
      <c r="N315">
        <v>3.66</v>
      </c>
      <c r="O315" s="18">
        <f t="shared" si="52"/>
        <v>6.6371114560839715</v>
      </c>
      <c r="P315" s="15">
        <f t="shared" si="53"/>
        <v>66371.11456083972</v>
      </c>
    </row>
    <row r="316" spans="1:16" x14ac:dyDescent="0.25">
      <c r="A316">
        <f t="shared" si="54"/>
        <v>315</v>
      </c>
      <c r="B316">
        <v>2.7</v>
      </c>
      <c r="C316">
        <f t="shared" si="45"/>
        <v>7.2900000000000009</v>
      </c>
      <c r="D316" s="15">
        <f t="shared" si="46"/>
        <v>72900.000000000015</v>
      </c>
      <c r="E316">
        <v>0.22</v>
      </c>
      <c r="F316" s="18">
        <f t="shared" si="47"/>
        <v>1.2328812087713628</v>
      </c>
      <c r="G316" s="15">
        <f t="shared" si="48"/>
        <v>12328.812087713628</v>
      </c>
      <c r="H316">
        <v>-0.17</v>
      </c>
      <c r="I316" s="18">
        <f t="shared" si="44"/>
        <v>0.83883641948301202</v>
      </c>
      <c r="J316" s="15">
        <f t="shared" si="49"/>
        <v>8388.3641948301211</v>
      </c>
      <c r="K316">
        <v>-1.23</v>
      </c>
      <c r="L316" s="18">
        <f t="shared" si="50"/>
        <v>0.33483986567206314</v>
      </c>
      <c r="M316" s="15">
        <f t="shared" si="51"/>
        <v>3348.3986567206316</v>
      </c>
      <c r="N316">
        <v>2.0499999999999998</v>
      </c>
      <c r="O316" s="18">
        <f t="shared" si="52"/>
        <v>-4.2747173241026664</v>
      </c>
      <c r="P316" s="15">
        <f t="shared" si="53"/>
        <v>-42747.173241026663</v>
      </c>
    </row>
    <row r="317" spans="1:16" x14ac:dyDescent="0.25">
      <c r="A317">
        <f t="shared" si="54"/>
        <v>316</v>
      </c>
      <c r="B317">
        <v>2.86</v>
      </c>
      <c r="C317">
        <f t="shared" si="45"/>
        <v>8.1795999999999989</v>
      </c>
      <c r="D317" s="15">
        <f t="shared" si="46"/>
        <v>81795.999999999985</v>
      </c>
      <c r="E317">
        <v>1.58</v>
      </c>
      <c r="F317" s="18">
        <f t="shared" si="47"/>
        <v>3.2597674314832346</v>
      </c>
      <c r="G317" s="15">
        <f t="shared" si="48"/>
        <v>32597.674314832344</v>
      </c>
      <c r="H317">
        <v>-1.82</v>
      </c>
      <c r="I317" s="18">
        <f t="shared" si="44"/>
        <v>4.5244326727865616E-2</v>
      </c>
      <c r="J317" s="15">
        <f t="shared" si="49"/>
        <v>452.44326727865615</v>
      </c>
      <c r="K317">
        <v>-4.8600000000000003</v>
      </c>
      <c r="L317" s="18">
        <f t="shared" si="50"/>
        <v>3.5101984739759715E-2</v>
      </c>
      <c r="M317" s="15">
        <f t="shared" si="51"/>
        <v>351.01984739759712</v>
      </c>
      <c r="N317">
        <v>3.01</v>
      </c>
      <c r="O317" s="18">
        <f t="shared" si="52"/>
        <v>1.0815428377054914</v>
      </c>
      <c r="P317" s="15">
        <f t="shared" si="53"/>
        <v>10815.428377054914</v>
      </c>
    </row>
    <row r="318" spans="1:16" x14ac:dyDescent="0.25">
      <c r="A318">
        <f t="shared" si="54"/>
        <v>317</v>
      </c>
      <c r="B318">
        <v>1.48</v>
      </c>
      <c r="C318">
        <f t="shared" si="45"/>
        <v>2.1903999999999999</v>
      </c>
      <c r="D318" s="15">
        <f t="shared" si="46"/>
        <v>21904</v>
      </c>
      <c r="E318">
        <v>0.86</v>
      </c>
      <c r="F318" s="18">
        <f t="shared" si="47"/>
        <v>2.0591057758229789</v>
      </c>
      <c r="G318" s="15">
        <f t="shared" si="48"/>
        <v>20591.057758229788</v>
      </c>
      <c r="H318">
        <v>-0.19</v>
      </c>
      <c r="I318" s="18">
        <f t="shared" si="44"/>
        <v>0.82101974260139565</v>
      </c>
      <c r="J318" s="15">
        <f t="shared" si="49"/>
        <v>8210.1974260139559</v>
      </c>
      <c r="K318">
        <v>-1.66</v>
      </c>
      <c r="L318" s="18">
        <f t="shared" si="50"/>
        <v>0.24071812064935844</v>
      </c>
      <c r="M318" s="15">
        <f t="shared" si="51"/>
        <v>2407.1812064935843</v>
      </c>
      <c r="N318">
        <v>3.25</v>
      </c>
      <c r="O318" s="18">
        <f t="shared" si="52"/>
        <v>2.9203328827366555</v>
      </c>
      <c r="P318" s="15">
        <f t="shared" si="53"/>
        <v>29203.328827366553</v>
      </c>
    </row>
    <row r="319" spans="1:16" x14ac:dyDescent="0.25">
      <c r="A319">
        <f t="shared" si="54"/>
        <v>318</v>
      </c>
      <c r="B319">
        <v>2.5299999999999998</v>
      </c>
      <c r="C319">
        <f t="shared" si="45"/>
        <v>6.4008999999999991</v>
      </c>
      <c r="D319" s="15">
        <f t="shared" si="46"/>
        <v>64008.999999999993</v>
      </c>
      <c r="E319">
        <v>-0.21</v>
      </c>
      <c r="F319" s="18">
        <f t="shared" si="47"/>
        <v>0.80163631918078559</v>
      </c>
      <c r="G319" s="15">
        <f t="shared" si="48"/>
        <v>8016.3631918078563</v>
      </c>
      <c r="H319">
        <v>-0.93</v>
      </c>
      <c r="I319" s="18">
        <f t="shared" si="44"/>
        <v>0.31744821943475471</v>
      </c>
      <c r="J319" s="15">
        <f t="shared" si="49"/>
        <v>3174.4821943475472</v>
      </c>
      <c r="K319">
        <v>-1.83</v>
      </c>
      <c r="L319" s="18">
        <f t="shared" si="50"/>
        <v>0.21255687090689576</v>
      </c>
      <c r="M319" s="15">
        <f t="shared" si="51"/>
        <v>2125.5687090689576</v>
      </c>
      <c r="N319">
        <v>2.83</v>
      </c>
      <c r="O319" s="18">
        <f t="shared" si="52"/>
        <v>-0.15178602964098786</v>
      </c>
      <c r="P319" s="15">
        <f t="shared" si="53"/>
        <v>-1517.8602964098786</v>
      </c>
    </row>
    <row r="320" spans="1:16" x14ac:dyDescent="0.25">
      <c r="A320">
        <f t="shared" si="54"/>
        <v>319</v>
      </c>
      <c r="B320">
        <v>1.49</v>
      </c>
      <c r="C320">
        <f t="shared" si="45"/>
        <v>2.2201</v>
      </c>
      <c r="D320" s="15">
        <f t="shared" si="46"/>
        <v>22201</v>
      </c>
      <c r="E320">
        <v>0.82</v>
      </c>
      <c r="F320" s="18">
        <f t="shared" si="47"/>
        <v>2.0008926746607036</v>
      </c>
      <c r="G320" s="15">
        <f t="shared" si="48"/>
        <v>20008.926746607038</v>
      </c>
      <c r="H320">
        <v>-0.02</v>
      </c>
      <c r="I320" s="18">
        <f t="shared" si="44"/>
        <v>0.98012380146083011</v>
      </c>
      <c r="J320" s="15">
        <f t="shared" si="49"/>
        <v>9801.2380146083015</v>
      </c>
      <c r="K320">
        <v>-0.84</v>
      </c>
      <c r="L320" s="18">
        <f t="shared" si="50"/>
        <v>0.46134278617555075</v>
      </c>
      <c r="M320" s="15">
        <f t="shared" si="51"/>
        <v>4613.4278617555074</v>
      </c>
      <c r="N320">
        <v>3.78</v>
      </c>
      <c r="O320" s="18">
        <f t="shared" si="52"/>
        <v>7.8769171338572228</v>
      </c>
      <c r="P320" s="15">
        <f t="shared" si="53"/>
        <v>78769.171338572225</v>
      </c>
    </row>
    <row r="321" spans="1:16" x14ac:dyDescent="0.25">
      <c r="A321">
        <f t="shared" si="54"/>
        <v>320</v>
      </c>
      <c r="B321">
        <v>2.35</v>
      </c>
      <c r="C321">
        <f t="shared" si="45"/>
        <v>5.5225000000000009</v>
      </c>
      <c r="D321" s="15">
        <f t="shared" si="46"/>
        <v>55225.000000000007</v>
      </c>
      <c r="E321">
        <v>0.82</v>
      </c>
      <c r="F321" s="18">
        <f t="shared" si="47"/>
        <v>2.0008926746607036</v>
      </c>
      <c r="G321" s="15">
        <f t="shared" si="48"/>
        <v>20008.926746607038</v>
      </c>
      <c r="H321">
        <v>-0.18</v>
      </c>
      <c r="I321" s="18">
        <f t="shared" si="44"/>
        <v>0.82989843767450988</v>
      </c>
      <c r="J321" s="15">
        <f t="shared" si="49"/>
        <v>8298.9843767450984</v>
      </c>
      <c r="K321">
        <v>-0.84</v>
      </c>
      <c r="L321" s="18">
        <f t="shared" si="50"/>
        <v>0.46134278617555075</v>
      </c>
      <c r="M321" s="15">
        <f t="shared" si="51"/>
        <v>4613.4278617555074</v>
      </c>
      <c r="N321">
        <v>2.97</v>
      </c>
      <c r="O321" s="18">
        <f t="shared" si="52"/>
        <v>0.79708778978780614</v>
      </c>
      <c r="P321" s="15">
        <f t="shared" si="53"/>
        <v>7970.877897878061</v>
      </c>
    </row>
    <row r="322" spans="1:16" x14ac:dyDescent="0.25">
      <c r="A322">
        <f t="shared" si="54"/>
        <v>321</v>
      </c>
      <c r="B322">
        <v>2.89</v>
      </c>
      <c r="C322">
        <f t="shared" si="45"/>
        <v>8.3521000000000001</v>
      </c>
      <c r="D322" s="15">
        <f t="shared" si="46"/>
        <v>83521</v>
      </c>
      <c r="E322">
        <v>1.28</v>
      </c>
      <c r="F322" s="18">
        <f t="shared" si="47"/>
        <v>2.7240897027030777</v>
      </c>
      <c r="G322" s="15">
        <f t="shared" si="48"/>
        <v>27240.897027030776</v>
      </c>
      <c r="H322">
        <v>-1.01</v>
      </c>
      <c r="I322" s="18">
        <f t="shared" ref="I322:I385" si="55">(H322*0.38+1)^(1/0.38)</f>
        <v>0.27966365984665353</v>
      </c>
      <c r="J322" s="15">
        <f t="shared" si="49"/>
        <v>2796.6365984665354</v>
      </c>
      <c r="K322">
        <v>-2.62</v>
      </c>
      <c r="L322" s="18">
        <f t="shared" si="50"/>
        <v>0.1239914531185939</v>
      </c>
      <c r="M322" s="15">
        <f t="shared" si="51"/>
        <v>1239.914531185939</v>
      </c>
      <c r="N322">
        <v>2.94</v>
      </c>
      <c r="O322" s="18">
        <f t="shared" si="52"/>
        <v>0.58769952002646164</v>
      </c>
      <c r="P322" s="15">
        <f t="shared" si="53"/>
        <v>5876.9952002646169</v>
      </c>
    </row>
    <row r="323" spans="1:16" x14ac:dyDescent="0.25">
      <c r="A323">
        <f t="shared" si="54"/>
        <v>322</v>
      </c>
      <c r="B323">
        <v>1.75</v>
      </c>
      <c r="C323">
        <f t="shared" ref="C323:C386" si="56">B323^2</f>
        <v>3.0625</v>
      </c>
      <c r="D323" s="15">
        <f t="shared" ref="D323:D386" si="57">C323*10000</f>
        <v>30625</v>
      </c>
      <c r="E323">
        <v>-0.69</v>
      </c>
      <c r="F323" s="18">
        <f t="shared" ref="F323:F386" si="58">(E323*0.47+1)^(1/0.47)</f>
        <v>0.43428446630325884</v>
      </c>
      <c r="G323" s="15">
        <f t="shared" ref="G323:G386" si="59">F323*10000</f>
        <v>4342.8446630325889</v>
      </c>
      <c r="H323">
        <v>-0.9</v>
      </c>
      <c r="I323" s="18">
        <f t="shared" si="55"/>
        <v>0.33238934099819739</v>
      </c>
      <c r="J323" s="15">
        <f t="shared" ref="J323:J386" si="60">I323*10000</f>
        <v>3323.8934099819739</v>
      </c>
      <c r="K323">
        <v>-3.32</v>
      </c>
      <c r="L323" s="18">
        <f t="shared" ref="L323:L386" si="61">(K323*-0.21+1)^(1/-0.21)</f>
        <v>8.0544005469361912E-2</v>
      </c>
      <c r="M323" s="15">
        <f t="shared" ref="M323:M386" si="62">L323*10000</f>
        <v>805.44005469361912</v>
      </c>
      <c r="N323">
        <v>3.14</v>
      </c>
      <c r="O323" s="18">
        <f t="shared" ref="O323:O386" si="63">((N323*0.18+1)^(1/0.18))-10</f>
        <v>2.0487932238458111</v>
      </c>
      <c r="P323" s="15">
        <f t="shared" ref="P323:P386" si="64">O323*10000</f>
        <v>20487.93223845811</v>
      </c>
    </row>
    <row r="324" spans="1:16" x14ac:dyDescent="0.25">
      <c r="A324">
        <f t="shared" ref="A324:A387" si="65">A323+1</f>
        <v>323</v>
      </c>
      <c r="B324">
        <v>1.44</v>
      </c>
      <c r="C324">
        <f t="shared" si="56"/>
        <v>2.0735999999999999</v>
      </c>
      <c r="D324" s="15">
        <f t="shared" si="57"/>
        <v>20736</v>
      </c>
      <c r="E324">
        <v>-0.35</v>
      </c>
      <c r="F324" s="18">
        <f t="shared" si="58"/>
        <v>0.68222656463358444</v>
      </c>
      <c r="G324" s="15">
        <f t="shared" si="59"/>
        <v>6822.2656463358444</v>
      </c>
      <c r="H324">
        <v>-0.69</v>
      </c>
      <c r="I324" s="18">
        <f t="shared" si="55"/>
        <v>0.44923143032938773</v>
      </c>
      <c r="J324" s="15">
        <f t="shared" si="60"/>
        <v>4492.3143032938769</v>
      </c>
      <c r="K324">
        <v>-2.95</v>
      </c>
      <c r="L324" s="18">
        <f t="shared" si="61"/>
        <v>0.1006810754603506</v>
      </c>
      <c r="M324" s="15">
        <f t="shared" si="62"/>
        <v>1006.810754603506</v>
      </c>
      <c r="N324">
        <v>3.1</v>
      </c>
      <c r="O324" s="18">
        <f t="shared" si="63"/>
        <v>1.7440849819510813</v>
      </c>
      <c r="P324" s="15">
        <f t="shared" si="64"/>
        <v>17440.849819510811</v>
      </c>
    </row>
    <row r="325" spans="1:16" x14ac:dyDescent="0.25">
      <c r="A325">
        <f t="shared" si="65"/>
        <v>324</v>
      </c>
      <c r="B325">
        <v>2.69</v>
      </c>
      <c r="C325">
        <f t="shared" si="56"/>
        <v>7.2360999999999995</v>
      </c>
      <c r="D325" s="15">
        <f t="shared" si="57"/>
        <v>72361</v>
      </c>
      <c r="E325">
        <v>0.34</v>
      </c>
      <c r="F325" s="18">
        <f t="shared" si="58"/>
        <v>1.370835455417684</v>
      </c>
      <c r="G325" s="15">
        <f t="shared" si="59"/>
        <v>13708.35455417684</v>
      </c>
      <c r="H325">
        <v>-1.07</v>
      </c>
      <c r="I325" s="18">
        <f t="shared" si="55"/>
        <v>0.25324808097131046</v>
      </c>
      <c r="J325" s="15">
        <f t="shared" si="60"/>
        <v>2532.4808097131045</v>
      </c>
      <c r="K325">
        <v>-2.79</v>
      </c>
      <c r="L325" s="18">
        <f t="shared" si="61"/>
        <v>0.11125145984484389</v>
      </c>
      <c r="M325" s="15">
        <f t="shared" si="62"/>
        <v>1112.5145984484388</v>
      </c>
      <c r="N325">
        <v>3.57</v>
      </c>
      <c r="O325" s="18">
        <f t="shared" si="63"/>
        <v>5.7542956610113016</v>
      </c>
      <c r="P325" s="15">
        <f t="shared" si="64"/>
        <v>57542.956610113019</v>
      </c>
    </row>
    <row r="326" spans="1:16" x14ac:dyDescent="0.25">
      <c r="A326">
        <f t="shared" si="65"/>
        <v>325</v>
      </c>
      <c r="B326">
        <v>2.4500000000000002</v>
      </c>
      <c r="C326">
        <f t="shared" si="56"/>
        <v>6.0025000000000013</v>
      </c>
      <c r="D326" s="15">
        <f t="shared" si="57"/>
        <v>60025.000000000015</v>
      </c>
      <c r="E326">
        <v>0.74</v>
      </c>
      <c r="F326" s="18">
        <f t="shared" si="58"/>
        <v>1.8871170310664629</v>
      </c>
      <c r="G326" s="15">
        <f t="shared" si="59"/>
        <v>18871.170310664627</v>
      </c>
      <c r="H326">
        <v>-0.28000000000000003</v>
      </c>
      <c r="I326" s="18">
        <f t="shared" si="55"/>
        <v>0.74375409294448402</v>
      </c>
      <c r="J326" s="15">
        <f t="shared" si="60"/>
        <v>7437.54092944484</v>
      </c>
      <c r="K326">
        <v>-3.76</v>
      </c>
      <c r="L326" s="18">
        <f t="shared" si="61"/>
        <v>6.2574896171987013E-2</v>
      </c>
      <c r="M326" s="15">
        <f t="shared" si="62"/>
        <v>625.74896171987018</v>
      </c>
      <c r="N326">
        <v>3.38</v>
      </c>
      <c r="O326" s="18">
        <f t="shared" si="63"/>
        <v>4.0163099038869046</v>
      </c>
      <c r="P326" s="15">
        <f t="shared" si="64"/>
        <v>40163.099038869048</v>
      </c>
    </row>
    <row r="327" spans="1:16" x14ac:dyDescent="0.25">
      <c r="A327">
        <f t="shared" si="65"/>
        <v>326</v>
      </c>
      <c r="B327">
        <v>2.68</v>
      </c>
      <c r="C327">
        <f t="shared" si="56"/>
        <v>7.1824000000000012</v>
      </c>
      <c r="D327" s="15">
        <f t="shared" si="57"/>
        <v>71824.000000000015</v>
      </c>
      <c r="E327">
        <v>-0.25</v>
      </c>
      <c r="F327" s="18">
        <f t="shared" si="58"/>
        <v>0.76647746643861303</v>
      </c>
      <c r="G327" s="15">
        <f t="shared" si="59"/>
        <v>7664.7746643861301</v>
      </c>
      <c r="H327">
        <v>-2.0099999999999998</v>
      </c>
      <c r="I327" s="18">
        <f t="shared" si="55"/>
        <v>2.2425212199058936E-2</v>
      </c>
      <c r="J327" s="15">
        <f t="shared" si="60"/>
        <v>224.25212199058936</v>
      </c>
      <c r="K327">
        <v>-1.57</v>
      </c>
      <c r="L327" s="18">
        <f t="shared" si="61"/>
        <v>0.2574523233647894</v>
      </c>
      <c r="M327" s="15">
        <f t="shared" si="62"/>
        <v>2574.5232336478939</v>
      </c>
      <c r="N327">
        <v>3.32</v>
      </c>
      <c r="O327" s="18">
        <f t="shared" si="63"/>
        <v>3.5013770506883404</v>
      </c>
      <c r="P327" s="15">
        <f t="shared" si="64"/>
        <v>35013.770506883404</v>
      </c>
    </row>
    <row r="328" spans="1:16" x14ac:dyDescent="0.25">
      <c r="A328">
        <f t="shared" si="65"/>
        <v>327</v>
      </c>
      <c r="B328">
        <v>2.19</v>
      </c>
      <c r="C328">
        <f t="shared" si="56"/>
        <v>4.7961</v>
      </c>
      <c r="D328" s="15">
        <f t="shared" si="57"/>
        <v>47961</v>
      </c>
      <c r="E328">
        <v>0.18</v>
      </c>
      <c r="F328" s="18">
        <f t="shared" si="58"/>
        <v>1.1886163566852939</v>
      </c>
      <c r="G328" s="15">
        <f t="shared" si="59"/>
        <v>11886.163566852938</v>
      </c>
      <c r="H328">
        <v>-0.6</v>
      </c>
      <c r="I328" s="18">
        <f t="shared" si="55"/>
        <v>0.50612297657219174</v>
      </c>
      <c r="J328" s="15">
        <f t="shared" si="60"/>
        <v>5061.2297657219178</v>
      </c>
      <c r="K328">
        <v>-1.31</v>
      </c>
      <c r="L328" s="18">
        <f t="shared" si="61"/>
        <v>0.31434630051862672</v>
      </c>
      <c r="M328" s="15">
        <f t="shared" si="62"/>
        <v>3143.4630051862673</v>
      </c>
      <c r="N328">
        <v>3.22</v>
      </c>
      <c r="O328" s="18">
        <f t="shared" si="63"/>
        <v>2.6776741102259791</v>
      </c>
      <c r="P328" s="15">
        <f t="shared" si="64"/>
        <v>26776.741102259792</v>
      </c>
    </row>
    <row r="329" spans="1:16" x14ac:dyDescent="0.25">
      <c r="A329">
        <f t="shared" si="65"/>
        <v>328</v>
      </c>
      <c r="B329">
        <v>2.82</v>
      </c>
      <c r="C329">
        <f t="shared" si="56"/>
        <v>7.952399999999999</v>
      </c>
      <c r="D329" s="15">
        <f t="shared" si="57"/>
        <v>79523.999999999985</v>
      </c>
      <c r="E329">
        <v>0.78</v>
      </c>
      <c r="F329" s="18">
        <f t="shared" si="58"/>
        <v>1.9435636066218824</v>
      </c>
      <c r="G329" s="15">
        <f t="shared" si="59"/>
        <v>19435.636066218824</v>
      </c>
      <c r="H329">
        <v>-0.24</v>
      </c>
      <c r="I329" s="18">
        <f t="shared" si="55"/>
        <v>0.77751021039688895</v>
      </c>
      <c r="J329" s="15">
        <f t="shared" si="60"/>
        <v>7775.1021039688894</v>
      </c>
      <c r="K329">
        <v>-0.73</v>
      </c>
      <c r="L329" s="18">
        <f t="shared" si="61"/>
        <v>0.50703355867367517</v>
      </c>
      <c r="M329" s="15">
        <f t="shared" si="62"/>
        <v>5070.3355867367518</v>
      </c>
      <c r="N329">
        <v>3.28</v>
      </c>
      <c r="O329" s="18">
        <f t="shared" si="63"/>
        <v>3.166787210769872</v>
      </c>
      <c r="P329" s="15">
        <f t="shared" si="64"/>
        <v>31667.87210769872</v>
      </c>
    </row>
    <row r="330" spans="1:16" x14ac:dyDescent="0.25">
      <c r="A330">
        <f t="shared" si="65"/>
        <v>329</v>
      </c>
      <c r="B330">
        <v>1.97</v>
      </c>
      <c r="C330">
        <f t="shared" si="56"/>
        <v>3.8809</v>
      </c>
      <c r="D330" s="15">
        <f t="shared" si="57"/>
        <v>38809</v>
      </c>
      <c r="E330">
        <v>0.41</v>
      </c>
      <c r="F330" s="18">
        <f t="shared" si="58"/>
        <v>1.4548974456468782</v>
      </c>
      <c r="G330" s="15">
        <f t="shared" si="59"/>
        <v>14548.974456468783</v>
      </c>
      <c r="H330">
        <v>-0.52</v>
      </c>
      <c r="I330" s="18">
        <f t="shared" si="55"/>
        <v>0.56026972831265531</v>
      </c>
      <c r="J330" s="15">
        <f t="shared" si="60"/>
        <v>5602.697283126553</v>
      </c>
      <c r="K330">
        <v>-3.08</v>
      </c>
      <c r="L330" s="18">
        <f t="shared" si="61"/>
        <v>9.2977286023155331E-2</v>
      </c>
      <c r="M330" s="15">
        <f t="shared" si="62"/>
        <v>929.7728602315533</v>
      </c>
      <c r="N330">
        <v>2.0299999999999998</v>
      </c>
      <c r="O330" s="18">
        <f t="shared" si="63"/>
        <v>-4.357859708744825</v>
      </c>
      <c r="P330" s="15">
        <f t="shared" si="64"/>
        <v>-43578.597087448252</v>
      </c>
    </row>
    <row r="331" spans="1:16" x14ac:dyDescent="0.25">
      <c r="A331">
        <f t="shared" si="65"/>
        <v>330</v>
      </c>
      <c r="B331">
        <v>2.76</v>
      </c>
      <c r="C331">
        <f t="shared" si="56"/>
        <v>7.6175999999999986</v>
      </c>
      <c r="D331" s="15">
        <f t="shared" si="57"/>
        <v>76175.999999999985</v>
      </c>
      <c r="E331">
        <v>-0.41</v>
      </c>
      <c r="F331" s="18">
        <f t="shared" si="58"/>
        <v>0.63416464548438634</v>
      </c>
      <c r="G331" s="15">
        <f t="shared" si="59"/>
        <v>6341.6464548438635</v>
      </c>
      <c r="H331">
        <v>1.59</v>
      </c>
      <c r="I331" s="18">
        <f t="shared" si="55"/>
        <v>3.4685980767862898</v>
      </c>
      <c r="J331" s="15">
        <f t="shared" si="60"/>
        <v>34685.9807678629</v>
      </c>
      <c r="K331">
        <v>-2.99</v>
      </c>
      <c r="L331" s="18">
        <f t="shared" si="61"/>
        <v>9.8231084156318857E-2</v>
      </c>
      <c r="M331" s="15">
        <f t="shared" si="62"/>
        <v>982.31084156318855</v>
      </c>
      <c r="N331">
        <v>2.64</v>
      </c>
      <c r="O331" s="18">
        <f t="shared" si="63"/>
        <v>-1.3291719042869392</v>
      </c>
      <c r="P331" s="15">
        <f t="shared" si="64"/>
        <v>-13291.719042869392</v>
      </c>
    </row>
    <row r="332" spans="1:16" x14ac:dyDescent="0.25">
      <c r="A332">
        <f t="shared" si="65"/>
        <v>331</v>
      </c>
      <c r="B332">
        <v>2.11</v>
      </c>
      <c r="C332">
        <f t="shared" si="56"/>
        <v>4.4520999999999997</v>
      </c>
      <c r="D332" s="15">
        <f t="shared" si="57"/>
        <v>44521</v>
      </c>
      <c r="E332">
        <v>0.43</v>
      </c>
      <c r="F332" s="18">
        <f t="shared" si="58"/>
        <v>1.4794025976001768</v>
      </c>
      <c r="G332" s="15">
        <f t="shared" si="59"/>
        <v>14794.025976001767</v>
      </c>
      <c r="H332">
        <v>-0.48</v>
      </c>
      <c r="I332" s="18">
        <f t="shared" si="55"/>
        <v>0.58863275940859527</v>
      </c>
      <c r="J332" s="15">
        <f t="shared" si="60"/>
        <v>5886.327594085953</v>
      </c>
      <c r="K332">
        <v>-2.72</v>
      </c>
      <c r="L332" s="18">
        <f t="shared" si="61"/>
        <v>0.11629590601744101</v>
      </c>
      <c r="M332" s="15">
        <f t="shared" si="62"/>
        <v>1162.9590601744101</v>
      </c>
      <c r="N332">
        <v>3.43</v>
      </c>
      <c r="O332" s="18">
        <f t="shared" si="63"/>
        <v>4.4576225431360825</v>
      </c>
      <c r="P332" s="15">
        <f t="shared" si="64"/>
        <v>44576.225431360828</v>
      </c>
    </row>
    <row r="333" spans="1:16" x14ac:dyDescent="0.25">
      <c r="A333">
        <f t="shared" si="65"/>
        <v>332</v>
      </c>
      <c r="B333">
        <v>1.77</v>
      </c>
      <c r="C333">
        <f t="shared" si="56"/>
        <v>3.1329000000000002</v>
      </c>
      <c r="D333" s="15">
        <f t="shared" si="57"/>
        <v>31329.000000000004</v>
      </c>
      <c r="E333">
        <v>0.87</v>
      </c>
      <c r="F333" s="18">
        <f t="shared" si="58"/>
        <v>2.0737973600998809</v>
      </c>
      <c r="G333" s="15">
        <f t="shared" si="59"/>
        <v>20737.973600998808</v>
      </c>
      <c r="H333">
        <v>0.23</v>
      </c>
      <c r="I333" s="18">
        <f t="shared" si="55"/>
        <v>1.2466983687582307</v>
      </c>
      <c r="J333" s="15">
        <f t="shared" si="60"/>
        <v>12466.983687582308</v>
      </c>
      <c r="K333">
        <v>-3.11</v>
      </c>
      <c r="L333" s="18">
        <f t="shared" si="61"/>
        <v>9.1302013019036857E-2</v>
      </c>
      <c r="M333" s="15">
        <f t="shared" si="62"/>
        <v>913.0201301903686</v>
      </c>
      <c r="N333">
        <v>2.8</v>
      </c>
      <c r="O333" s="18">
        <f t="shared" si="63"/>
        <v>-0.34593538101610299</v>
      </c>
      <c r="P333" s="15">
        <f t="shared" si="64"/>
        <v>-3459.3538101610297</v>
      </c>
    </row>
    <row r="334" spans="1:16" x14ac:dyDescent="0.25">
      <c r="A334">
        <f t="shared" si="65"/>
        <v>333</v>
      </c>
      <c r="B334">
        <v>2.2599999999999998</v>
      </c>
      <c r="C334">
        <f t="shared" si="56"/>
        <v>5.1075999999999988</v>
      </c>
      <c r="D334" s="15">
        <f t="shared" si="57"/>
        <v>51075.999999999985</v>
      </c>
      <c r="E334">
        <v>0.51</v>
      </c>
      <c r="F334" s="18">
        <f t="shared" si="58"/>
        <v>1.5795957625092074</v>
      </c>
      <c r="G334" s="15">
        <f t="shared" si="59"/>
        <v>15795.957625092075</v>
      </c>
      <c r="H334">
        <v>-0.96</v>
      </c>
      <c r="I334" s="18">
        <f t="shared" si="55"/>
        <v>0.30293077310345679</v>
      </c>
      <c r="J334" s="15">
        <f t="shared" si="60"/>
        <v>3029.307731034568</v>
      </c>
      <c r="K334">
        <v>-3.6</v>
      </c>
      <c r="L334" s="18">
        <f t="shared" si="61"/>
        <v>6.8485331763047511E-2</v>
      </c>
      <c r="M334" s="15">
        <f t="shared" si="62"/>
        <v>684.85331763047509</v>
      </c>
      <c r="N334">
        <v>2.74</v>
      </c>
      <c r="O334" s="18">
        <f t="shared" si="63"/>
        <v>-0.7248248796759178</v>
      </c>
      <c r="P334" s="15">
        <f t="shared" si="64"/>
        <v>-7248.2487967591778</v>
      </c>
    </row>
    <row r="335" spans="1:16" x14ac:dyDescent="0.25">
      <c r="A335">
        <f t="shared" si="65"/>
        <v>334</v>
      </c>
      <c r="B335">
        <v>2.4500000000000002</v>
      </c>
      <c r="C335">
        <f t="shared" si="56"/>
        <v>6.0025000000000013</v>
      </c>
      <c r="D335" s="15">
        <f t="shared" si="57"/>
        <v>60025.000000000015</v>
      </c>
      <c r="E335">
        <v>-7.0000000000000007E-2</v>
      </c>
      <c r="F335" s="18">
        <f t="shared" si="58"/>
        <v>0.93129666889329432</v>
      </c>
      <c r="G335" s="15">
        <f t="shared" si="59"/>
        <v>9312.9666889329437</v>
      </c>
      <c r="H335">
        <v>0.49</v>
      </c>
      <c r="I335" s="18">
        <f t="shared" si="55"/>
        <v>1.5673010345210105</v>
      </c>
      <c r="J335" s="15">
        <f t="shared" si="60"/>
        <v>15673.010345210105</v>
      </c>
      <c r="K335">
        <v>-2.3199999999999998</v>
      </c>
      <c r="L335" s="18">
        <f t="shared" si="61"/>
        <v>0.15107529257439506</v>
      </c>
      <c r="M335" s="15">
        <f t="shared" si="62"/>
        <v>1510.7529257439505</v>
      </c>
      <c r="N335">
        <v>3.17</v>
      </c>
      <c r="O335" s="18">
        <f t="shared" si="63"/>
        <v>2.2815532364111721</v>
      </c>
      <c r="P335" s="15">
        <f t="shared" si="64"/>
        <v>22815.532364111721</v>
      </c>
    </row>
    <row r="336" spans="1:16" x14ac:dyDescent="0.25">
      <c r="A336">
        <f t="shared" si="65"/>
        <v>335</v>
      </c>
      <c r="B336">
        <v>2.2599999999999998</v>
      </c>
      <c r="C336">
        <f t="shared" si="56"/>
        <v>5.1075999999999988</v>
      </c>
      <c r="D336" s="15">
        <f t="shared" si="57"/>
        <v>51075.999999999985</v>
      </c>
      <c r="E336">
        <v>0.38</v>
      </c>
      <c r="F336" s="18">
        <f t="shared" si="58"/>
        <v>1.4185461926843772</v>
      </c>
      <c r="G336" s="15">
        <f t="shared" si="59"/>
        <v>14185.461926843773</v>
      </c>
      <c r="H336">
        <v>-1.9</v>
      </c>
      <c r="I336" s="18">
        <f t="shared" si="55"/>
        <v>3.4431820790674826E-2</v>
      </c>
      <c r="J336" s="15">
        <f t="shared" si="60"/>
        <v>344.31820790674828</v>
      </c>
      <c r="K336">
        <v>-1.28</v>
      </c>
      <c r="L336" s="18">
        <f t="shared" si="61"/>
        <v>0.3218485608786692</v>
      </c>
      <c r="M336" s="15">
        <f t="shared" si="62"/>
        <v>3218.485608786692</v>
      </c>
      <c r="N336">
        <v>2.2200000000000002</v>
      </c>
      <c r="O336" s="18">
        <f t="shared" si="63"/>
        <v>-3.5265922172848052</v>
      </c>
      <c r="P336" s="15">
        <f t="shared" si="64"/>
        <v>-35265.922172848055</v>
      </c>
    </row>
    <row r="337" spans="1:16" x14ac:dyDescent="0.25">
      <c r="A337">
        <f t="shared" si="65"/>
        <v>336</v>
      </c>
      <c r="B337">
        <v>1.75</v>
      </c>
      <c r="C337">
        <f t="shared" si="56"/>
        <v>3.0625</v>
      </c>
      <c r="D337" s="15">
        <f t="shared" si="57"/>
        <v>30625</v>
      </c>
      <c r="E337">
        <v>-0.1</v>
      </c>
      <c r="F337" s="18">
        <f t="shared" si="58"/>
        <v>0.9026446446967914</v>
      </c>
      <c r="G337" s="15">
        <f t="shared" si="59"/>
        <v>9026.4464469679133</v>
      </c>
      <c r="H337">
        <v>1.1499999999999999</v>
      </c>
      <c r="I337" s="18">
        <f t="shared" si="55"/>
        <v>2.596330147049438</v>
      </c>
      <c r="J337" s="15">
        <f t="shared" si="60"/>
        <v>25963.301470494382</v>
      </c>
      <c r="K337">
        <v>-1.84</v>
      </c>
      <c r="L337" s="18">
        <f t="shared" si="61"/>
        <v>0.21102807605780988</v>
      </c>
      <c r="M337" s="15">
        <f t="shared" si="62"/>
        <v>2110.2807605780986</v>
      </c>
      <c r="N337">
        <v>3.4</v>
      </c>
      <c r="O337" s="18">
        <f t="shared" si="63"/>
        <v>4.1914896871157286</v>
      </c>
      <c r="P337" s="15">
        <f t="shared" si="64"/>
        <v>41914.896871157289</v>
      </c>
    </row>
    <row r="338" spans="1:16" x14ac:dyDescent="0.25">
      <c r="A338">
        <f t="shared" si="65"/>
        <v>337</v>
      </c>
      <c r="B338">
        <v>1.87</v>
      </c>
      <c r="C338">
        <f t="shared" si="56"/>
        <v>3.4969000000000006</v>
      </c>
      <c r="D338" s="15">
        <f t="shared" si="57"/>
        <v>34969.000000000007</v>
      </c>
      <c r="E338">
        <v>0.77</v>
      </c>
      <c r="F338" s="18">
        <f t="shared" si="58"/>
        <v>1.9293692896490025</v>
      </c>
      <c r="G338" s="15">
        <f t="shared" si="59"/>
        <v>19293.692896490025</v>
      </c>
      <c r="H338">
        <v>0.25</v>
      </c>
      <c r="I338" s="18">
        <f t="shared" si="55"/>
        <v>1.2697591943690949</v>
      </c>
      <c r="J338" s="15">
        <f t="shared" si="60"/>
        <v>12697.59194369095</v>
      </c>
      <c r="K338">
        <v>-0.65</v>
      </c>
      <c r="L338" s="18">
        <f t="shared" si="61"/>
        <v>0.54373040456418609</v>
      </c>
      <c r="M338" s="15">
        <f t="shared" si="62"/>
        <v>5437.3040456418612</v>
      </c>
      <c r="N338">
        <v>2.78</v>
      </c>
      <c r="O338" s="18">
        <f t="shared" si="63"/>
        <v>-0.47361594641191829</v>
      </c>
      <c r="P338" s="15">
        <f t="shared" si="64"/>
        <v>-4736.1594641191832</v>
      </c>
    </row>
    <row r="339" spans="1:16" x14ac:dyDescent="0.25">
      <c r="A339">
        <f t="shared" si="65"/>
        <v>338</v>
      </c>
      <c r="B339">
        <v>2.19</v>
      </c>
      <c r="C339">
        <f t="shared" si="56"/>
        <v>4.7961</v>
      </c>
      <c r="D339" s="15">
        <f t="shared" si="57"/>
        <v>47961</v>
      </c>
      <c r="E339">
        <v>0.47</v>
      </c>
      <c r="F339" s="18">
        <f t="shared" si="58"/>
        <v>1.5290642389584153</v>
      </c>
      <c r="G339" s="15">
        <f t="shared" si="59"/>
        <v>15290.642389584153</v>
      </c>
      <c r="H339">
        <v>0.48</v>
      </c>
      <c r="I339" s="18">
        <f t="shared" si="55"/>
        <v>1.5541227523329404</v>
      </c>
      <c r="J339" s="15">
        <f t="shared" si="60"/>
        <v>15541.227523329404</v>
      </c>
      <c r="K339">
        <v>-2.91</v>
      </c>
      <c r="L339" s="18">
        <f t="shared" si="61"/>
        <v>0.10320539304437955</v>
      </c>
      <c r="M339" s="15">
        <f t="shared" si="62"/>
        <v>1032.0539304437955</v>
      </c>
      <c r="N339">
        <v>2.57</v>
      </c>
      <c r="O339" s="18">
        <f t="shared" si="63"/>
        <v>-1.7326890481233512</v>
      </c>
      <c r="P339" s="15">
        <f t="shared" si="64"/>
        <v>-17326.890481233513</v>
      </c>
    </row>
    <row r="340" spans="1:16" x14ac:dyDescent="0.25">
      <c r="A340">
        <f t="shared" si="65"/>
        <v>339</v>
      </c>
      <c r="B340">
        <v>1.53</v>
      </c>
      <c r="C340">
        <f t="shared" si="56"/>
        <v>2.3409</v>
      </c>
      <c r="D340" s="15">
        <f t="shared" si="57"/>
        <v>23409</v>
      </c>
      <c r="E340">
        <v>-0.64</v>
      </c>
      <c r="F340" s="18">
        <f t="shared" si="58"/>
        <v>0.46705144772898388</v>
      </c>
      <c r="G340" s="15">
        <f t="shared" si="59"/>
        <v>4670.5144772898384</v>
      </c>
      <c r="H340">
        <v>2.21</v>
      </c>
      <c r="I340" s="18">
        <f t="shared" si="55"/>
        <v>4.9746757090271894</v>
      </c>
      <c r="J340" s="15">
        <f t="shared" si="60"/>
        <v>49746.757090271894</v>
      </c>
      <c r="K340">
        <v>-2.16</v>
      </c>
      <c r="L340" s="18">
        <f t="shared" si="61"/>
        <v>0.16844293071685909</v>
      </c>
      <c r="M340" s="15">
        <f t="shared" si="62"/>
        <v>1684.4293071685909</v>
      </c>
      <c r="N340">
        <v>3.04</v>
      </c>
      <c r="O340" s="18">
        <f t="shared" si="63"/>
        <v>1.2988923459014874</v>
      </c>
      <c r="P340" s="15">
        <f t="shared" si="64"/>
        <v>12988.923459014874</v>
      </c>
    </row>
    <row r="341" spans="1:16" x14ac:dyDescent="0.25">
      <c r="A341">
        <f t="shared" si="65"/>
        <v>340</v>
      </c>
      <c r="B341">
        <v>2.0299999999999998</v>
      </c>
      <c r="C341">
        <f t="shared" si="56"/>
        <v>4.1208999999999989</v>
      </c>
      <c r="D341" s="15">
        <f t="shared" si="57"/>
        <v>41208.999999999985</v>
      </c>
      <c r="E341">
        <v>0.12</v>
      </c>
      <c r="F341" s="18">
        <f t="shared" si="58"/>
        <v>1.1238250480685137</v>
      </c>
      <c r="G341" s="15">
        <f t="shared" si="59"/>
        <v>11238.250480685138</v>
      </c>
      <c r="H341">
        <v>0.88</v>
      </c>
      <c r="I341" s="18">
        <f t="shared" si="55"/>
        <v>2.136486178596698</v>
      </c>
      <c r="J341" s="15">
        <f t="shared" si="60"/>
        <v>21364.861785966979</v>
      </c>
      <c r="K341">
        <v>-1.17</v>
      </c>
      <c r="L341" s="18">
        <f t="shared" si="61"/>
        <v>0.35127736735547421</v>
      </c>
      <c r="M341" s="15">
        <f t="shared" si="62"/>
        <v>3512.7736735547423</v>
      </c>
      <c r="N341">
        <v>2.62</v>
      </c>
      <c r="O341" s="18">
        <f t="shared" si="63"/>
        <v>-1.4460749667548392</v>
      </c>
      <c r="P341" s="15">
        <f t="shared" si="64"/>
        <v>-14460.749667548391</v>
      </c>
    </row>
    <row r="342" spans="1:16" x14ac:dyDescent="0.25">
      <c r="A342">
        <f t="shared" si="65"/>
        <v>341</v>
      </c>
      <c r="B342">
        <v>2.65</v>
      </c>
      <c r="C342">
        <f t="shared" si="56"/>
        <v>7.0225</v>
      </c>
      <c r="D342" s="15">
        <f t="shared" si="57"/>
        <v>70225</v>
      </c>
      <c r="E342">
        <v>0.73</v>
      </c>
      <c r="F342" s="18">
        <f t="shared" si="58"/>
        <v>1.8731430943201064</v>
      </c>
      <c r="G342" s="15">
        <f t="shared" si="59"/>
        <v>18731.430943201063</v>
      </c>
      <c r="H342">
        <v>0.87</v>
      </c>
      <c r="I342" s="18">
        <f t="shared" si="55"/>
        <v>2.1205125140633072</v>
      </c>
      <c r="J342" s="15">
        <f t="shared" si="60"/>
        <v>21205.12514063307</v>
      </c>
      <c r="K342">
        <v>-3.46</v>
      </c>
      <c r="L342" s="18">
        <f t="shared" si="61"/>
        <v>7.4219075466356088E-2</v>
      </c>
      <c r="M342" s="15">
        <f t="shared" si="62"/>
        <v>742.19075466356094</v>
      </c>
      <c r="N342">
        <v>3.66</v>
      </c>
      <c r="O342" s="18">
        <f t="shared" si="63"/>
        <v>6.6371114560839715</v>
      </c>
      <c r="P342" s="15">
        <f t="shared" si="64"/>
        <v>66371.11456083972</v>
      </c>
    </row>
    <row r="343" spans="1:16" x14ac:dyDescent="0.25">
      <c r="A343">
        <f t="shared" si="65"/>
        <v>342</v>
      </c>
      <c r="B343">
        <v>2.67</v>
      </c>
      <c r="C343">
        <f t="shared" si="56"/>
        <v>7.1288999999999998</v>
      </c>
      <c r="D343" s="15">
        <f t="shared" si="57"/>
        <v>71289</v>
      </c>
      <c r="E343">
        <v>1.03</v>
      </c>
      <c r="F343" s="18">
        <f t="shared" si="58"/>
        <v>2.3164090065058511</v>
      </c>
      <c r="G343" s="15">
        <f t="shared" si="59"/>
        <v>23164.09006505851</v>
      </c>
      <c r="H343">
        <v>1.17</v>
      </c>
      <c r="I343" s="18">
        <f t="shared" si="55"/>
        <v>2.6326216514998517</v>
      </c>
      <c r="J343" s="15">
        <f t="shared" si="60"/>
        <v>26326.216514998516</v>
      </c>
      <c r="K343">
        <v>-4.22</v>
      </c>
      <c r="L343" s="18">
        <f t="shared" si="61"/>
        <v>4.8716651089371371E-2</v>
      </c>
      <c r="M343" s="15">
        <f t="shared" si="62"/>
        <v>487.16651089371373</v>
      </c>
      <c r="N343">
        <v>2.31</v>
      </c>
      <c r="O343" s="18">
        <f t="shared" si="63"/>
        <v>-3.09919923654558</v>
      </c>
      <c r="P343" s="15">
        <f t="shared" si="64"/>
        <v>-30991.992365455801</v>
      </c>
    </row>
    <row r="344" spans="1:16" x14ac:dyDescent="0.25">
      <c r="A344">
        <f t="shared" si="65"/>
        <v>343</v>
      </c>
      <c r="B344">
        <v>2.64</v>
      </c>
      <c r="C344">
        <f t="shared" si="56"/>
        <v>6.9696000000000007</v>
      </c>
      <c r="D344" s="15">
        <f t="shared" si="57"/>
        <v>69696</v>
      </c>
      <c r="E344">
        <v>-0.41</v>
      </c>
      <c r="F344" s="18">
        <f t="shared" si="58"/>
        <v>0.63416464548438634</v>
      </c>
      <c r="G344" s="15">
        <f t="shared" si="59"/>
        <v>6341.6464548438635</v>
      </c>
      <c r="H344">
        <v>1.84</v>
      </c>
      <c r="I344" s="18">
        <f t="shared" si="55"/>
        <v>4.0355857271242623</v>
      </c>
      <c r="J344" s="15">
        <f t="shared" si="60"/>
        <v>40355.857271242625</v>
      </c>
      <c r="K344">
        <v>-3.47</v>
      </c>
      <c r="L344" s="18">
        <f t="shared" si="61"/>
        <v>7.3790720761360604E-2</v>
      </c>
      <c r="M344" s="15">
        <f t="shared" si="62"/>
        <v>737.90720761360603</v>
      </c>
      <c r="N344">
        <v>3.27</v>
      </c>
      <c r="O344" s="18">
        <f t="shared" si="63"/>
        <v>3.0842111974677682</v>
      </c>
      <c r="P344" s="15">
        <f t="shared" si="64"/>
        <v>30842.111974677682</v>
      </c>
    </row>
    <row r="345" spans="1:16" x14ac:dyDescent="0.25">
      <c r="A345">
        <f t="shared" si="65"/>
        <v>344</v>
      </c>
      <c r="B345">
        <v>2.75</v>
      </c>
      <c r="C345">
        <f t="shared" si="56"/>
        <v>7.5625</v>
      </c>
      <c r="D345" s="15">
        <f t="shared" si="57"/>
        <v>75625</v>
      </c>
      <c r="E345">
        <v>-0.57999999999999996</v>
      </c>
      <c r="F345" s="18">
        <f t="shared" si="58"/>
        <v>0.50804318651619262</v>
      </c>
      <c r="G345" s="15">
        <f t="shared" si="59"/>
        <v>5080.431865161926</v>
      </c>
      <c r="H345">
        <v>-2.16</v>
      </c>
      <c r="I345" s="18">
        <f t="shared" si="55"/>
        <v>1.0841765611430085E-2</v>
      </c>
      <c r="J345" s="15">
        <f t="shared" si="60"/>
        <v>108.41765611430085</v>
      </c>
      <c r="K345">
        <v>-1.89</v>
      </c>
      <c r="L345" s="18">
        <f t="shared" si="61"/>
        <v>0.20358069096119286</v>
      </c>
      <c r="M345" s="15">
        <f t="shared" si="62"/>
        <v>2035.8069096119286</v>
      </c>
      <c r="N345">
        <v>3.15</v>
      </c>
      <c r="O345" s="18">
        <f t="shared" si="63"/>
        <v>2.1259744004893459</v>
      </c>
      <c r="P345" s="15">
        <f t="shared" si="64"/>
        <v>21259.744004893459</v>
      </c>
    </row>
    <row r="346" spans="1:16" x14ac:dyDescent="0.25">
      <c r="A346">
        <f t="shared" si="65"/>
        <v>345</v>
      </c>
      <c r="B346">
        <v>1.89</v>
      </c>
      <c r="C346">
        <f t="shared" si="56"/>
        <v>3.5720999999999998</v>
      </c>
      <c r="D346" s="15">
        <f t="shared" si="57"/>
        <v>35721</v>
      </c>
      <c r="E346">
        <v>0.19</v>
      </c>
      <c r="F346" s="18">
        <f t="shared" si="58"/>
        <v>1.1996021674409882</v>
      </c>
      <c r="G346" s="15">
        <f t="shared" si="59"/>
        <v>11996.021674409882</v>
      </c>
      <c r="H346">
        <v>0.42</v>
      </c>
      <c r="I346" s="18">
        <f t="shared" si="55"/>
        <v>1.4764954835824931</v>
      </c>
      <c r="J346" s="15">
        <f t="shared" si="60"/>
        <v>14764.95483582493</v>
      </c>
      <c r="K346">
        <v>-3.51</v>
      </c>
      <c r="L346" s="18">
        <f t="shared" si="61"/>
        <v>7.2106936751738585E-2</v>
      </c>
      <c r="M346" s="15">
        <f t="shared" si="62"/>
        <v>721.0693675173859</v>
      </c>
      <c r="N346">
        <v>2.3199999999999998</v>
      </c>
      <c r="O346" s="18">
        <f t="shared" si="63"/>
        <v>-3.0503165210873542</v>
      </c>
      <c r="P346" s="15">
        <f t="shared" si="64"/>
        <v>-30503.165210873543</v>
      </c>
    </row>
    <row r="347" spans="1:16" x14ac:dyDescent="0.25">
      <c r="A347">
        <f t="shared" si="65"/>
        <v>346</v>
      </c>
      <c r="B347">
        <v>2.54</v>
      </c>
      <c r="C347">
        <f t="shared" si="56"/>
        <v>6.4516</v>
      </c>
      <c r="D347" s="15">
        <f t="shared" si="57"/>
        <v>64516</v>
      </c>
      <c r="E347">
        <v>-0.01</v>
      </c>
      <c r="F347" s="18">
        <f t="shared" si="58"/>
        <v>0.99002649469455783</v>
      </c>
      <c r="G347" s="15">
        <f t="shared" si="59"/>
        <v>9900.2649469455791</v>
      </c>
      <c r="H347">
        <v>0.46</v>
      </c>
      <c r="I347" s="18">
        <f t="shared" si="55"/>
        <v>1.5279728093190106</v>
      </c>
      <c r="J347" s="15">
        <f t="shared" si="60"/>
        <v>15279.728093190106</v>
      </c>
      <c r="K347">
        <v>-2.29</v>
      </c>
      <c r="L347" s="18">
        <f t="shared" si="61"/>
        <v>0.15416035417393692</v>
      </c>
      <c r="M347" s="15">
        <f t="shared" si="62"/>
        <v>1541.6035417393691</v>
      </c>
      <c r="N347">
        <v>2.56</v>
      </c>
      <c r="O347" s="18">
        <f t="shared" si="63"/>
        <v>-1.789055584278108</v>
      </c>
      <c r="P347" s="15">
        <f t="shared" si="64"/>
        <v>-17890.555842781079</v>
      </c>
    </row>
    <row r="348" spans="1:16" x14ac:dyDescent="0.25">
      <c r="A348">
        <f t="shared" si="65"/>
        <v>347</v>
      </c>
      <c r="B348">
        <v>2.27</v>
      </c>
      <c r="C348">
        <f t="shared" si="56"/>
        <v>5.1528999999999998</v>
      </c>
      <c r="D348" s="15">
        <f t="shared" si="57"/>
        <v>51529</v>
      </c>
      <c r="E348">
        <v>0.2</v>
      </c>
      <c r="F348" s="18">
        <f t="shared" si="58"/>
        <v>1.210641560086759</v>
      </c>
      <c r="G348" s="15">
        <f t="shared" si="59"/>
        <v>12106.415600867591</v>
      </c>
      <c r="H348">
        <v>-0.2</v>
      </c>
      <c r="I348" s="18">
        <f t="shared" si="55"/>
        <v>0.81220018141327754</v>
      </c>
      <c r="J348" s="15">
        <f t="shared" si="60"/>
        <v>8122.0018141327755</v>
      </c>
      <c r="K348">
        <v>-3.39</v>
      </c>
      <c r="L348" s="18">
        <f t="shared" si="61"/>
        <v>7.7303317755189782E-2</v>
      </c>
      <c r="M348" s="15">
        <f t="shared" si="62"/>
        <v>773.03317755189778</v>
      </c>
      <c r="N348">
        <v>3.63</v>
      </c>
      <c r="O348" s="18">
        <f t="shared" si="63"/>
        <v>6.3384457530930192</v>
      </c>
      <c r="P348" s="15">
        <f t="shared" si="64"/>
        <v>63384.457530930194</v>
      </c>
    </row>
    <row r="349" spans="1:16" x14ac:dyDescent="0.25">
      <c r="A349">
        <f t="shared" si="65"/>
        <v>348</v>
      </c>
      <c r="B349">
        <v>1.45</v>
      </c>
      <c r="C349">
        <f t="shared" si="56"/>
        <v>2.1025</v>
      </c>
      <c r="D349" s="15">
        <f t="shared" si="57"/>
        <v>21025</v>
      </c>
      <c r="E349">
        <v>-0.13</v>
      </c>
      <c r="F349" s="18">
        <f t="shared" si="58"/>
        <v>0.87446669708487734</v>
      </c>
      <c r="G349" s="15">
        <f t="shared" si="59"/>
        <v>8744.6669708487734</v>
      </c>
      <c r="H349">
        <v>-0.3</v>
      </c>
      <c r="I349" s="18">
        <f t="shared" si="55"/>
        <v>0.7272231393901073</v>
      </c>
      <c r="J349" s="15">
        <f t="shared" si="60"/>
        <v>7272.2313939010728</v>
      </c>
      <c r="K349">
        <v>-0.61</v>
      </c>
      <c r="L349" s="18">
        <f t="shared" si="61"/>
        <v>0.56328179851092119</v>
      </c>
      <c r="M349" s="15">
        <f t="shared" si="62"/>
        <v>5632.8179851092118</v>
      </c>
      <c r="N349">
        <v>2.61</v>
      </c>
      <c r="O349" s="18">
        <f t="shared" si="63"/>
        <v>-1.5040399545781966</v>
      </c>
      <c r="P349" s="15">
        <f t="shared" si="64"/>
        <v>-15040.399545781966</v>
      </c>
    </row>
    <row r="350" spans="1:16" x14ac:dyDescent="0.25">
      <c r="A350">
        <f t="shared" si="65"/>
        <v>349</v>
      </c>
      <c r="B350">
        <v>3.3</v>
      </c>
      <c r="C350">
        <f t="shared" si="56"/>
        <v>10.889999999999999</v>
      </c>
      <c r="D350" s="15">
        <f t="shared" si="57"/>
        <v>108899.99999999999</v>
      </c>
      <c r="E350">
        <v>0.06</v>
      </c>
      <c r="F350" s="18">
        <f t="shared" si="58"/>
        <v>1.0609551378328397</v>
      </c>
      <c r="G350" s="15">
        <f t="shared" si="59"/>
        <v>10609.551378328397</v>
      </c>
      <c r="H350">
        <v>0.94</v>
      </c>
      <c r="I350" s="18">
        <f t="shared" si="55"/>
        <v>2.2338950496278045</v>
      </c>
      <c r="J350" s="15">
        <f t="shared" si="60"/>
        <v>22338.950496278045</v>
      </c>
      <c r="K350">
        <v>-1.93</v>
      </c>
      <c r="L350" s="18">
        <f t="shared" si="61"/>
        <v>0.19785082929197781</v>
      </c>
      <c r="M350" s="15">
        <f t="shared" si="62"/>
        <v>1978.5082929197781</v>
      </c>
      <c r="N350">
        <v>3.42</v>
      </c>
      <c r="O350" s="18">
        <f t="shared" si="63"/>
        <v>4.3684607912520068</v>
      </c>
      <c r="P350" s="15">
        <f t="shared" si="64"/>
        <v>43684.60791252007</v>
      </c>
    </row>
    <row r="351" spans="1:16" x14ac:dyDescent="0.25">
      <c r="A351">
        <f t="shared" si="65"/>
        <v>350</v>
      </c>
      <c r="B351">
        <v>2.69</v>
      </c>
      <c r="C351">
        <f t="shared" si="56"/>
        <v>7.2360999999999995</v>
      </c>
      <c r="D351" s="15">
        <f t="shared" si="57"/>
        <v>72361</v>
      </c>
      <c r="E351">
        <v>1.29</v>
      </c>
      <c r="F351" s="18">
        <f t="shared" si="58"/>
        <v>2.7411264005770324</v>
      </c>
      <c r="G351" s="15">
        <f t="shared" si="59"/>
        <v>27411.264005770325</v>
      </c>
      <c r="H351">
        <v>-0.86</v>
      </c>
      <c r="I351" s="18">
        <f t="shared" si="55"/>
        <v>0.35297801037628912</v>
      </c>
      <c r="J351" s="15">
        <f t="shared" si="60"/>
        <v>3529.780103762891</v>
      </c>
      <c r="K351">
        <v>-1.99</v>
      </c>
      <c r="L351" s="18">
        <f t="shared" si="61"/>
        <v>0.18961735457747392</v>
      </c>
      <c r="M351" s="15">
        <f t="shared" si="62"/>
        <v>1896.1735457747391</v>
      </c>
      <c r="N351">
        <v>2.93</v>
      </c>
      <c r="O351" s="18">
        <f t="shared" si="63"/>
        <v>0.51864804224398853</v>
      </c>
      <c r="P351" s="15">
        <f t="shared" si="64"/>
        <v>5186.4804224398849</v>
      </c>
    </row>
    <row r="352" spans="1:16" x14ac:dyDescent="0.25">
      <c r="A352">
        <f t="shared" si="65"/>
        <v>351</v>
      </c>
      <c r="B352">
        <v>2.7</v>
      </c>
      <c r="C352">
        <f t="shared" si="56"/>
        <v>7.2900000000000009</v>
      </c>
      <c r="D352" s="15">
        <f t="shared" si="57"/>
        <v>72900.000000000015</v>
      </c>
      <c r="E352">
        <v>0.56000000000000005</v>
      </c>
      <c r="F352" s="18">
        <f t="shared" si="58"/>
        <v>1.6439860244550015</v>
      </c>
      <c r="G352" s="15">
        <f t="shared" si="59"/>
        <v>16439.860244550015</v>
      </c>
      <c r="H352">
        <v>0.54</v>
      </c>
      <c r="I352" s="18">
        <f t="shared" si="55"/>
        <v>1.6342311397454117</v>
      </c>
      <c r="J352" s="15">
        <f t="shared" si="60"/>
        <v>16342.311397454117</v>
      </c>
      <c r="K352">
        <v>-1.51</v>
      </c>
      <c r="L352" s="18">
        <f t="shared" si="61"/>
        <v>0.26939337172336475</v>
      </c>
      <c r="M352" s="15">
        <f t="shared" si="62"/>
        <v>2693.9337172336477</v>
      </c>
      <c r="N352">
        <v>2.78</v>
      </c>
      <c r="O352" s="18">
        <f t="shared" si="63"/>
        <v>-0.47361594641191829</v>
      </c>
      <c r="P352" s="15">
        <f t="shared" si="64"/>
        <v>-4736.1594641191832</v>
      </c>
    </row>
    <row r="353" spans="1:16" x14ac:dyDescent="0.25">
      <c r="A353">
        <f t="shared" si="65"/>
        <v>352</v>
      </c>
      <c r="B353">
        <v>2.19</v>
      </c>
      <c r="C353">
        <f t="shared" si="56"/>
        <v>4.7961</v>
      </c>
      <c r="D353" s="15">
        <f t="shared" si="57"/>
        <v>47961</v>
      </c>
      <c r="E353">
        <v>1.52</v>
      </c>
      <c r="F353" s="18">
        <f t="shared" si="58"/>
        <v>3.1485527557185438</v>
      </c>
      <c r="G353" s="15">
        <f t="shared" si="59"/>
        <v>31485.527557185436</v>
      </c>
      <c r="H353">
        <v>-0.79</v>
      </c>
      <c r="I353" s="18">
        <f t="shared" si="55"/>
        <v>0.39087390654828186</v>
      </c>
      <c r="J353" s="15">
        <f t="shared" si="60"/>
        <v>3908.7390654828187</v>
      </c>
      <c r="K353">
        <v>-2.1</v>
      </c>
      <c r="L353" s="18">
        <f t="shared" si="61"/>
        <v>0.17557279959033353</v>
      </c>
      <c r="M353" s="15">
        <f t="shared" si="62"/>
        <v>1755.7279959033353</v>
      </c>
      <c r="N353">
        <v>2.68</v>
      </c>
      <c r="O353" s="18">
        <f t="shared" si="63"/>
        <v>-1.091433774782784</v>
      </c>
      <c r="P353" s="15">
        <f t="shared" si="64"/>
        <v>-10914.33774782784</v>
      </c>
    </row>
    <row r="354" spans="1:16" x14ac:dyDescent="0.25">
      <c r="A354">
        <f t="shared" si="65"/>
        <v>353</v>
      </c>
      <c r="B354">
        <v>1.96</v>
      </c>
      <c r="C354">
        <f t="shared" si="56"/>
        <v>3.8415999999999997</v>
      </c>
      <c r="D354" s="15">
        <f t="shared" si="57"/>
        <v>38416</v>
      </c>
      <c r="E354">
        <v>-0.41</v>
      </c>
      <c r="F354" s="18">
        <f t="shared" si="58"/>
        <v>0.63416464548438634</v>
      </c>
      <c r="G354" s="15">
        <f t="shared" si="59"/>
        <v>6341.6464548438635</v>
      </c>
      <c r="H354">
        <v>-0.1</v>
      </c>
      <c r="I354" s="18">
        <f t="shared" si="55"/>
        <v>0.90307511228348625</v>
      </c>
      <c r="J354" s="15">
        <f t="shared" si="60"/>
        <v>9030.7511228348631</v>
      </c>
      <c r="K354">
        <v>-3.49</v>
      </c>
      <c r="L354" s="18">
        <f t="shared" si="61"/>
        <v>7.2942950306315826E-2</v>
      </c>
      <c r="M354" s="15">
        <f t="shared" si="62"/>
        <v>729.42950306315822</v>
      </c>
      <c r="N354">
        <v>3.14</v>
      </c>
      <c r="O354" s="18">
        <f t="shared" si="63"/>
        <v>2.0487932238458111</v>
      </c>
      <c r="P354" s="15">
        <f t="shared" si="64"/>
        <v>20487.93223845811</v>
      </c>
    </row>
    <row r="355" spans="1:16" x14ac:dyDescent="0.25">
      <c r="A355">
        <f t="shared" si="65"/>
        <v>354</v>
      </c>
      <c r="B355">
        <v>2.4500000000000002</v>
      </c>
      <c r="C355">
        <f t="shared" si="56"/>
        <v>6.0025000000000013</v>
      </c>
      <c r="D355" s="15">
        <f t="shared" si="57"/>
        <v>60025.000000000015</v>
      </c>
      <c r="E355">
        <v>1.07</v>
      </c>
      <c r="F355" s="18">
        <f t="shared" si="58"/>
        <v>2.3792878573673191</v>
      </c>
      <c r="G355" s="15">
        <f t="shared" si="59"/>
        <v>23792.878573673192</v>
      </c>
      <c r="H355">
        <v>0.32</v>
      </c>
      <c r="I355" s="18">
        <f t="shared" si="55"/>
        <v>1.3525478339216368</v>
      </c>
      <c r="J355" s="15">
        <f t="shared" si="60"/>
        <v>13525.478339216368</v>
      </c>
      <c r="K355">
        <v>-2.87</v>
      </c>
      <c r="L355" s="18">
        <f t="shared" si="61"/>
        <v>0.10580669709489615</v>
      </c>
      <c r="M355" s="15">
        <f t="shared" si="62"/>
        <v>1058.0669709489616</v>
      </c>
      <c r="N355">
        <v>3.3</v>
      </c>
      <c r="O355" s="18">
        <f t="shared" si="63"/>
        <v>3.3332215254891171</v>
      </c>
      <c r="P355" s="15">
        <f t="shared" si="64"/>
        <v>33332.215254891169</v>
      </c>
    </row>
    <row r="356" spans="1:16" x14ac:dyDescent="0.25">
      <c r="A356">
        <f t="shared" si="65"/>
        <v>355</v>
      </c>
      <c r="B356">
        <v>2.4700000000000002</v>
      </c>
      <c r="C356">
        <f t="shared" si="56"/>
        <v>6.1009000000000011</v>
      </c>
      <c r="D356" s="15">
        <f t="shared" si="57"/>
        <v>61009.000000000015</v>
      </c>
      <c r="E356">
        <v>-0.08</v>
      </c>
      <c r="F356" s="18">
        <f t="shared" si="58"/>
        <v>0.92169326382941918</v>
      </c>
      <c r="G356" s="15">
        <f t="shared" si="59"/>
        <v>9216.9326382941927</v>
      </c>
      <c r="H356">
        <v>-1.01</v>
      </c>
      <c r="I356" s="18">
        <f t="shared" si="55"/>
        <v>0.27966365984665353</v>
      </c>
      <c r="J356" s="15">
        <f t="shared" si="60"/>
        <v>2796.6365984665354</v>
      </c>
      <c r="K356">
        <v>-4.28</v>
      </c>
      <c r="L356" s="18">
        <f t="shared" si="61"/>
        <v>4.7196355277387969E-2</v>
      </c>
      <c r="M356" s="15">
        <f t="shared" si="62"/>
        <v>471.96355277387971</v>
      </c>
      <c r="N356">
        <v>2.63</v>
      </c>
      <c r="O356" s="18">
        <f t="shared" si="63"/>
        <v>-1.3877860869280614</v>
      </c>
      <c r="P356" s="15">
        <f t="shared" si="64"/>
        <v>-13877.860869280614</v>
      </c>
    </row>
    <row r="357" spans="1:16" x14ac:dyDescent="0.25">
      <c r="A357">
        <f t="shared" si="65"/>
        <v>356</v>
      </c>
      <c r="B357">
        <v>2.17</v>
      </c>
      <c r="C357">
        <f t="shared" si="56"/>
        <v>4.7088999999999999</v>
      </c>
      <c r="D357" s="15">
        <f t="shared" si="57"/>
        <v>47089</v>
      </c>
      <c r="E357">
        <v>-0.02</v>
      </c>
      <c r="F357" s="18">
        <f t="shared" si="58"/>
        <v>0.98010595751277274</v>
      </c>
      <c r="G357" s="15">
        <f t="shared" si="59"/>
        <v>9801.0595751277269</v>
      </c>
      <c r="H357">
        <v>-1.08</v>
      </c>
      <c r="I357" s="18">
        <f t="shared" si="55"/>
        <v>0.24900259960607954</v>
      </c>
      <c r="J357" s="15">
        <f t="shared" si="60"/>
        <v>2490.0259960607955</v>
      </c>
      <c r="K357">
        <v>-2.5</v>
      </c>
      <c r="L357" s="18">
        <f t="shared" si="61"/>
        <v>0.13405606235278283</v>
      </c>
      <c r="M357" s="15">
        <f t="shared" si="62"/>
        <v>1340.5606235278283</v>
      </c>
      <c r="N357">
        <v>1.85</v>
      </c>
      <c r="O357" s="18">
        <f t="shared" si="63"/>
        <v>-5.0625713804917369</v>
      </c>
      <c r="P357" s="15">
        <f t="shared" si="64"/>
        <v>-50625.713804917366</v>
      </c>
    </row>
    <row r="358" spans="1:16" x14ac:dyDescent="0.25">
      <c r="A358">
        <f t="shared" si="65"/>
        <v>357</v>
      </c>
      <c r="B358">
        <v>1.8</v>
      </c>
      <c r="C358">
        <f t="shared" si="56"/>
        <v>3.24</v>
      </c>
      <c r="D358" s="15">
        <f t="shared" si="57"/>
        <v>32400.000000000004</v>
      </c>
      <c r="E358">
        <v>-0.05</v>
      </c>
      <c r="F358" s="18">
        <f t="shared" si="58"/>
        <v>0.95066183407446825</v>
      </c>
      <c r="G358" s="15">
        <f t="shared" si="59"/>
        <v>9506.6183407446824</v>
      </c>
      <c r="H358">
        <v>0.19</v>
      </c>
      <c r="I358" s="18">
        <f t="shared" si="55"/>
        <v>1.2013599937502182</v>
      </c>
      <c r="J358" s="15">
        <f t="shared" si="60"/>
        <v>12013.599937502182</v>
      </c>
      <c r="K358">
        <v>0.35</v>
      </c>
      <c r="L358" s="18">
        <f t="shared" si="61"/>
        <v>1.4383975510392784</v>
      </c>
      <c r="M358" s="15">
        <f t="shared" si="62"/>
        <v>14383.975510392784</v>
      </c>
      <c r="N358">
        <v>3.02</v>
      </c>
      <c r="O358" s="18">
        <f t="shared" si="63"/>
        <v>1.1536082937163865</v>
      </c>
      <c r="P358" s="15">
        <f t="shared" si="64"/>
        <v>11536.082937163865</v>
      </c>
    </row>
    <row r="359" spans="1:16" x14ac:dyDescent="0.25">
      <c r="A359">
        <f t="shared" si="65"/>
        <v>358</v>
      </c>
      <c r="B359">
        <v>3.03</v>
      </c>
      <c r="C359">
        <f t="shared" si="56"/>
        <v>9.1808999999999994</v>
      </c>
      <c r="D359" s="15">
        <f t="shared" si="57"/>
        <v>91809</v>
      </c>
      <c r="E359">
        <v>0.54</v>
      </c>
      <c r="F359" s="18">
        <f t="shared" si="58"/>
        <v>1.6180662880592245</v>
      </c>
      <c r="G359" s="15">
        <f t="shared" si="59"/>
        <v>16180.662880592245</v>
      </c>
      <c r="H359">
        <v>0.36</v>
      </c>
      <c r="I359" s="18">
        <f t="shared" si="55"/>
        <v>1.4013190079042728</v>
      </c>
      <c r="J359" s="15">
        <f t="shared" si="60"/>
        <v>14013.190079042728</v>
      </c>
      <c r="K359">
        <v>-4.49</v>
      </c>
      <c r="L359" s="18">
        <f t="shared" si="61"/>
        <v>4.2308383935056121E-2</v>
      </c>
      <c r="M359" s="15">
        <f t="shared" si="62"/>
        <v>423.08383935056122</v>
      </c>
      <c r="N359">
        <v>2.11</v>
      </c>
      <c r="O359" s="18">
        <f t="shared" si="63"/>
        <v>-4.0192405284338415</v>
      </c>
      <c r="P359" s="15">
        <f t="shared" si="64"/>
        <v>-40192.405284338412</v>
      </c>
    </row>
    <row r="360" spans="1:16" x14ac:dyDescent="0.25">
      <c r="A360">
        <f t="shared" si="65"/>
        <v>359</v>
      </c>
      <c r="B360">
        <v>2.93</v>
      </c>
      <c r="C360">
        <f t="shared" si="56"/>
        <v>8.5849000000000011</v>
      </c>
      <c r="D360" s="15">
        <f t="shared" si="57"/>
        <v>85849.000000000015</v>
      </c>
      <c r="E360">
        <v>-0.34</v>
      </c>
      <c r="F360" s="18">
        <f t="shared" si="58"/>
        <v>0.69041795824736951</v>
      </c>
      <c r="G360" s="15">
        <f t="shared" si="59"/>
        <v>6904.1795824736955</v>
      </c>
      <c r="H360">
        <v>0.28000000000000003</v>
      </c>
      <c r="I360" s="18">
        <f t="shared" si="55"/>
        <v>1.3048432235380065</v>
      </c>
      <c r="J360" s="15">
        <f t="shared" si="60"/>
        <v>13048.432235380065</v>
      </c>
      <c r="K360">
        <v>-1.99</v>
      </c>
      <c r="L360" s="18">
        <f t="shared" si="61"/>
        <v>0.18961735457747392</v>
      </c>
      <c r="M360" s="15">
        <f t="shared" si="62"/>
        <v>1896.1735457747391</v>
      </c>
      <c r="N360">
        <v>3.19</v>
      </c>
      <c r="O360" s="18">
        <f t="shared" si="63"/>
        <v>2.438765115558164</v>
      </c>
      <c r="P360" s="15">
        <f t="shared" si="64"/>
        <v>24387.65115558164</v>
      </c>
    </row>
    <row r="361" spans="1:16" x14ac:dyDescent="0.25">
      <c r="A361">
        <f t="shared" si="65"/>
        <v>360</v>
      </c>
      <c r="B361">
        <v>2.13</v>
      </c>
      <c r="C361">
        <f t="shared" si="56"/>
        <v>4.5368999999999993</v>
      </c>
      <c r="D361" s="15">
        <f t="shared" si="57"/>
        <v>45368.999999999993</v>
      </c>
      <c r="E361">
        <v>0.77</v>
      </c>
      <c r="F361" s="18">
        <f t="shared" si="58"/>
        <v>1.9293692896490025</v>
      </c>
      <c r="G361" s="15">
        <f t="shared" si="59"/>
        <v>19293.692896490025</v>
      </c>
      <c r="H361">
        <v>-0.69</v>
      </c>
      <c r="I361" s="18">
        <f t="shared" si="55"/>
        <v>0.44923143032938773</v>
      </c>
      <c r="J361" s="15">
        <f t="shared" si="60"/>
        <v>4492.3143032938769</v>
      </c>
      <c r="K361">
        <v>-1.37</v>
      </c>
      <c r="L361" s="18">
        <f t="shared" si="61"/>
        <v>0.29996658416237626</v>
      </c>
      <c r="M361" s="15">
        <f t="shared" si="62"/>
        <v>2999.6658416237624</v>
      </c>
      <c r="N361">
        <v>2.68</v>
      </c>
      <c r="O361" s="18">
        <f t="shared" si="63"/>
        <v>-1.091433774782784</v>
      </c>
      <c r="P361" s="15">
        <f t="shared" si="64"/>
        <v>-10914.33774782784</v>
      </c>
    </row>
    <row r="362" spans="1:16" x14ac:dyDescent="0.25">
      <c r="A362">
        <f t="shared" si="65"/>
        <v>361</v>
      </c>
      <c r="B362">
        <v>2.35</v>
      </c>
      <c r="C362">
        <f t="shared" si="56"/>
        <v>5.5225000000000009</v>
      </c>
      <c r="D362" s="15">
        <f t="shared" si="57"/>
        <v>55225.000000000007</v>
      </c>
      <c r="E362">
        <v>0.25</v>
      </c>
      <c r="F362" s="18">
        <f t="shared" si="58"/>
        <v>1.2666432788673481</v>
      </c>
      <c r="G362" s="15">
        <f t="shared" si="59"/>
        <v>12666.432788673481</v>
      </c>
      <c r="H362">
        <v>1.1599999999999999</v>
      </c>
      <c r="I362" s="18">
        <f t="shared" si="55"/>
        <v>2.614436857244447</v>
      </c>
      <c r="J362" s="15">
        <f t="shared" si="60"/>
        <v>26144.368572444469</v>
      </c>
      <c r="K362">
        <v>-0.89</v>
      </c>
      <c r="L362" s="18">
        <f t="shared" si="61"/>
        <v>0.44222877791633902</v>
      </c>
      <c r="M362" s="15">
        <f t="shared" si="62"/>
        <v>4422.28777916339</v>
      </c>
      <c r="N362">
        <v>3.65</v>
      </c>
      <c r="O362" s="18">
        <f t="shared" si="63"/>
        <v>6.5370629697245768</v>
      </c>
      <c r="P362" s="15">
        <f t="shared" si="64"/>
        <v>65370.629697245771</v>
      </c>
    </row>
    <row r="363" spans="1:16" x14ac:dyDescent="0.25">
      <c r="A363">
        <f t="shared" si="65"/>
        <v>362</v>
      </c>
      <c r="B363">
        <v>2.78</v>
      </c>
      <c r="C363">
        <f t="shared" si="56"/>
        <v>7.7283999999999988</v>
      </c>
      <c r="D363" s="15">
        <f t="shared" si="57"/>
        <v>77283.999999999985</v>
      </c>
      <c r="E363">
        <v>-0.01</v>
      </c>
      <c r="F363" s="18">
        <f t="shared" si="58"/>
        <v>0.99002649469455783</v>
      </c>
      <c r="G363" s="15">
        <f t="shared" si="59"/>
        <v>9900.2649469455791</v>
      </c>
      <c r="H363">
        <v>-2.0699999999999998</v>
      </c>
      <c r="I363" s="18">
        <f t="shared" si="55"/>
        <v>1.7168096469122505E-2</v>
      </c>
      <c r="J363" s="15">
        <f t="shared" si="60"/>
        <v>171.68096469122506</v>
      </c>
      <c r="K363">
        <v>-2.4700000000000002</v>
      </c>
      <c r="L363" s="18">
        <f t="shared" si="61"/>
        <v>0.13672491203589393</v>
      </c>
      <c r="M363" s="15">
        <f t="shared" si="62"/>
        <v>1367.2491203589393</v>
      </c>
      <c r="N363">
        <v>2.38</v>
      </c>
      <c r="O363" s="18">
        <f t="shared" si="63"/>
        <v>-2.7510200700053531</v>
      </c>
      <c r="P363" s="15">
        <f t="shared" si="64"/>
        <v>-27510.20070005353</v>
      </c>
    </row>
    <row r="364" spans="1:16" x14ac:dyDescent="0.25">
      <c r="A364">
        <f t="shared" si="65"/>
        <v>363</v>
      </c>
      <c r="B364">
        <v>2.09</v>
      </c>
      <c r="C364">
        <f t="shared" si="56"/>
        <v>4.3680999999999992</v>
      </c>
      <c r="D364" s="15">
        <f t="shared" si="57"/>
        <v>43680.999999999993</v>
      </c>
      <c r="E364">
        <v>0.19</v>
      </c>
      <c r="F364" s="18">
        <f t="shared" si="58"/>
        <v>1.1996021674409882</v>
      </c>
      <c r="G364" s="15">
        <f t="shared" si="59"/>
        <v>11996.021674409882</v>
      </c>
      <c r="H364">
        <v>0.75</v>
      </c>
      <c r="I364" s="18">
        <f t="shared" si="55"/>
        <v>1.9345821578569653</v>
      </c>
      <c r="J364" s="15">
        <f t="shared" si="60"/>
        <v>19345.821578569652</v>
      </c>
      <c r="K364">
        <v>-1.97</v>
      </c>
      <c r="L364" s="18">
        <f t="shared" si="61"/>
        <v>0.19231495479143448</v>
      </c>
      <c r="M364" s="15">
        <f t="shared" si="62"/>
        <v>1923.1495479143448</v>
      </c>
      <c r="N364">
        <v>1.81</v>
      </c>
      <c r="O364" s="18">
        <f t="shared" si="63"/>
        <v>-5.2089200853742783</v>
      </c>
      <c r="P364" s="15">
        <f t="shared" si="64"/>
        <v>-52089.200853742783</v>
      </c>
    </row>
    <row r="365" spans="1:16" x14ac:dyDescent="0.25">
      <c r="A365">
        <f t="shared" si="65"/>
        <v>364</v>
      </c>
      <c r="B365">
        <v>1.85</v>
      </c>
      <c r="C365">
        <f t="shared" si="56"/>
        <v>3.4225000000000003</v>
      </c>
      <c r="D365" s="15">
        <f t="shared" si="57"/>
        <v>34225</v>
      </c>
      <c r="E365">
        <v>0.59</v>
      </c>
      <c r="F365" s="18">
        <f t="shared" si="58"/>
        <v>1.6832752285189638</v>
      </c>
      <c r="G365" s="15">
        <f t="shared" si="59"/>
        <v>16832.752285189639</v>
      </c>
      <c r="H365">
        <v>-0.46</v>
      </c>
      <c r="I365" s="18">
        <f t="shared" si="55"/>
        <v>0.60314120338145438</v>
      </c>
      <c r="J365" s="15">
        <f t="shared" si="60"/>
        <v>6031.412033814544</v>
      </c>
      <c r="K365">
        <v>-3.45</v>
      </c>
      <c r="L365" s="18">
        <f t="shared" si="61"/>
        <v>7.4650442624125443E-2</v>
      </c>
      <c r="M365" s="15">
        <f t="shared" si="62"/>
        <v>746.50442624125446</v>
      </c>
      <c r="N365">
        <v>3.03</v>
      </c>
      <c r="O365" s="18">
        <f t="shared" si="63"/>
        <v>1.2260575984926572</v>
      </c>
      <c r="P365" s="15">
        <f t="shared" si="64"/>
        <v>12260.575984926572</v>
      </c>
    </row>
    <row r="366" spans="1:16" x14ac:dyDescent="0.25">
      <c r="A366">
        <f t="shared" si="65"/>
        <v>365</v>
      </c>
      <c r="B366">
        <v>1.93</v>
      </c>
      <c r="C366">
        <f t="shared" si="56"/>
        <v>3.7248999999999999</v>
      </c>
      <c r="D366" s="15">
        <f t="shared" si="57"/>
        <v>37249</v>
      </c>
      <c r="E366">
        <v>0.82</v>
      </c>
      <c r="F366" s="18">
        <f t="shared" si="58"/>
        <v>2.0008926746607036</v>
      </c>
      <c r="G366" s="15">
        <f t="shared" si="59"/>
        <v>20008.926746607038</v>
      </c>
      <c r="H366">
        <v>-0.28999999999999998</v>
      </c>
      <c r="I366" s="18">
        <f t="shared" si="55"/>
        <v>0.73545981993366072</v>
      </c>
      <c r="J366" s="15">
        <f t="shared" si="60"/>
        <v>7354.5981993366067</v>
      </c>
      <c r="K366">
        <v>-1.43</v>
      </c>
      <c r="L366" s="18">
        <f t="shared" si="61"/>
        <v>0.28637520721099247</v>
      </c>
      <c r="M366" s="15">
        <f t="shared" si="62"/>
        <v>2863.7520721099245</v>
      </c>
      <c r="N366">
        <v>2.33</v>
      </c>
      <c r="O366" s="18">
        <f t="shared" si="63"/>
        <v>-3.0011502279794371</v>
      </c>
      <c r="P366" s="15">
        <f t="shared" si="64"/>
        <v>-30011.502279794371</v>
      </c>
    </row>
    <row r="367" spans="1:16" x14ac:dyDescent="0.25">
      <c r="A367">
        <f t="shared" si="65"/>
        <v>366</v>
      </c>
      <c r="B367">
        <v>2.4</v>
      </c>
      <c r="C367">
        <f t="shared" si="56"/>
        <v>5.76</v>
      </c>
      <c r="D367" s="15">
        <f t="shared" si="57"/>
        <v>57600</v>
      </c>
      <c r="E367">
        <v>-0.38</v>
      </c>
      <c r="F367" s="18">
        <f t="shared" si="58"/>
        <v>0.65796302135374918</v>
      </c>
      <c r="G367" s="15">
        <f t="shared" si="59"/>
        <v>6579.6302135374917</v>
      </c>
      <c r="H367">
        <v>-0.71</v>
      </c>
      <c r="I367" s="18">
        <f t="shared" si="55"/>
        <v>0.43715594725267926</v>
      </c>
      <c r="J367" s="15">
        <f t="shared" si="60"/>
        <v>4371.5594725267929</v>
      </c>
      <c r="K367">
        <v>-1.69</v>
      </c>
      <c r="L367" s="18">
        <f t="shared" si="61"/>
        <v>0.23543459154756424</v>
      </c>
      <c r="M367" s="15">
        <f t="shared" si="62"/>
        <v>2354.3459154756424</v>
      </c>
      <c r="N367">
        <v>2.78</v>
      </c>
      <c r="O367" s="18">
        <f t="shared" si="63"/>
        <v>-0.47361594641191829</v>
      </c>
      <c r="P367" s="15">
        <f t="shared" si="64"/>
        <v>-4736.1594641191832</v>
      </c>
    </row>
    <row r="368" spans="1:16" x14ac:dyDescent="0.25">
      <c r="A368">
        <f t="shared" si="65"/>
        <v>367</v>
      </c>
      <c r="B368">
        <v>2.2799999999999998</v>
      </c>
      <c r="C368">
        <f t="shared" si="56"/>
        <v>5.1983999999999995</v>
      </c>
      <c r="D368" s="15">
        <f t="shared" si="57"/>
        <v>51983.999999999993</v>
      </c>
      <c r="E368">
        <v>1.58</v>
      </c>
      <c r="F368" s="18">
        <f t="shared" si="58"/>
        <v>3.2597674314832346</v>
      </c>
      <c r="G368" s="15">
        <f t="shared" si="59"/>
        <v>32597.674314832344</v>
      </c>
      <c r="H368">
        <v>-0.68</v>
      </c>
      <c r="I368" s="18">
        <f t="shared" si="55"/>
        <v>0.45534583806905221</v>
      </c>
      <c r="J368" s="15">
        <f t="shared" si="60"/>
        <v>4553.4583806905221</v>
      </c>
      <c r="K368">
        <v>-3.82</v>
      </c>
      <c r="L368" s="18">
        <f t="shared" si="61"/>
        <v>6.0518833155162863E-2</v>
      </c>
      <c r="M368" s="15">
        <f t="shared" si="62"/>
        <v>605.18833155162861</v>
      </c>
      <c r="N368">
        <v>2.99</v>
      </c>
      <c r="O368" s="18">
        <f t="shared" si="63"/>
        <v>0.9385571202163483</v>
      </c>
      <c r="P368" s="15">
        <f t="shared" si="64"/>
        <v>9385.5712021634827</v>
      </c>
    </row>
    <row r="369" spans="1:16" x14ac:dyDescent="0.25">
      <c r="A369">
        <f t="shared" si="65"/>
        <v>368</v>
      </c>
      <c r="B369">
        <v>1.76</v>
      </c>
      <c r="C369">
        <f t="shared" si="56"/>
        <v>3.0975999999999999</v>
      </c>
      <c r="D369" s="15">
        <f t="shared" si="57"/>
        <v>30976</v>
      </c>
      <c r="E369">
        <v>0.77</v>
      </c>
      <c r="F369" s="18">
        <f t="shared" si="58"/>
        <v>1.9293692896490025</v>
      </c>
      <c r="G369" s="15">
        <f t="shared" si="59"/>
        <v>19293.692896490025</v>
      </c>
      <c r="H369">
        <v>0.85</v>
      </c>
      <c r="I369" s="18">
        <f t="shared" si="55"/>
        <v>2.0887878220003779</v>
      </c>
      <c r="J369" s="15">
        <f t="shared" si="60"/>
        <v>20887.878220003779</v>
      </c>
      <c r="K369">
        <v>-1.1499999999999999</v>
      </c>
      <c r="L369" s="18">
        <f t="shared" si="61"/>
        <v>0.35697240742532027</v>
      </c>
      <c r="M369" s="15">
        <f t="shared" si="62"/>
        <v>3569.7240742532026</v>
      </c>
      <c r="N369">
        <v>3.19</v>
      </c>
      <c r="O369" s="18">
        <f t="shared" si="63"/>
        <v>2.438765115558164</v>
      </c>
      <c r="P369" s="15">
        <f t="shared" si="64"/>
        <v>24387.65115558164</v>
      </c>
    </row>
    <row r="370" spans="1:16" x14ac:dyDescent="0.25">
      <c r="A370">
        <f t="shared" si="65"/>
        <v>369</v>
      </c>
      <c r="B370">
        <v>2.0499999999999998</v>
      </c>
      <c r="C370">
        <f t="shared" si="56"/>
        <v>4.2024999999999997</v>
      </c>
      <c r="D370" s="15">
        <f t="shared" si="57"/>
        <v>42025</v>
      </c>
      <c r="E370">
        <v>-0.75</v>
      </c>
      <c r="F370" s="18">
        <f t="shared" si="58"/>
        <v>0.39662720107112809</v>
      </c>
      <c r="G370" s="15">
        <f t="shared" si="59"/>
        <v>3966.2720107112809</v>
      </c>
      <c r="H370">
        <v>-0.99</v>
      </c>
      <c r="I370" s="18">
        <f t="shared" si="55"/>
        <v>0.28883226877126372</v>
      </c>
      <c r="J370" s="15">
        <f t="shared" si="60"/>
        <v>2888.3226877126372</v>
      </c>
      <c r="K370">
        <v>-0.85</v>
      </c>
      <c r="L370" s="18">
        <f t="shared" si="61"/>
        <v>0.45744122461569992</v>
      </c>
      <c r="M370" s="15">
        <f t="shared" si="62"/>
        <v>4574.4122461569996</v>
      </c>
      <c r="N370">
        <v>3.04</v>
      </c>
      <c r="O370" s="18">
        <f t="shared" si="63"/>
        <v>1.2988923459014874</v>
      </c>
      <c r="P370" s="15">
        <f t="shared" si="64"/>
        <v>12988.923459014874</v>
      </c>
    </row>
    <row r="371" spans="1:16" x14ac:dyDescent="0.25">
      <c r="A371">
        <f t="shared" si="65"/>
        <v>370</v>
      </c>
      <c r="B371">
        <v>1.47</v>
      </c>
      <c r="C371">
        <f t="shared" si="56"/>
        <v>2.1608999999999998</v>
      </c>
      <c r="D371" s="15">
        <f t="shared" si="57"/>
        <v>21609</v>
      </c>
      <c r="E371">
        <v>0.06</v>
      </c>
      <c r="F371" s="18">
        <f t="shared" si="58"/>
        <v>1.0609551378328397</v>
      </c>
      <c r="G371" s="15">
        <f t="shared" si="59"/>
        <v>10609.551378328397</v>
      </c>
      <c r="H371">
        <v>-0.51</v>
      </c>
      <c r="I371" s="18">
        <f t="shared" si="55"/>
        <v>0.56727915549351815</v>
      </c>
      <c r="J371" s="15">
        <f t="shared" si="60"/>
        <v>5672.7915549351819</v>
      </c>
      <c r="K371">
        <v>-4.08</v>
      </c>
      <c r="L371" s="18">
        <f t="shared" si="61"/>
        <v>5.2500816754519931E-2</v>
      </c>
      <c r="M371" s="15">
        <f t="shared" si="62"/>
        <v>525.00816754519929</v>
      </c>
      <c r="N371">
        <v>2.74</v>
      </c>
      <c r="O371" s="18">
        <f t="shared" si="63"/>
        <v>-0.7248248796759178</v>
      </c>
      <c r="P371" s="15">
        <f t="shared" si="64"/>
        <v>-7248.2487967591778</v>
      </c>
    </row>
    <row r="372" spans="1:16" x14ac:dyDescent="0.25">
      <c r="A372">
        <f t="shared" si="65"/>
        <v>371</v>
      </c>
      <c r="B372">
        <v>2.35</v>
      </c>
      <c r="C372">
        <f t="shared" si="56"/>
        <v>5.5225000000000009</v>
      </c>
      <c r="D372" s="15">
        <f t="shared" si="57"/>
        <v>55225.000000000007</v>
      </c>
      <c r="E372">
        <v>1.44</v>
      </c>
      <c r="F372" s="18">
        <f t="shared" si="58"/>
        <v>3.0034452073923283</v>
      </c>
      <c r="G372" s="15">
        <f t="shared" si="59"/>
        <v>30034.452073923283</v>
      </c>
      <c r="H372">
        <v>-0.6</v>
      </c>
      <c r="I372" s="18">
        <f t="shared" si="55"/>
        <v>0.50612297657219174</v>
      </c>
      <c r="J372" s="15">
        <f t="shared" si="60"/>
        <v>5061.2297657219178</v>
      </c>
      <c r="K372">
        <v>-4.2</v>
      </c>
      <c r="L372" s="18">
        <f t="shared" si="61"/>
        <v>4.9236540225272379E-2</v>
      </c>
      <c r="M372" s="15">
        <f t="shared" si="62"/>
        <v>492.36540225272381</v>
      </c>
      <c r="N372">
        <v>2.72</v>
      </c>
      <c r="O372" s="18">
        <f t="shared" si="63"/>
        <v>-0.84837678486687196</v>
      </c>
      <c r="P372" s="15">
        <f t="shared" si="64"/>
        <v>-8483.76784866872</v>
      </c>
    </row>
    <row r="373" spans="1:16" x14ac:dyDescent="0.25">
      <c r="A373">
        <f t="shared" si="65"/>
        <v>372</v>
      </c>
      <c r="B373">
        <v>2.1800000000000002</v>
      </c>
      <c r="C373">
        <f t="shared" si="56"/>
        <v>4.7524000000000006</v>
      </c>
      <c r="D373" s="15">
        <f t="shared" si="57"/>
        <v>47524.000000000007</v>
      </c>
      <c r="E373">
        <v>-0.56000000000000005</v>
      </c>
      <c r="F373" s="18">
        <f t="shared" si="58"/>
        <v>0.52211376483118632</v>
      </c>
      <c r="G373" s="15">
        <f t="shared" si="59"/>
        <v>5221.1376483118629</v>
      </c>
      <c r="H373">
        <v>0.24</v>
      </c>
      <c r="I373" s="18">
        <f t="shared" si="55"/>
        <v>1.2581960247850299</v>
      </c>
      <c r="J373" s="15">
        <f t="shared" si="60"/>
        <v>12581.960247850298</v>
      </c>
      <c r="K373">
        <v>-3.7</v>
      </c>
      <c r="L373" s="18">
        <f t="shared" si="61"/>
        <v>6.4716086757614463E-2</v>
      </c>
      <c r="M373" s="15">
        <f t="shared" si="62"/>
        <v>647.1608675761446</v>
      </c>
      <c r="N373">
        <v>3.26</v>
      </c>
      <c r="O373" s="18">
        <f t="shared" si="63"/>
        <v>3.0020603248857221</v>
      </c>
      <c r="P373" s="15">
        <f t="shared" si="64"/>
        <v>30020.60324885722</v>
      </c>
    </row>
    <row r="374" spans="1:16" x14ac:dyDescent="0.25">
      <c r="A374">
        <f t="shared" si="65"/>
        <v>373</v>
      </c>
      <c r="B374">
        <v>2.12</v>
      </c>
      <c r="C374">
        <f t="shared" si="56"/>
        <v>4.4944000000000006</v>
      </c>
      <c r="D374" s="15">
        <f t="shared" si="57"/>
        <v>44944.000000000007</v>
      </c>
      <c r="E374">
        <v>0.94</v>
      </c>
      <c r="F374" s="18">
        <f t="shared" si="58"/>
        <v>2.1781901498700447</v>
      </c>
      <c r="G374" s="15">
        <f t="shared" si="59"/>
        <v>21781.901498700448</v>
      </c>
      <c r="H374">
        <v>1.05</v>
      </c>
      <c r="I374" s="18">
        <f t="shared" si="55"/>
        <v>2.4195289764103336</v>
      </c>
      <c r="J374" s="15">
        <f t="shared" si="60"/>
        <v>24195.289764103334</v>
      </c>
      <c r="K374">
        <v>-0.84</v>
      </c>
      <c r="L374" s="18">
        <f t="shared" si="61"/>
        <v>0.46134278617555075</v>
      </c>
      <c r="M374" s="15">
        <f t="shared" si="62"/>
        <v>4613.4278617555074</v>
      </c>
      <c r="N374">
        <v>1.1200000000000001</v>
      </c>
      <c r="O374" s="18">
        <f t="shared" si="63"/>
        <v>-7.2259731215503438</v>
      </c>
      <c r="P374" s="15">
        <f t="shared" si="64"/>
        <v>-72259.731215503431</v>
      </c>
    </row>
    <row r="375" spans="1:16" x14ac:dyDescent="0.25">
      <c r="A375">
        <f t="shared" si="65"/>
        <v>374</v>
      </c>
      <c r="B375">
        <v>2.54</v>
      </c>
      <c r="C375">
        <f t="shared" si="56"/>
        <v>6.4516</v>
      </c>
      <c r="D375" s="15">
        <f t="shared" si="57"/>
        <v>64516</v>
      </c>
      <c r="E375">
        <v>-0.18</v>
      </c>
      <c r="F375" s="18">
        <f t="shared" si="58"/>
        <v>0.82855450128353658</v>
      </c>
      <c r="G375" s="15">
        <f t="shared" si="59"/>
        <v>8285.5450128353659</v>
      </c>
      <c r="H375">
        <v>-0.03</v>
      </c>
      <c r="I375" s="18">
        <f t="shared" si="55"/>
        <v>0.9702783296947165</v>
      </c>
      <c r="J375" s="15">
        <f t="shared" si="60"/>
        <v>9702.7832969471656</v>
      </c>
      <c r="K375">
        <v>-4.8</v>
      </c>
      <c r="L375" s="18">
        <f t="shared" si="61"/>
        <v>3.6163300059957049E-2</v>
      </c>
      <c r="M375" s="15">
        <f t="shared" si="62"/>
        <v>361.63300059957049</v>
      </c>
      <c r="N375">
        <v>3.22</v>
      </c>
      <c r="O375" s="18">
        <f t="shared" si="63"/>
        <v>2.6776741102259791</v>
      </c>
      <c r="P375" s="15">
        <f t="shared" si="64"/>
        <v>26776.741102259792</v>
      </c>
    </row>
    <row r="376" spans="1:16" x14ac:dyDescent="0.25">
      <c r="A376">
        <f t="shared" si="65"/>
        <v>375</v>
      </c>
      <c r="B376">
        <v>2.77</v>
      </c>
      <c r="C376">
        <f t="shared" si="56"/>
        <v>7.6729000000000003</v>
      </c>
      <c r="D376" s="15">
        <f t="shared" si="57"/>
        <v>76729</v>
      </c>
      <c r="E376">
        <v>0.9</v>
      </c>
      <c r="F376" s="18">
        <f t="shared" si="58"/>
        <v>2.1182044326167597</v>
      </c>
      <c r="G376" s="15">
        <f t="shared" si="59"/>
        <v>21182.044326167597</v>
      </c>
      <c r="H376">
        <v>0.68</v>
      </c>
      <c r="I376" s="18">
        <f t="shared" si="55"/>
        <v>1.8309682555479623</v>
      </c>
      <c r="J376" s="15">
        <f t="shared" si="60"/>
        <v>18309.682555479623</v>
      </c>
      <c r="K376">
        <v>-3.87</v>
      </c>
      <c r="L376" s="18">
        <f t="shared" si="61"/>
        <v>5.8867623174837611E-2</v>
      </c>
      <c r="M376" s="15">
        <f t="shared" si="62"/>
        <v>588.67623174837615</v>
      </c>
      <c r="N376">
        <v>3.04</v>
      </c>
      <c r="O376" s="18">
        <f t="shared" si="63"/>
        <v>1.2988923459014874</v>
      </c>
      <c r="P376" s="15">
        <f t="shared" si="64"/>
        <v>12988.923459014874</v>
      </c>
    </row>
    <row r="377" spans="1:16" x14ac:dyDescent="0.25">
      <c r="A377">
        <f t="shared" si="65"/>
        <v>376</v>
      </c>
      <c r="B377">
        <v>1.72</v>
      </c>
      <c r="C377">
        <f t="shared" si="56"/>
        <v>2.9583999999999997</v>
      </c>
      <c r="D377" s="15">
        <f t="shared" si="57"/>
        <v>29583.999999999996</v>
      </c>
      <c r="E377">
        <v>1.21</v>
      </c>
      <c r="F377" s="18">
        <f t="shared" si="58"/>
        <v>2.6064075985721353</v>
      </c>
      <c r="G377" s="15">
        <f t="shared" si="59"/>
        <v>26064.075985721352</v>
      </c>
      <c r="H377">
        <v>0.52</v>
      </c>
      <c r="I377" s="18">
        <f t="shared" si="55"/>
        <v>1.6072508010375741</v>
      </c>
      <c r="J377" s="15">
        <f t="shared" si="60"/>
        <v>16072.508010375741</v>
      </c>
      <c r="K377">
        <v>-2.44</v>
      </c>
      <c r="L377" s="18">
        <f t="shared" si="61"/>
        <v>0.13945832182489881</v>
      </c>
      <c r="M377" s="15">
        <f t="shared" si="62"/>
        <v>1394.583218248988</v>
      </c>
      <c r="N377">
        <v>2.62</v>
      </c>
      <c r="O377" s="18">
        <f t="shared" si="63"/>
        <v>-1.4460749667548392</v>
      </c>
      <c r="P377" s="15">
        <f t="shared" si="64"/>
        <v>-14460.749667548391</v>
      </c>
    </row>
    <row r="378" spans="1:16" x14ac:dyDescent="0.25">
      <c r="A378">
        <f t="shared" si="65"/>
        <v>377</v>
      </c>
      <c r="B378">
        <v>2.48</v>
      </c>
      <c r="C378">
        <f t="shared" si="56"/>
        <v>6.1504000000000003</v>
      </c>
      <c r="D378" s="15">
        <f t="shared" si="57"/>
        <v>61504</v>
      </c>
      <c r="E378">
        <v>1.0900000000000001</v>
      </c>
      <c r="F378" s="18">
        <f t="shared" si="58"/>
        <v>2.4110621694676775</v>
      </c>
      <c r="G378" s="15">
        <f t="shared" si="59"/>
        <v>24110.621694676774</v>
      </c>
      <c r="H378">
        <v>-0.14000000000000001</v>
      </c>
      <c r="I378" s="18">
        <f t="shared" si="55"/>
        <v>0.86600761038943075</v>
      </c>
      <c r="J378" s="15">
        <f t="shared" si="60"/>
        <v>8660.0761038943074</v>
      </c>
      <c r="K378">
        <v>-3.03</v>
      </c>
      <c r="L378" s="18">
        <f t="shared" si="61"/>
        <v>9.5852863922245402E-2</v>
      </c>
      <c r="M378" s="15">
        <f t="shared" si="62"/>
        <v>958.52863922245399</v>
      </c>
      <c r="N378">
        <v>2.44</v>
      </c>
      <c r="O378" s="18">
        <f t="shared" si="63"/>
        <v>-2.441235143462376</v>
      </c>
      <c r="P378" s="15">
        <f t="shared" si="64"/>
        <v>-24412.351434623761</v>
      </c>
    </row>
    <row r="379" spans="1:16" x14ac:dyDescent="0.25">
      <c r="A379">
        <f t="shared" si="65"/>
        <v>378</v>
      </c>
      <c r="B379">
        <v>1.66</v>
      </c>
      <c r="C379">
        <f t="shared" si="56"/>
        <v>2.7555999999999998</v>
      </c>
      <c r="D379" s="15">
        <f t="shared" si="57"/>
        <v>27556</v>
      </c>
      <c r="E379">
        <v>0.03</v>
      </c>
      <c r="F379" s="18">
        <f t="shared" si="58"/>
        <v>1.0302386426622754</v>
      </c>
      <c r="G379" s="15">
        <f t="shared" si="59"/>
        <v>10302.386426622754</v>
      </c>
      <c r="H379">
        <v>-0.31</v>
      </c>
      <c r="I379" s="18">
        <f t="shared" si="55"/>
        <v>0.71904389585076767</v>
      </c>
      <c r="J379" s="15">
        <f t="shared" si="60"/>
        <v>7190.4389585076769</v>
      </c>
      <c r="K379">
        <v>-5.96</v>
      </c>
      <c r="L379" s="18">
        <f t="shared" si="61"/>
        <v>2.0963813419346652E-2</v>
      </c>
      <c r="M379" s="15">
        <f t="shared" si="62"/>
        <v>209.63813419346653</v>
      </c>
      <c r="N379">
        <v>2.84</v>
      </c>
      <c r="O379" s="18">
        <f t="shared" si="63"/>
        <v>-8.6362665251600745E-2</v>
      </c>
      <c r="P379" s="15">
        <f t="shared" si="64"/>
        <v>-863.62665251600743</v>
      </c>
    </row>
    <row r="380" spans="1:16" x14ac:dyDescent="0.25">
      <c r="A380">
        <f t="shared" si="65"/>
        <v>379</v>
      </c>
      <c r="B380">
        <v>1.91</v>
      </c>
      <c r="C380">
        <f t="shared" si="56"/>
        <v>3.6480999999999999</v>
      </c>
      <c r="D380" s="15">
        <f t="shared" si="57"/>
        <v>36481</v>
      </c>
      <c r="E380">
        <v>0.45</v>
      </c>
      <c r="F380" s="18">
        <f t="shared" si="58"/>
        <v>1.5041247900613974</v>
      </c>
      <c r="G380" s="15">
        <f t="shared" si="59"/>
        <v>15041.247900613975</v>
      </c>
      <c r="H380">
        <v>7.0000000000000007E-2</v>
      </c>
      <c r="I380" s="18">
        <f t="shared" si="55"/>
        <v>1.071527485709467</v>
      </c>
      <c r="J380" s="15">
        <f t="shared" si="60"/>
        <v>10715.27485709467</v>
      </c>
      <c r="K380">
        <v>-5.25</v>
      </c>
      <c r="L380" s="18">
        <f t="shared" si="61"/>
        <v>2.9051053320735178E-2</v>
      </c>
      <c r="M380" s="15">
        <f t="shared" si="62"/>
        <v>290.51053320735178</v>
      </c>
      <c r="N380">
        <v>3.24</v>
      </c>
      <c r="O380" s="18">
        <f t="shared" si="63"/>
        <v>2.8390271656842838</v>
      </c>
      <c r="P380" s="15">
        <f t="shared" si="64"/>
        <v>28390.271656842837</v>
      </c>
    </row>
    <row r="381" spans="1:16" x14ac:dyDescent="0.25">
      <c r="A381">
        <f t="shared" si="65"/>
        <v>380</v>
      </c>
      <c r="B381">
        <v>2.63</v>
      </c>
      <c r="C381">
        <f t="shared" si="56"/>
        <v>6.9168999999999992</v>
      </c>
      <c r="D381" s="15">
        <f t="shared" si="57"/>
        <v>69168.999999999985</v>
      </c>
      <c r="E381">
        <v>0.12</v>
      </c>
      <c r="F381" s="18">
        <f t="shared" si="58"/>
        <v>1.1238250480685137</v>
      </c>
      <c r="G381" s="15">
        <f t="shared" si="59"/>
        <v>11238.250480685138</v>
      </c>
      <c r="H381">
        <v>-2.23</v>
      </c>
      <c r="I381" s="18">
        <f t="shared" si="55"/>
        <v>7.1032859664702996E-3</v>
      </c>
      <c r="J381" s="15">
        <f t="shared" si="60"/>
        <v>71.032859664702997</v>
      </c>
      <c r="K381">
        <v>-2.15</v>
      </c>
      <c r="L381" s="18">
        <f t="shared" si="61"/>
        <v>0.16960656784562655</v>
      </c>
      <c r="M381" s="15">
        <f t="shared" si="62"/>
        <v>1696.0656784562655</v>
      </c>
      <c r="N381">
        <v>2.35</v>
      </c>
      <c r="O381" s="18">
        <f t="shared" si="63"/>
        <v>-2.9019617753002818</v>
      </c>
      <c r="P381" s="15">
        <f t="shared" si="64"/>
        <v>-29019.617753002818</v>
      </c>
    </row>
    <row r="382" spans="1:16" x14ac:dyDescent="0.25">
      <c r="A382">
        <f t="shared" si="65"/>
        <v>381</v>
      </c>
      <c r="B382">
        <v>1.7</v>
      </c>
      <c r="C382">
        <f t="shared" si="56"/>
        <v>2.8899999999999997</v>
      </c>
      <c r="D382" s="15">
        <f t="shared" si="57"/>
        <v>28899.999999999996</v>
      </c>
      <c r="E382">
        <v>-0.34</v>
      </c>
      <c r="F382" s="18">
        <f t="shared" si="58"/>
        <v>0.69041795824736951</v>
      </c>
      <c r="G382" s="15">
        <f t="shared" si="59"/>
        <v>6904.1795824736955</v>
      </c>
      <c r="H382">
        <v>0.14000000000000001</v>
      </c>
      <c r="I382" s="18">
        <f t="shared" si="55"/>
        <v>1.1461437225047453</v>
      </c>
      <c r="J382" s="15">
        <f t="shared" si="60"/>
        <v>11461.437225047453</v>
      </c>
      <c r="K382">
        <v>-3.69</v>
      </c>
      <c r="L382" s="18">
        <f t="shared" si="61"/>
        <v>6.5081517305330336E-2</v>
      </c>
      <c r="M382" s="15">
        <f t="shared" si="62"/>
        <v>650.8151730533034</v>
      </c>
      <c r="N382">
        <v>2.63</v>
      </c>
      <c r="O382" s="18">
        <f t="shared" si="63"/>
        <v>-1.3877860869280614</v>
      </c>
      <c r="P382" s="15">
        <f t="shared" si="64"/>
        <v>-13877.860869280614</v>
      </c>
    </row>
    <row r="383" spans="1:16" x14ac:dyDescent="0.25">
      <c r="A383">
        <f t="shared" si="65"/>
        <v>382</v>
      </c>
      <c r="B383">
        <v>2.37</v>
      </c>
      <c r="C383">
        <f t="shared" si="56"/>
        <v>5.6169000000000002</v>
      </c>
      <c r="D383" s="15">
        <f t="shared" si="57"/>
        <v>56169</v>
      </c>
      <c r="E383">
        <v>0.16</v>
      </c>
      <c r="F383" s="18">
        <f t="shared" si="58"/>
        <v>1.1668053624547603</v>
      </c>
      <c r="G383" s="15">
        <f t="shared" si="59"/>
        <v>11668.053624547603</v>
      </c>
      <c r="H383">
        <v>-1.81</v>
      </c>
      <c r="I383" s="18">
        <f t="shared" si="55"/>
        <v>4.6726178080298462E-2</v>
      </c>
      <c r="J383" s="15">
        <f t="shared" si="60"/>
        <v>467.26178080298462</v>
      </c>
      <c r="K383">
        <v>-1.8</v>
      </c>
      <c r="L383" s="18">
        <f t="shared" si="61"/>
        <v>0.21722434069465379</v>
      </c>
      <c r="M383" s="15">
        <f t="shared" si="62"/>
        <v>2172.243406946538</v>
      </c>
      <c r="N383">
        <v>3.24</v>
      </c>
      <c r="O383" s="18">
        <f t="shared" si="63"/>
        <v>2.8390271656842838</v>
      </c>
      <c r="P383" s="15">
        <f t="shared" si="64"/>
        <v>28390.271656842837</v>
      </c>
    </row>
    <row r="384" spans="1:16" x14ac:dyDescent="0.25">
      <c r="A384">
        <f t="shared" si="65"/>
        <v>383</v>
      </c>
      <c r="B384">
        <v>2.5299999999999998</v>
      </c>
      <c r="C384">
        <f t="shared" si="56"/>
        <v>6.4008999999999991</v>
      </c>
      <c r="D384" s="15">
        <f t="shared" si="57"/>
        <v>64008.999999999993</v>
      </c>
      <c r="E384">
        <v>1.28</v>
      </c>
      <c r="F384" s="18">
        <f t="shared" si="58"/>
        <v>2.7240897027030777</v>
      </c>
      <c r="G384" s="15">
        <f t="shared" si="59"/>
        <v>27240.897027030776</v>
      </c>
      <c r="H384">
        <v>0.33</v>
      </c>
      <c r="I384" s="18">
        <f t="shared" si="55"/>
        <v>1.364640280589225</v>
      </c>
      <c r="J384" s="15">
        <f t="shared" si="60"/>
        <v>13646.40280589225</v>
      </c>
      <c r="K384">
        <v>-3.18</v>
      </c>
      <c r="L384" s="18">
        <f t="shared" si="61"/>
        <v>8.7532951748595211E-2</v>
      </c>
      <c r="M384" s="15">
        <f t="shared" si="62"/>
        <v>875.32951748595212</v>
      </c>
      <c r="N384">
        <v>3.42</v>
      </c>
      <c r="O384" s="18">
        <f t="shared" si="63"/>
        <v>4.3684607912520068</v>
      </c>
      <c r="P384" s="15">
        <f t="shared" si="64"/>
        <v>43684.60791252007</v>
      </c>
    </row>
    <row r="385" spans="1:16" x14ac:dyDescent="0.25">
      <c r="A385">
        <f t="shared" si="65"/>
        <v>384</v>
      </c>
      <c r="B385">
        <v>2.4700000000000002</v>
      </c>
      <c r="C385">
        <f t="shared" si="56"/>
        <v>6.1009000000000011</v>
      </c>
      <c r="D385" s="15">
        <f t="shared" si="57"/>
        <v>61009.000000000015</v>
      </c>
      <c r="E385">
        <v>-0.37</v>
      </c>
      <c r="F385" s="18">
        <f t="shared" si="58"/>
        <v>0.66599913356849294</v>
      </c>
      <c r="G385" s="15">
        <f t="shared" si="59"/>
        <v>6659.9913356849293</v>
      </c>
      <c r="H385">
        <v>-0.84</v>
      </c>
      <c r="I385" s="18">
        <f t="shared" si="55"/>
        <v>0.36356139023220169</v>
      </c>
      <c r="J385" s="15">
        <f t="shared" si="60"/>
        <v>3635.6139023220167</v>
      </c>
      <c r="K385">
        <v>-2.74</v>
      </c>
      <c r="L385" s="18">
        <f t="shared" si="61"/>
        <v>0.11482689296296125</v>
      </c>
      <c r="M385" s="15">
        <f t="shared" si="62"/>
        <v>1148.2689296296126</v>
      </c>
      <c r="N385">
        <v>2.95</v>
      </c>
      <c r="O385" s="18">
        <f t="shared" si="63"/>
        <v>0.65712226565360865</v>
      </c>
      <c r="P385" s="15">
        <f t="shared" si="64"/>
        <v>6571.2226565360861</v>
      </c>
    </row>
    <row r="386" spans="1:16" x14ac:dyDescent="0.25">
      <c r="A386">
        <f t="shared" si="65"/>
        <v>385</v>
      </c>
      <c r="B386">
        <v>1.98</v>
      </c>
      <c r="C386">
        <f t="shared" si="56"/>
        <v>3.9203999999999999</v>
      </c>
      <c r="D386" s="15">
        <f t="shared" si="57"/>
        <v>39204</v>
      </c>
      <c r="E386">
        <v>-0.16</v>
      </c>
      <c r="F386" s="18">
        <f t="shared" si="58"/>
        <v>0.8467619247733742</v>
      </c>
      <c r="G386" s="15">
        <f t="shared" si="59"/>
        <v>8467.6192477337427</v>
      </c>
      <c r="H386">
        <v>0.6</v>
      </c>
      <c r="I386" s="18">
        <f t="shared" ref="I386:I449" si="66">(H386*0.38+1)^(1/0.38)</f>
        <v>1.7168507567004003</v>
      </c>
      <c r="J386" s="15">
        <f t="shared" si="60"/>
        <v>17168.507567004002</v>
      </c>
      <c r="K386">
        <v>-5.7</v>
      </c>
      <c r="L386" s="18">
        <f t="shared" si="61"/>
        <v>2.3563392866246223E-2</v>
      </c>
      <c r="M386" s="15">
        <f t="shared" si="62"/>
        <v>235.63392866246224</v>
      </c>
      <c r="N386">
        <v>2.2799999999999998</v>
      </c>
      <c r="O386" s="18">
        <f t="shared" si="63"/>
        <v>-3.2441586781355207</v>
      </c>
      <c r="P386" s="15">
        <f t="shared" si="64"/>
        <v>-32441.586781355207</v>
      </c>
    </row>
    <row r="387" spans="1:16" x14ac:dyDescent="0.25">
      <c r="A387">
        <f t="shared" si="65"/>
        <v>386</v>
      </c>
      <c r="B387">
        <v>2.54</v>
      </c>
      <c r="C387">
        <f t="shared" ref="C387:C450" si="67">B387^2</f>
        <v>6.4516</v>
      </c>
      <c r="D387" s="15">
        <f t="shared" ref="D387:D450" si="68">C387*10000</f>
        <v>64516</v>
      </c>
      <c r="E387">
        <v>1.07</v>
      </c>
      <c r="F387" s="18">
        <f t="shared" ref="F387:F450" si="69">(E387*0.47+1)^(1/0.47)</f>
        <v>2.3792878573673191</v>
      </c>
      <c r="G387" s="15">
        <f t="shared" ref="G387:G450" si="70">F387*10000</f>
        <v>23792.878573673192</v>
      </c>
      <c r="H387">
        <v>-0.74</v>
      </c>
      <c r="I387" s="18">
        <f t="shared" si="66"/>
        <v>0.41942354988584796</v>
      </c>
      <c r="J387" s="15">
        <f t="shared" ref="J387:J450" si="71">I387*10000</f>
        <v>4194.2354988584793</v>
      </c>
      <c r="K387">
        <v>-2.46</v>
      </c>
      <c r="L387" s="18">
        <f t="shared" ref="L387:L450" si="72">(K387*-0.21+1)^(1/-0.21)</f>
        <v>0.13762878561941616</v>
      </c>
      <c r="M387" s="15">
        <f t="shared" ref="M387:M450" si="73">L387*10000</f>
        <v>1376.2878561941616</v>
      </c>
      <c r="N387">
        <v>3.8</v>
      </c>
      <c r="O387" s="18">
        <f t="shared" ref="O387:O450" si="74">((N387*0.18+1)^(1/0.18))-10</f>
        <v>8.0907278282884825</v>
      </c>
      <c r="P387" s="15">
        <f t="shared" ref="P387:P450" si="75">O387*10000</f>
        <v>80907.278282884829</v>
      </c>
    </row>
    <row r="388" spans="1:16" x14ac:dyDescent="0.25">
      <c r="A388">
        <f t="shared" ref="A388:A451" si="76">A387+1</f>
        <v>387</v>
      </c>
      <c r="B388">
        <v>2.04</v>
      </c>
      <c r="C388">
        <f t="shared" si="67"/>
        <v>4.1616</v>
      </c>
      <c r="D388" s="15">
        <f t="shared" si="68"/>
        <v>41616</v>
      </c>
      <c r="E388">
        <v>0.94</v>
      </c>
      <c r="F388" s="18">
        <f t="shared" si="69"/>
        <v>2.1781901498700447</v>
      </c>
      <c r="G388" s="15">
        <f t="shared" si="70"/>
        <v>21781.901498700448</v>
      </c>
      <c r="H388">
        <v>0.28999999999999998</v>
      </c>
      <c r="I388" s="18">
        <f t="shared" si="66"/>
        <v>1.316669885507771</v>
      </c>
      <c r="J388" s="15">
        <f t="shared" si="71"/>
        <v>13166.69885507771</v>
      </c>
      <c r="K388">
        <v>-2.81</v>
      </c>
      <c r="L388" s="18">
        <f t="shared" si="72"/>
        <v>0.10985909360014449</v>
      </c>
      <c r="M388" s="15">
        <f t="shared" si="73"/>
        <v>1098.590936001445</v>
      </c>
      <c r="N388">
        <v>3.71</v>
      </c>
      <c r="O388" s="18">
        <f t="shared" si="74"/>
        <v>7.1448292372284534</v>
      </c>
      <c r="P388" s="15">
        <f t="shared" si="75"/>
        <v>71448.29237228453</v>
      </c>
    </row>
    <row r="389" spans="1:16" x14ac:dyDescent="0.25">
      <c r="A389">
        <f t="shared" si="76"/>
        <v>388</v>
      </c>
      <c r="B389">
        <v>2.2999999999999998</v>
      </c>
      <c r="C389">
        <f t="shared" si="67"/>
        <v>5.2899999999999991</v>
      </c>
      <c r="D389" s="15">
        <f t="shared" si="68"/>
        <v>52899.999999999993</v>
      </c>
      <c r="E389">
        <v>0.51</v>
      </c>
      <c r="F389" s="18">
        <f t="shared" si="69"/>
        <v>1.5795957625092074</v>
      </c>
      <c r="G389" s="15">
        <f t="shared" si="70"/>
        <v>15795.957625092075</v>
      </c>
      <c r="H389">
        <v>-0.45</v>
      </c>
      <c r="I389" s="18">
        <f t="shared" si="66"/>
        <v>0.6104777181480181</v>
      </c>
      <c r="J389" s="15">
        <f t="shared" si="71"/>
        <v>6104.7771814801808</v>
      </c>
      <c r="K389">
        <v>-4.75</v>
      </c>
      <c r="L389" s="18">
        <f t="shared" si="72"/>
        <v>3.7077507668831958E-2</v>
      </c>
      <c r="M389" s="15">
        <f t="shared" si="73"/>
        <v>370.77507668831959</v>
      </c>
      <c r="N389">
        <v>3.87</v>
      </c>
      <c r="O389" s="18">
        <f t="shared" si="74"/>
        <v>8.8556478755968087</v>
      </c>
      <c r="P389" s="15">
        <f t="shared" si="75"/>
        <v>88556.478755968084</v>
      </c>
    </row>
    <row r="390" spans="1:16" x14ac:dyDescent="0.25">
      <c r="A390">
        <f t="shared" si="76"/>
        <v>389</v>
      </c>
      <c r="B390">
        <v>2.73</v>
      </c>
      <c r="C390">
        <f t="shared" si="67"/>
        <v>7.4528999999999996</v>
      </c>
      <c r="D390" s="15">
        <f t="shared" si="68"/>
        <v>74529</v>
      </c>
      <c r="E390">
        <v>0.81</v>
      </c>
      <c r="F390" s="18">
        <f t="shared" si="69"/>
        <v>1.9864775894135049</v>
      </c>
      <c r="G390" s="15">
        <f t="shared" si="70"/>
        <v>19864.775894135051</v>
      </c>
      <c r="H390">
        <v>0.28999999999999998</v>
      </c>
      <c r="I390" s="18">
        <f t="shared" si="66"/>
        <v>1.316669885507771</v>
      </c>
      <c r="J390" s="15">
        <f t="shared" si="71"/>
        <v>13166.69885507771</v>
      </c>
      <c r="K390">
        <v>-4.34</v>
      </c>
      <c r="L390" s="18">
        <f t="shared" si="72"/>
        <v>4.5733091850066014E-2</v>
      </c>
      <c r="M390" s="15">
        <f t="shared" si="73"/>
        <v>457.33091850066012</v>
      </c>
      <c r="N390">
        <v>1.9</v>
      </c>
      <c r="O390" s="18">
        <f t="shared" si="74"/>
        <v>-4.874500457705631</v>
      </c>
      <c r="P390" s="15">
        <f t="shared" si="75"/>
        <v>-48745.004577056308</v>
      </c>
    </row>
    <row r="391" spans="1:16" x14ac:dyDescent="0.25">
      <c r="A391">
        <f t="shared" si="76"/>
        <v>390</v>
      </c>
      <c r="B391">
        <v>1.54</v>
      </c>
      <c r="C391">
        <f t="shared" si="67"/>
        <v>2.3715999999999999</v>
      </c>
      <c r="D391" s="15">
        <f t="shared" si="68"/>
        <v>23716</v>
      </c>
      <c r="E391">
        <v>1.3</v>
      </c>
      <c r="F391" s="18">
        <f t="shared" si="69"/>
        <v>2.758219404049445</v>
      </c>
      <c r="G391" s="15">
        <f t="shared" si="70"/>
        <v>27582.194040494451</v>
      </c>
      <c r="H391">
        <v>-0.45</v>
      </c>
      <c r="I391" s="18">
        <f t="shared" si="66"/>
        <v>0.6104777181480181</v>
      </c>
      <c r="J391" s="15">
        <f t="shared" si="71"/>
        <v>6104.7771814801808</v>
      </c>
      <c r="K391">
        <v>-2.44</v>
      </c>
      <c r="L391" s="18">
        <f t="shared" si="72"/>
        <v>0.13945832182489881</v>
      </c>
      <c r="M391" s="15">
        <f t="shared" si="73"/>
        <v>1394.583218248988</v>
      </c>
      <c r="N391">
        <v>3.29</v>
      </c>
      <c r="O391" s="18">
        <f t="shared" si="74"/>
        <v>3.2497900800387001</v>
      </c>
      <c r="P391" s="15">
        <f t="shared" si="75"/>
        <v>32497.900800387</v>
      </c>
    </row>
    <row r="392" spans="1:16" x14ac:dyDescent="0.25">
      <c r="A392">
        <f t="shared" si="76"/>
        <v>391</v>
      </c>
      <c r="B392">
        <v>2.0699999999999998</v>
      </c>
      <c r="C392">
        <f t="shared" si="67"/>
        <v>4.2848999999999995</v>
      </c>
      <c r="D392" s="15">
        <f t="shared" si="68"/>
        <v>42848.999999999993</v>
      </c>
      <c r="E392">
        <v>0.14000000000000001</v>
      </c>
      <c r="F392" s="18">
        <f t="shared" si="69"/>
        <v>1.1452083394910118</v>
      </c>
      <c r="G392" s="15">
        <f t="shared" si="70"/>
        <v>11452.083394910118</v>
      </c>
      <c r="H392">
        <v>0.51</v>
      </c>
      <c r="I392" s="18">
        <f t="shared" si="66"/>
        <v>1.5938649193102947</v>
      </c>
      <c r="J392" s="15">
        <f t="shared" si="71"/>
        <v>15938.649193102947</v>
      </c>
      <c r="K392">
        <v>-3.46</v>
      </c>
      <c r="L392" s="18">
        <f t="shared" si="72"/>
        <v>7.4219075466356088E-2</v>
      </c>
      <c r="M392" s="15">
        <f t="shared" si="73"/>
        <v>742.19075466356094</v>
      </c>
      <c r="N392">
        <v>2.7</v>
      </c>
      <c r="O392" s="18">
        <f t="shared" si="74"/>
        <v>-0.97057588702427644</v>
      </c>
      <c r="P392" s="15">
        <f t="shared" si="75"/>
        <v>-9705.7588702427638</v>
      </c>
    </row>
    <row r="393" spans="1:16" x14ac:dyDescent="0.25">
      <c r="A393">
        <f t="shared" si="76"/>
        <v>392</v>
      </c>
      <c r="B393">
        <v>2.4900000000000002</v>
      </c>
      <c r="C393">
        <f t="shared" si="67"/>
        <v>6.2001000000000008</v>
      </c>
      <c r="D393" s="15">
        <f t="shared" si="68"/>
        <v>62001.000000000007</v>
      </c>
      <c r="E393">
        <v>0.32</v>
      </c>
      <c r="F393" s="18">
        <f t="shared" si="69"/>
        <v>1.3473042734938956</v>
      </c>
      <c r="G393" s="15">
        <f t="shared" si="70"/>
        <v>13473.042734938956</v>
      </c>
      <c r="H393">
        <v>1.05</v>
      </c>
      <c r="I393" s="18">
        <f t="shared" si="66"/>
        <v>2.4195289764103336</v>
      </c>
      <c r="J393" s="15">
        <f t="shared" si="71"/>
        <v>24195.289764103334</v>
      </c>
      <c r="K393">
        <v>0.02</v>
      </c>
      <c r="L393" s="18">
        <f t="shared" si="72"/>
        <v>1.0202443097428044</v>
      </c>
      <c r="M393" s="15">
        <f t="shared" si="73"/>
        <v>10202.443097428044</v>
      </c>
      <c r="N393">
        <v>3.12</v>
      </c>
      <c r="O393" s="18">
        <f t="shared" si="74"/>
        <v>1.8956390959212985</v>
      </c>
      <c r="P393" s="15">
        <f t="shared" si="75"/>
        <v>18956.390959212986</v>
      </c>
    </row>
    <row r="394" spans="1:16" x14ac:dyDescent="0.25">
      <c r="A394">
        <f t="shared" si="76"/>
        <v>393</v>
      </c>
      <c r="B394">
        <v>2.2200000000000002</v>
      </c>
      <c r="C394">
        <f t="shared" si="67"/>
        <v>4.9284000000000008</v>
      </c>
      <c r="D394" s="15">
        <f t="shared" si="68"/>
        <v>49284.000000000007</v>
      </c>
      <c r="E394">
        <v>0.17</v>
      </c>
      <c r="F394" s="18">
        <f t="shared" si="69"/>
        <v>1.17768409825033</v>
      </c>
      <c r="G394" s="15">
        <f t="shared" si="70"/>
        <v>11776.840982503301</v>
      </c>
      <c r="H394">
        <v>0.37</v>
      </c>
      <c r="I394" s="18">
        <f t="shared" si="66"/>
        <v>1.4136795201062773</v>
      </c>
      <c r="J394" s="15">
        <f t="shared" si="71"/>
        <v>14136.795201062772</v>
      </c>
      <c r="K394">
        <v>-1.36</v>
      </c>
      <c r="L394" s="18">
        <f t="shared" si="72"/>
        <v>0.30230704478072834</v>
      </c>
      <c r="M394" s="15">
        <f t="shared" si="73"/>
        <v>3023.0704478072835</v>
      </c>
      <c r="N394">
        <v>3.12</v>
      </c>
      <c r="O394" s="18">
        <f t="shared" si="74"/>
        <v>1.8956390959212985</v>
      </c>
      <c r="P394" s="15">
        <f t="shared" si="75"/>
        <v>18956.390959212986</v>
      </c>
    </row>
    <row r="395" spans="1:16" x14ac:dyDescent="0.25">
      <c r="A395">
        <f t="shared" si="76"/>
        <v>394</v>
      </c>
      <c r="B395">
        <v>1.98</v>
      </c>
      <c r="C395">
        <f t="shared" si="67"/>
        <v>3.9203999999999999</v>
      </c>
      <c r="D395" s="15">
        <f t="shared" si="68"/>
        <v>39204</v>
      </c>
      <c r="E395">
        <v>0.53</v>
      </c>
      <c r="F395" s="18">
        <f t="shared" si="69"/>
        <v>1.6051882618189177</v>
      </c>
      <c r="G395" s="15">
        <f t="shared" si="70"/>
        <v>16051.882618189176</v>
      </c>
      <c r="H395">
        <v>0.25</v>
      </c>
      <c r="I395" s="18">
        <f t="shared" si="66"/>
        <v>1.2697591943690949</v>
      </c>
      <c r="J395" s="15">
        <f t="shared" si="71"/>
        <v>12697.59194369095</v>
      </c>
      <c r="K395">
        <v>-4.21</v>
      </c>
      <c r="L395" s="18">
        <f t="shared" si="72"/>
        <v>4.8975760956141152E-2</v>
      </c>
      <c r="M395" s="15">
        <f t="shared" si="73"/>
        <v>489.75760956141153</v>
      </c>
      <c r="N395">
        <v>2.87</v>
      </c>
      <c r="O395" s="18">
        <f t="shared" si="74"/>
        <v>0.11204924285706319</v>
      </c>
      <c r="P395" s="15">
        <f t="shared" si="75"/>
        <v>1120.492428570632</v>
      </c>
    </row>
    <row r="396" spans="1:16" x14ac:dyDescent="0.25">
      <c r="A396">
        <f t="shared" si="76"/>
        <v>395</v>
      </c>
      <c r="B396">
        <v>2.4700000000000002</v>
      </c>
      <c r="C396">
        <f t="shared" si="67"/>
        <v>6.1009000000000011</v>
      </c>
      <c r="D396" s="15">
        <f t="shared" si="68"/>
        <v>61009.000000000015</v>
      </c>
      <c r="E396">
        <v>0.76</v>
      </c>
      <c r="F396" s="18">
        <f t="shared" si="69"/>
        <v>1.9152301042947542</v>
      </c>
      <c r="G396" s="15">
        <f t="shared" si="70"/>
        <v>19152.30104294754</v>
      </c>
      <c r="H396">
        <v>-0.86</v>
      </c>
      <c r="I396" s="18">
        <f t="shared" si="66"/>
        <v>0.35297801037628912</v>
      </c>
      <c r="J396" s="15">
        <f t="shared" si="71"/>
        <v>3529.780103762891</v>
      </c>
      <c r="K396">
        <v>-1.79</v>
      </c>
      <c r="L396" s="18">
        <f t="shared" si="72"/>
        <v>0.21880765950893247</v>
      </c>
      <c r="M396" s="15">
        <f t="shared" si="73"/>
        <v>2188.0765950893247</v>
      </c>
      <c r="N396">
        <v>2.98</v>
      </c>
      <c r="O396" s="18">
        <f t="shared" si="74"/>
        <v>0.86763369468302542</v>
      </c>
      <c r="P396" s="15">
        <f t="shared" si="75"/>
        <v>8676.3369468302535</v>
      </c>
    </row>
    <row r="397" spans="1:16" x14ac:dyDescent="0.25">
      <c r="A397">
        <f t="shared" si="76"/>
        <v>396</v>
      </c>
      <c r="B397">
        <v>2.77</v>
      </c>
      <c r="C397">
        <f t="shared" si="67"/>
        <v>7.6729000000000003</v>
      </c>
      <c r="D397" s="15">
        <f t="shared" si="68"/>
        <v>76729</v>
      </c>
      <c r="E397">
        <v>0.52</v>
      </c>
      <c r="F397" s="18">
        <f t="shared" si="69"/>
        <v>1.5923647620471466</v>
      </c>
      <c r="G397" s="15">
        <f t="shared" si="70"/>
        <v>15923.647620471465</v>
      </c>
      <c r="H397">
        <v>0.17</v>
      </c>
      <c r="I397" s="18">
        <f t="shared" si="66"/>
        <v>1.179080129938026</v>
      </c>
      <c r="J397" s="15">
        <f t="shared" si="71"/>
        <v>11790.80129938026</v>
      </c>
      <c r="K397">
        <v>-2.83</v>
      </c>
      <c r="L397" s="18">
        <f t="shared" si="72"/>
        <v>0.10848775766911704</v>
      </c>
      <c r="M397" s="15">
        <f t="shared" si="73"/>
        <v>1084.8775766911704</v>
      </c>
      <c r="N397">
        <v>3.25</v>
      </c>
      <c r="O397" s="18">
        <f t="shared" si="74"/>
        <v>2.9203328827366555</v>
      </c>
      <c r="P397" s="15">
        <f t="shared" si="75"/>
        <v>29203.328827366553</v>
      </c>
    </row>
    <row r="398" spans="1:16" x14ac:dyDescent="0.25">
      <c r="A398">
        <f t="shared" si="76"/>
        <v>397</v>
      </c>
      <c r="B398">
        <v>3.08</v>
      </c>
      <c r="C398">
        <f t="shared" si="67"/>
        <v>9.4863999999999997</v>
      </c>
      <c r="D398" s="15">
        <f t="shared" si="68"/>
        <v>94864</v>
      </c>
      <c r="E398">
        <v>0.49</v>
      </c>
      <c r="F398" s="18">
        <f t="shared" si="69"/>
        <v>1.5542211587624934</v>
      </c>
      <c r="G398" s="15">
        <f t="shared" si="70"/>
        <v>15542.211587624934</v>
      </c>
      <c r="H398">
        <v>-0.23</v>
      </c>
      <c r="I398" s="18">
        <f t="shared" si="66"/>
        <v>0.78609476918488985</v>
      </c>
      <c r="J398" s="15">
        <f t="shared" si="71"/>
        <v>7860.9476918488981</v>
      </c>
      <c r="K398">
        <v>-2.31</v>
      </c>
      <c r="L398" s="18">
        <f t="shared" si="72"/>
        <v>0.15209527533008635</v>
      </c>
      <c r="M398" s="15">
        <f t="shared" si="73"/>
        <v>1520.9527533008634</v>
      </c>
      <c r="N398">
        <v>3.73</v>
      </c>
      <c r="O398" s="18">
        <f t="shared" si="74"/>
        <v>7.3514408264247244</v>
      </c>
      <c r="P398" s="15">
        <f t="shared" si="75"/>
        <v>73514.408264247249</v>
      </c>
    </row>
    <row r="399" spans="1:16" x14ac:dyDescent="0.25">
      <c r="A399">
        <f t="shared" si="76"/>
        <v>398</v>
      </c>
      <c r="B399">
        <v>2.27</v>
      </c>
      <c r="C399">
        <f t="shared" si="67"/>
        <v>5.1528999999999998</v>
      </c>
      <c r="D399" s="15">
        <f t="shared" si="68"/>
        <v>51529</v>
      </c>
      <c r="E399">
        <v>0.53</v>
      </c>
      <c r="F399" s="18">
        <f t="shared" si="69"/>
        <v>1.6051882618189177</v>
      </c>
      <c r="G399" s="15">
        <f t="shared" si="70"/>
        <v>16051.882618189176</v>
      </c>
      <c r="H399">
        <v>-0.75</v>
      </c>
      <c r="I399" s="18">
        <f t="shared" si="66"/>
        <v>0.41361363477869856</v>
      </c>
      <c r="J399" s="15">
        <f t="shared" si="71"/>
        <v>4136.1363477869854</v>
      </c>
      <c r="K399">
        <v>-4.3</v>
      </c>
      <c r="L399" s="18">
        <f t="shared" si="72"/>
        <v>4.6702389698031109E-2</v>
      </c>
      <c r="M399" s="15">
        <f t="shared" si="73"/>
        <v>467.02389698031106</v>
      </c>
      <c r="N399">
        <v>3.47</v>
      </c>
      <c r="O399" s="18">
        <f t="shared" si="74"/>
        <v>4.8188193918434283</v>
      </c>
      <c r="P399" s="15">
        <f t="shared" si="75"/>
        <v>48188.193918434285</v>
      </c>
    </row>
    <row r="400" spans="1:16" x14ac:dyDescent="0.25">
      <c r="A400">
        <f t="shared" si="76"/>
        <v>399</v>
      </c>
      <c r="B400">
        <v>1.86</v>
      </c>
      <c r="C400">
        <f t="shared" si="67"/>
        <v>3.4596000000000005</v>
      </c>
      <c r="D400" s="15">
        <f t="shared" si="68"/>
        <v>34596.000000000007</v>
      </c>
      <c r="E400">
        <v>0.95</v>
      </c>
      <c r="F400" s="18">
        <f t="shared" si="69"/>
        <v>2.193325357079154</v>
      </c>
      <c r="G400" s="15">
        <f t="shared" si="70"/>
        <v>21933.253570791541</v>
      </c>
      <c r="H400">
        <v>-0.28000000000000003</v>
      </c>
      <c r="I400" s="18">
        <f t="shared" si="66"/>
        <v>0.74375409294448402</v>
      </c>
      <c r="J400" s="15">
        <f t="shared" si="71"/>
        <v>7437.54092944484</v>
      </c>
      <c r="K400">
        <v>-2.68</v>
      </c>
      <c r="L400" s="18">
        <f t="shared" si="72"/>
        <v>0.11930275260978331</v>
      </c>
      <c r="M400" s="15">
        <f t="shared" si="73"/>
        <v>1193.0275260978331</v>
      </c>
      <c r="N400">
        <v>3.12</v>
      </c>
      <c r="O400" s="18">
        <f t="shared" si="74"/>
        <v>1.8956390959212985</v>
      </c>
      <c r="P400" s="15">
        <f t="shared" si="75"/>
        <v>18956.390959212986</v>
      </c>
    </row>
    <row r="401" spans="1:16" x14ac:dyDescent="0.25">
      <c r="A401">
        <f t="shared" si="76"/>
        <v>400</v>
      </c>
      <c r="B401">
        <v>2.41</v>
      </c>
      <c r="C401">
        <f t="shared" si="67"/>
        <v>5.8081000000000005</v>
      </c>
      <c r="D401" s="15">
        <f t="shared" si="68"/>
        <v>58081.000000000007</v>
      </c>
      <c r="E401">
        <v>1.46</v>
      </c>
      <c r="F401" s="18">
        <f t="shared" si="69"/>
        <v>3.0393820001656673</v>
      </c>
      <c r="G401" s="15">
        <f t="shared" si="70"/>
        <v>30393.820001656673</v>
      </c>
      <c r="H401">
        <v>0.36</v>
      </c>
      <c r="I401" s="18">
        <f t="shared" si="66"/>
        <v>1.4013190079042728</v>
      </c>
      <c r="J401" s="15">
        <f t="shared" si="71"/>
        <v>14013.190079042728</v>
      </c>
      <c r="K401">
        <v>-0.44</v>
      </c>
      <c r="L401" s="18">
        <f t="shared" si="72"/>
        <v>0.65649291072248028</v>
      </c>
      <c r="M401" s="15">
        <f t="shared" si="73"/>
        <v>6564.9291072248025</v>
      </c>
      <c r="N401">
        <v>3.41</v>
      </c>
      <c r="O401" s="18">
        <f t="shared" si="74"/>
        <v>4.2797504344454769</v>
      </c>
      <c r="P401" s="15">
        <f t="shared" si="75"/>
        <v>42797.50434445477</v>
      </c>
    </row>
    <row r="402" spans="1:16" x14ac:dyDescent="0.25">
      <c r="A402">
        <f t="shared" si="76"/>
        <v>401</v>
      </c>
      <c r="B402">
        <v>2.15</v>
      </c>
      <c r="C402">
        <f t="shared" si="67"/>
        <v>4.6224999999999996</v>
      </c>
      <c r="D402" s="15">
        <f t="shared" si="68"/>
        <v>46224.999999999993</v>
      </c>
      <c r="E402">
        <v>0.57999999999999996</v>
      </c>
      <c r="F402" s="18">
        <f t="shared" si="69"/>
        <v>1.6701241794034778</v>
      </c>
      <c r="G402" s="15">
        <f t="shared" si="70"/>
        <v>16701.241794034777</v>
      </c>
      <c r="H402">
        <v>-0.95</v>
      </c>
      <c r="I402" s="18">
        <f t="shared" si="66"/>
        <v>0.30772313839084592</v>
      </c>
      <c r="J402" s="15">
        <f t="shared" si="71"/>
        <v>3077.2313839084591</v>
      </c>
      <c r="K402">
        <v>-1.76</v>
      </c>
      <c r="L402" s="18">
        <f t="shared" si="72"/>
        <v>0.22364211158438124</v>
      </c>
      <c r="M402" s="15">
        <f t="shared" si="73"/>
        <v>2236.4211158438125</v>
      </c>
      <c r="N402">
        <v>4.05</v>
      </c>
      <c r="O402" s="18">
        <f t="shared" si="74"/>
        <v>10.945141368677064</v>
      </c>
      <c r="P402" s="15">
        <f t="shared" si="75"/>
        <v>109451.41368677064</v>
      </c>
    </row>
    <row r="403" spans="1:16" x14ac:dyDescent="0.25">
      <c r="A403">
        <f t="shared" si="76"/>
        <v>402</v>
      </c>
      <c r="B403">
        <v>1.97</v>
      </c>
      <c r="C403">
        <f t="shared" si="67"/>
        <v>3.8809</v>
      </c>
      <c r="D403" s="15">
        <f t="shared" si="68"/>
        <v>38809</v>
      </c>
      <c r="E403">
        <v>0.52</v>
      </c>
      <c r="F403" s="18">
        <f t="shared" si="69"/>
        <v>1.5923647620471466</v>
      </c>
      <c r="G403" s="15">
        <f t="shared" si="70"/>
        <v>15923.647620471465</v>
      </c>
      <c r="H403">
        <v>0.56000000000000005</v>
      </c>
      <c r="I403" s="18">
        <f t="shared" si="66"/>
        <v>1.6614905056792688</v>
      </c>
      <c r="J403" s="15">
        <f t="shared" si="71"/>
        <v>16614.90505679269</v>
      </c>
      <c r="K403">
        <v>-1.62</v>
      </c>
      <c r="L403" s="18">
        <f t="shared" si="72"/>
        <v>0.2479878545974008</v>
      </c>
      <c r="M403" s="15">
        <f t="shared" si="73"/>
        <v>2479.8785459740079</v>
      </c>
      <c r="N403">
        <v>1.85</v>
      </c>
      <c r="O403" s="18">
        <f t="shared" si="74"/>
        <v>-5.0625713804917369</v>
      </c>
      <c r="P403" s="15">
        <f t="shared" si="75"/>
        <v>-50625.713804917366</v>
      </c>
    </row>
    <row r="404" spans="1:16" x14ac:dyDescent="0.25">
      <c r="A404">
        <f t="shared" si="76"/>
        <v>403</v>
      </c>
      <c r="B404">
        <v>2.2400000000000002</v>
      </c>
      <c r="C404">
        <f t="shared" si="67"/>
        <v>5.0176000000000007</v>
      </c>
      <c r="D404" s="15">
        <f t="shared" si="68"/>
        <v>50176.000000000007</v>
      </c>
      <c r="E404">
        <v>0.13</v>
      </c>
      <c r="F404" s="18">
        <f t="shared" si="69"/>
        <v>1.1344899923919205</v>
      </c>
      <c r="G404" s="15">
        <f t="shared" si="70"/>
        <v>11344.899923919205</v>
      </c>
      <c r="H404">
        <v>0.56999999999999995</v>
      </c>
      <c r="I404" s="18">
        <f t="shared" si="66"/>
        <v>1.6752251708339463</v>
      </c>
      <c r="J404" s="15">
        <f t="shared" si="71"/>
        <v>16752.251708339463</v>
      </c>
      <c r="K404">
        <v>-2.66</v>
      </c>
      <c r="L404" s="18">
        <f t="shared" si="72"/>
        <v>0.12084142781362195</v>
      </c>
      <c r="M404" s="15">
        <f t="shared" si="73"/>
        <v>1208.4142781362195</v>
      </c>
      <c r="N404">
        <v>2.35</v>
      </c>
      <c r="O404" s="18">
        <f t="shared" si="74"/>
        <v>-2.9019617753002818</v>
      </c>
      <c r="P404" s="15">
        <f t="shared" si="75"/>
        <v>-29019.617753002818</v>
      </c>
    </row>
    <row r="405" spans="1:16" x14ac:dyDescent="0.25">
      <c r="A405">
        <f t="shared" si="76"/>
        <v>404</v>
      </c>
      <c r="B405">
        <v>2.06</v>
      </c>
      <c r="C405">
        <f t="shared" si="67"/>
        <v>4.2435999999999998</v>
      </c>
      <c r="D405" s="15">
        <f t="shared" si="68"/>
        <v>42436</v>
      </c>
      <c r="E405">
        <v>1.59</v>
      </c>
      <c r="F405" s="18">
        <f t="shared" si="69"/>
        <v>3.2785022253609886</v>
      </c>
      <c r="G405" s="15">
        <f t="shared" si="70"/>
        <v>32785.022253609888</v>
      </c>
      <c r="H405">
        <v>-0.26</v>
      </c>
      <c r="I405" s="18">
        <f t="shared" si="66"/>
        <v>0.76051603699952164</v>
      </c>
      <c r="J405" s="15">
        <f t="shared" si="71"/>
        <v>7605.1603699952166</v>
      </c>
      <c r="K405">
        <v>-3.09</v>
      </c>
      <c r="L405" s="18">
        <f t="shared" si="72"/>
        <v>9.2414760602855972E-2</v>
      </c>
      <c r="M405" s="15">
        <f t="shared" si="73"/>
        <v>924.14760602855972</v>
      </c>
      <c r="N405">
        <v>3.1</v>
      </c>
      <c r="O405" s="18">
        <f t="shared" si="74"/>
        <v>1.7440849819510813</v>
      </c>
      <c r="P405" s="15">
        <f t="shared" si="75"/>
        <v>17440.849819510811</v>
      </c>
    </row>
    <row r="406" spans="1:16" x14ac:dyDescent="0.25">
      <c r="A406">
        <f t="shared" si="76"/>
        <v>405</v>
      </c>
      <c r="B406">
        <v>2.37</v>
      </c>
      <c r="C406">
        <f t="shared" si="67"/>
        <v>5.6169000000000002</v>
      </c>
      <c r="D406" s="15">
        <f t="shared" si="68"/>
        <v>56169</v>
      </c>
      <c r="E406">
        <v>0.67</v>
      </c>
      <c r="F406" s="18">
        <f t="shared" si="69"/>
        <v>1.7904543207228829</v>
      </c>
      <c r="G406" s="15">
        <f t="shared" si="70"/>
        <v>17904.543207228828</v>
      </c>
      <c r="H406">
        <v>-0.66</v>
      </c>
      <c r="I406" s="18">
        <f t="shared" si="66"/>
        <v>0.46772881736528321</v>
      </c>
      <c r="J406" s="15">
        <f t="shared" si="71"/>
        <v>4677.2881736528325</v>
      </c>
      <c r="K406">
        <v>-2.19</v>
      </c>
      <c r="L406" s="18">
        <f t="shared" si="72"/>
        <v>0.16500952222308574</v>
      </c>
      <c r="M406" s="15">
        <f t="shared" si="73"/>
        <v>1650.0952222308574</v>
      </c>
      <c r="N406">
        <v>3.46</v>
      </c>
      <c r="O406" s="18">
        <f t="shared" si="74"/>
        <v>4.7278341016834649</v>
      </c>
      <c r="P406" s="15">
        <f t="shared" si="75"/>
        <v>47278.341016834645</v>
      </c>
    </row>
    <row r="407" spans="1:16" x14ac:dyDescent="0.25">
      <c r="A407">
        <f t="shared" si="76"/>
        <v>406</v>
      </c>
      <c r="B407">
        <v>1.89</v>
      </c>
      <c r="C407">
        <f t="shared" si="67"/>
        <v>3.5720999999999998</v>
      </c>
      <c r="D407" s="15">
        <f t="shared" si="68"/>
        <v>35721</v>
      </c>
      <c r="E407">
        <v>0.48</v>
      </c>
      <c r="F407" s="18">
        <f t="shared" si="69"/>
        <v>1.5416155016489419</v>
      </c>
      <c r="G407" s="15">
        <f t="shared" si="70"/>
        <v>15416.15501648942</v>
      </c>
      <c r="H407">
        <v>1.56</v>
      </c>
      <c r="I407" s="18">
        <f t="shared" si="66"/>
        <v>3.4041076191398694</v>
      </c>
      <c r="J407" s="15">
        <f t="shared" si="71"/>
        <v>34041.076191398693</v>
      </c>
      <c r="K407">
        <v>-5.03</v>
      </c>
      <c r="L407" s="18">
        <f t="shared" si="72"/>
        <v>3.2293269826218406E-2</v>
      </c>
      <c r="M407" s="15">
        <f t="shared" si="73"/>
        <v>322.93269826218403</v>
      </c>
      <c r="N407">
        <v>1.58</v>
      </c>
      <c r="O407" s="18">
        <f t="shared" si="74"/>
        <v>-5.9831044570370979</v>
      </c>
      <c r="P407" s="15">
        <f t="shared" si="75"/>
        <v>-59831.044570370977</v>
      </c>
    </row>
    <row r="408" spans="1:16" x14ac:dyDescent="0.25">
      <c r="A408">
        <f t="shared" si="76"/>
        <v>407</v>
      </c>
      <c r="B408">
        <v>1.93</v>
      </c>
      <c r="C408">
        <f t="shared" si="67"/>
        <v>3.7248999999999999</v>
      </c>
      <c r="D408" s="15">
        <f t="shared" si="68"/>
        <v>37249</v>
      </c>
      <c r="E408">
        <v>-0.36</v>
      </c>
      <c r="F408" s="18">
        <f t="shared" si="69"/>
        <v>0.67408696883711805</v>
      </c>
      <c r="G408" s="15">
        <f t="shared" si="70"/>
        <v>6740.8696883711809</v>
      </c>
      <c r="H408">
        <v>-0.26</v>
      </c>
      <c r="I408" s="18">
        <f t="shared" si="66"/>
        <v>0.76051603699952164</v>
      </c>
      <c r="J408" s="15">
        <f t="shared" si="71"/>
        <v>7605.1603699952166</v>
      </c>
      <c r="K408">
        <v>-4.42</v>
      </c>
      <c r="L408" s="18">
        <f t="shared" si="72"/>
        <v>4.3866497465165931E-2</v>
      </c>
      <c r="M408" s="15">
        <f t="shared" si="73"/>
        <v>438.66497465165929</v>
      </c>
      <c r="N408">
        <v>3.05</v>
      </c>
      <c r="O408" s="18">
        <f t="shared" si="74"/>
        <v>1.3721141345613024</v>
      </c>
      <c r="P408" s="15">
        <f t="shared" si="75"/>
        <v>13721.141345613023</v>
      </c>
    </row>
    <row r="409" spans="1:16" x14ac:dyDescent="0.25">
      <c r="A409">
        <f t="shared" si="76"/>
        <v>408</v>
      </c>
      <c r="B409">
        <v>2.35</v>
      </c>
      <c r="C409">
        <f t="shared" si="67"/>
        <v>5.5225000000000009</v>
      </c>
      <c r="D409" s="15">
        <f t="shared" si="68"/>
        <v>55225.000000000007</v>
      </c>
      <c r="E409">
        <v>1.1499999999999999</v>
      </c>
      <c r="F409" s="18">
        <f t="shared" si="69"/>
        <v>2.5077267835036343</v>
      </c>
      <c r="G409" s="15">
        <f t="shared" si="70"/>
        <v>25077.267835036342</v>
      </c>
      <c r="H409">
        <v>-1.03</v>
      </c>
      <c r="I409" s="18">
        <f t="shared" si="66"/>
        <v>0.2706777107518275</v>
      </c>
      <c r="J409" s="15">
        <f t="shared" si="71"/>
        <v>2706.777107518275</v>
      </c>
      <c r="K409">
        <v>-3.63</v>
      </c>
      <c r="L409" s="18">
        <f t="shared" si="72"/>
        <v>6.732730523834532E-2</v>
      </c>
      <c r="M409" s="15">
        <f t="shared" si="73"/>
        <v>673.27305238345321</v>
      </c>
      <c r="N409">
        <v>1.79</v>
      </c>
      <c r="O409" s="18">
        <f t="shared" si="74"/>
        <v>-5.2807490572685349</v>
      </c>
      <c r="P409" s="15">
        <f t="shared" si="75"/>
        <v>-52807.490572685347</v>
      </c>
    </row>
    <row r="410" spans="1:16" x14ac:dyDescent="0.25">
      <c r="A410">
        <f t="shared" si="76"/>
        <v>409</v>
      </c>
      <c r="B410">
        <v>1.97</v>
      </c>
      <c r="C410">
        <f t="shared" si="67"/>
        <v>3.8809</v>
      </c>
      <c r="D410" s="15">
        <f t="shared" si="68"/>
        <v>38809</v>
      </c>
      <c r="E410">
        <v>0.45</v>
      </c>
      <c r="F410" s="18">
        <f t="shared" si="69"/>
        <v>1.5041247900613974</v>
      </c>
      <c r="G410" s="15">
        <f t="shared" si="70"/>
        <v>15041.247900613975</v>
      </c>
      <c r="H410">
        <v>0.26</v>
      </c>
      <c r="I410" s="18">
        <f t="shared" si="66"/>
        <v>1.2813880215096467</v>
      </c>
      <c r="J410" s="15">
        <f t="shared" si="71"/>
        <v>12813.880215096468</v>
      </c>
      <c r="K410">
        <v>-0.84</v>
      </c>
      <c r="L410" s="18">
        <f t="shared" si="72"/>
        <v>0.46134278617555075</v>
      </c>
      <c r="M410" s="15">
        <f t="shared" si="73"/>
        <v>4613.4278617555074</v>
      </c>
      <c r="N410">
        <v>3.58</v>
      </c>
      <c r="O410" s="18">
        <f t="shared" si="74"/>
        <v>5.8504460942596985</v>
      </c>
      <c r="P410" s="15">
        <f t="shared" si="75"/>
        <v>58504.460942596983</v>
      </c>
    </row>
    <row r="411" spans="1:16" x14ac:dyDescent="0.25">
      <c r="A411">
        <f t="shared" si="76"/>
        <v>410</v>
      </c>
      <c r="B411">
        <v>2.56</v>
      </c>
      <c r="C411">
        <f t="shared" si="67"/>
        <v>6.5536000000000003</v>
      </c>
      <c r="D411" s="15">
        <f t="shared" si="68"/>
        <v>65536</v>
      </c>
      <c r="E411">
        <v>0.01</v>
      </c>
      <c r="F411" s="18">
        <f t="shared" si="69"/>
        <v>1.0100265052945769</v>
      </c>
      <c r="G411" s="15">
        <f t="shared" si="70"/>
        <v>10100.26505294577</v>
      </c>
      <c r="H411">
        <v>-1.48</v>
      </c>
      <c r="I411" s="18">
        <f t="shared" si="66"/>
        <v>0.11362309476086679</v>
      </c>
      <c r="J411" s="15">
        <f t="shared" si="71"/>
        <v>1136.230947608668</v>
      </c>
      <c r="K411">
        <v>-3.58</v>
      </c>
      <c r="L411" s="18">
        <f t="shared" si="72"/>
        <v>6.9270750861891356E-2</v>
      </c>
      <c r="M411" s="15">
        <f t="shared" si="73"/>
        <v>692.70750861891361</v>
      </c>
      <c r="N411">
        <v>3.09</v>
      </c>
      <c r="O411" s="18">
        <f t="shared" si="74"/>
        <v>1.6689038408593113</v>
      </c>
      <c r="P411" s="15">
        <f t="shared" si="75"/>
        <v>16689.038408593115</v>
      </c>
    </row>
    <row r="412" spans="1:16" x14ac:dyDescent="0.25">
      <c r="A412">
        <f t="shared" si="76"/>
        <v>411</v>
      </c>
      <c r="B412">
        <v>2.4300000000000002</v>
      </c>
      <c r="C412">
        <f t="shared" si="67"/>
        <v>5.9049000000000005</v>
      </c>
      <c r="D412" s="15">
        <f t="shared" si="68"/>
        <v>59049.000000000007</v>
      </c>
      <c r="E412">
        <v>0.92</v>
      </c>
      <c r="F412" s="18">
        <f t="shared" si="69"/>
        <v>2.148086315312836</v>
      </c>
      <c r="G412" s="15">
        <f t="shared" si="70"/>
        <v>21480.863153128361</v>
      </c>
      <c r="H412">
        <v>-0.72</v>
      </c>
      <c r="I412" s="18">
        <f t="shared" si="66"/>
        <v>0.43119453840107941</v>
      </c>
      <c r="J412" s="15">
        <f t="shared" si="71"/>
        <v>4311.9453840107944</v>
      </c>
      <c r="K412">
        <v>-0.98</v>
      </c>
      <c r="L412" s="18">
        <f t="shared" si="72"/>
        <v>0.41018035761169697</v>
      </c>
      <c r="M412" s="15">
        <f t="shared" si="73"/>
        <v>4101.8035761169695</v>
      </c>
      <c r="N412">
        <v>3</v>
      </c>
      <c r="O412" s="18">
        <f t="shared" si="74"/>
        <v>1.0098596413355825</v>
      </c>
      <c r="P412" s="15">
        <f t="shared" si="75"/>
        <v>10098.596413355825</v>
      </c>
    </row>
    <row r="413" spans="1:16" x14ac:dyDescent="0.25">
      <c r="A413">
        <f t="shared" si="76"/>
        <v>412</v>
      </c>
      <c r="B413">
        <v>2.23</v>
      </c>
      <c r="C413">
        <f t="shared" si="67"/>
        <v>4.9729000000000001</v>
      </c>
      <c r="D413" s="15">
        <f t="shared" si="68"/>
        <v>49729</v>
      </c>
      <c r="E413">
        <v>-0.96</v>
      </c>
      <c r="F413" s="18">
        <f t="shared" si="69"/>
        <v>0.27897283805743339</v>
      </c>
      <c r="G413" s="15">
        <f t="shared" si="70"/>
        <v>2789.7283805743341</v>
      </c>
      <c r="H413">
        <v>-0.26</v>
      </c>
      <c r="I413" s="18">
        <f t="shared" si="66"/>
        <v>0.76051603699952164</v>
      </c>
      <c r="J413" s="15">
        <f t="shared" si="71"/>
        <v>7605.1603699952166</v>
      </c>
      <c r="K413">
        <v>-3.65</v>
      </c>
      <c r="L413" s="18">
        <f t="shared" si="72"/>
        <v>6.6568438917104511E-2</v>
      </c>
      <c r="M413" s="15">
        <f t="shared" si="73"/>
        <v>665.68438917104515</v>
      </c>
      <c r="N413">
        <v>2.63</v>
      </c>
      <c r="O413" s="18">
        <f t="shared" si="74"/>
        <v>-1.3877860869280614</v>
      </c>
      <c r="P413" s="15">
        <f t="shared" si="75"/>
        <v>-13877.860869280614</v>
      </c>
    </row>
    <row r="414" spans="1:16" x14ac:dyDescent="0.25">
      <c r="A414">
        <f t="shared" si="76"/>
        <v>413</v>
      </c>
      <c r="B414">
        <v>2.4700000000000002</v>
      </c>
      <c r="C414">
        <f t="shared" si="67"/>
        <v>6.1009000000000011</v>
      </c>
      <c r="D414" s="15">
        <f t="shared" si="68"/>
        <v>61009.000000000015</v>
      </c>
      <c r="E414">
        <v>-7.0000000000000007E-2</v>
      </c>
      <c r="F414" s="18">
        <f t="shared" si="69"/>
        <v>0.93129666889329432</v>
      </c>
      <c r="G414" s="15">
        <f t="shared" si="70"/>
        <v>9312.9666889329437</v>
      </c>
      <c r="H414">
        <v>1.37</v>
      </c>
      <c r="I414" s="18">
        <f t="shared" si="66"/>
        <v>3.0129144871664453</v>
      </c>
      <c r="J414" s="15">
        <f t="shared" si="71"/>
        <v>30129.144871664452</v>
      </c>
      <c r="K414">
        <v>-0.81</v>
      </c>
      <c r="L414" s="18">
        <f t="shared" si="72"/>
        <v>0.47329146172678505</v>
      </c>
      <c r="M414" s="15">
        <f t="shared" si="73"/>
        <v>4732.9146172678502</v>
      </c>
      <c r="N414">
        <v>2.79</v>
      </c>
      <c r="O414" s="18">
        <f t="shared" si="74"/>
        <v>-0.40994990444700186</v>
      </c>
      <c r="P414" s="15">
        <f t="shared" si="75"/>
        <v>-4099.4990444700188</v>
      </c>
    </row>
    <row r="415" spans="1:16" x14ac:dyDescent="0.25">
      <c r="A415">
        <f t="shared" si="76"/>
        <v>414</v>
      </c>
      <c r="B415">
        <v>2.2799999999999998</v>
      </c>
      <c r="C415">
        <f t="shared" si="67"/>
        <v>5.1983999999999995</v>
      </c>
      <c r="D415" s="15">
        <f t="shared" si="68"/>
        <v>51983.999999999993</v>
      </c>
      <c r="E415">
        <v>-0.13</v>
      </c>
      <c r="F415" s="18">
        <f t="shared" si="69"/>
        <v>0.87446669708487734</v>
      </c>
      <c r="G415" s="15">
        <f t="shared" si="70"/>
        <v>8744.6669708487734</v>
      </c>
      <c r="H415">
        <v>-1.29</v>
      </c>
      <c r="I415" s="18">
        <f t="shared" si="66"/>
        <v>0.16982419147568745</v>
      </c>
      <c r="J415" s="15">
        <f t="shared" si="71"/>
        <v>1698.2419147568744</v>
      </c>
      <c r="K415">
        <v>-2.29</v>
      </c>
      <c r="L415" s="18">
        <f t="shared" si="72"/>
        <v>0.15416035417393692</v>
      </c>
      <c r="M415" s="15">
        <f t="shared" si="73"/>
        <v>1541.6035417393691</v>
      </c>
      <c r="N415">
        <v>4.07</v>
      </c>
      <c r="O415" s="18">
        <f t="shared" si="74"/>
        <v>11.18857366240038</v>
      </c>
      <c r="P415" s="15">
        <f t="shared" si="75"/>
        <v>111885.7366240038</v>
      </c>
    </row>
    <row r="416" spans="1:16" x14ac:dyDescent="0.25">
      <c r="A416">
        <f t="shared" si="76"/>
        <v>415</v>
      </c>
      <c r="B416">
        <v>2.65</v>
      </c>
      <c r="C416">
        <f t="shared" si="67"/>
        <v>7.0225</v>
      </c>
      <c r="D416" s="15">
        <f t="shared" si="68"/>
        <v>70225</v>
      </c>
      <c r="E416">
        <v>0.34</v>
      </c>
      <c r="F416" s="18">
        <f t="shared" si="69"/>
        <v>1.370835455417684</v>
      </c>
      <c r="G416" s="15">
        <f t="shared" si="70"/>
        <v>13708.35455417684</v>
      </c>
      <c r="H416">
        <v>1.02</v>
      </c>
      <c r="I416" s="18">
        <f t="shared" si="66"/>
        <v>2.367989179792636</v>
      </c>
      <c r="J416" s="15">
        <f t="shared" si="71"/>
        <v>23679.891797926361</v>
      </c>
      <c r="K416">
        <v>-2.72</v>
      </c>
      <c r="L416" s="18">
        <f t="shared" si="72"/>
        <v>0.11629590601744101</v>
      </c>
      <c r="M416" s="15">
        <f t="shared" si="73"/>
        <v>1162.9590601744101</v>
      </c>
      <c r="N416">
        <v>2.94</v>
      </c>
      <c r="O416" s="18">
        <f t="shared" si="74"/>
        <v>0.58769952002646164</v>
      </c>
      <c r="P416" s="15">
        <f t="shared" si="75"/>
        <v>5876.9952002646169</v>
      </c>
    </row>
    <row r="417" spans="1:16" x14ac:dyDescent="0.25">
      <c r="A417">
        <f t="shared" si="76"/>
        <v>416</v>
      </c>
      <c r="B417">
        <v>2.57</v>
      </c>
      <c r="C417">
        <f t="shared" si="67"/>
        <v>6.6048999999999989</v>
      </c>
      <c r="D417" s="15">
        <f t="shared" si="68"/>
        <v>66048.999999999985</v>
      </c>
      <c r="E417">
        <v>0.32</v>
      </c>
      <c r="F417" s="18">
        <f t="shared" si="69"/>
        <v>1.3473042734938956</v>
      </c>
      <c r="G417" s="15">
        <f t="shared" si="70"/>
        <v>13473.042734938956</v>
      </c>
      <c r="H417">
        <v>0.09</v>
      </c>
      <c r="I417" s="18">
        <f t="shared" si="66"/>
        <v>1.0925290227764872</v>
      </c>
      <c r="J417" s="15">
        <f t="shared" si="71"/>
        <v>10925.290227764872</v>
      </c>
      <c r="K417">
        <v>-2.19</v>
      </c>
      <c r="L417" s="18">
        <f t="shared" si="72"/>
        <v>0.16500952222308574</v>
      </c>
      <c r="M417" s="15">
        <f t="shared" si="73"/>
        <v>1650.0952222308574</v>
      </c>
      <c r="N417">
        <v>3.32</v>
      </c>
      <c r="O417" s="18">
        <f t="shared" si="74"/>
        <v>3.5013770506883404</v>
      </c>
      <c r="P417" s="15">
        <f t="shared" si="75"/>
        <v>35013.770506883404</v>
      </c>
    </row>
    <row r="418" spans="1:16" x14ac:dyDescent="0.25">
      <c r="A418">
        <f t="shared" si="76"/>
        <v>417</v>
      </c>
      <c r="B418">
        <v>2.57</v>
      </c>
      <c r="C418">
        <f t="shared" si="67"/>
        <v>6.6048999999999989</v>
      </c>
      <c r="D418" s="15">
        <f t="shared" si="68"/>
        <v>66048.999999999985</v>
      </c>
      <c r="E418">
        <v>0.79</v>
      </c>
      <c r="F418" s="18">
        <f t="shared" si="69"/>
        <v>1.9578130794657915</v>
      </c>
      <c r="G418" s="15">
        <f t="shared" si="70"/>
        <v>19578.130794657915</v>
      </c>
      <c r="H418">
        <v>1.6</v>
      </c>
      <c r="I418" s="18">
        <f t="shared" si="66"/>
        <v>3.4902618608068448</v>
      </c>
      <c r="J418" s="15">
        <f t="shared" si="71"/>
        <v>34902.618608068449</v>
      </c>
      <c r="K418">
        <v>-1.89</v>
      </c>
      <c r="L418" s="18">
        <f t="shared" si="72"/>
        <v>0.20358069096119286</v>
      </c>
      <c r="M418" s="15">
        <f t="shared" si="73"/>
        <v>2035.8069096119286</v>
      </c>
      <c r="N418">
        <v>2.79</v>
      </c>
      <c r="O418" s="18">
        <f t="shared" si="74"/>
        <v>-0.40994990444700186</v>
      </c>
      <c r="P418" s="15">
        <f t="shared" si="75"/>
        <v>-4099.4990444700188</v>
      </c>
    </row>
    <row r="419" spans="1:16" x14ac:dyDescent="0.25">
      <c r="A419">
        <f t="shared" si="76"/>
        <v>418</v>
      </c>
      <c r="B419">
        <v>2.37</v>
      </c>
      <c r="C419">
        <f t="shared" si="67"/>
        <v>5.6169000000000002</v>
      </c>
      <c r="D419" s="15">
        <f t="shared" si="68"/>
        <v>56169</v>
      </c>
      <c r="E419">
        <v>0.51</v>
      </c>
      <c r="F419" s="18">
        <f t="shared" si="69"/>
        <v>1.5795957625092074</v>
      </c>
      <c r="G419" s="15">
        <f t="shared" si="70"/>
        <v>15795.957625092075</v>
      </c>
      <c r="H419">
        <v>-1.41</v>
      </c>
      <c r="I419" s="18">
        <f t="shared" si="66"/>
        <v>0.13271140681054416</v>
      </c>
      <c r="J419" s="15">
        <f t="shared" si="71"/>
        <v>1327.1140681054417</v>
      </c>
      <c r="K419">
        <v>-1.68</v>
      </c>
      <c r="L419" s="18">
        <f t="shared" si="72"/>
        <v>0.23718003073324309</v>
      </c>
      <c r="M419" s="15">
        <f t="shared" si="73"/>
        <v>2371.8003073324307</v>
      </c>
      <c r="N419">
        <v>3.46</v>
      </c>
      <c r="O419" s="18">
        <f t="shared" si="74"/>
        <v>4.7278341016834649</v>
      </c>
      <c r="P419" s="15">
        <f t="shared" si="75"/>
        <v>47278.341016834645</v>
      </c>
    </row>
    <row r="420" spans="1:16" x14ac:dyDescent="0.25">
      <c r="A420">
        <f t="shared" si="76"/>
        <v>419</v>
      </c>
      <c r="B420">
        <v>1.51</v>
      </c>
      <c r="C420">
        <f t="shared" si="67"/>
        <v>2.2801</v>
      </c>
      <c r="D420" s="15">
        <f t="shared" si="68"/>
        <v>22801</v>
      </c>
      <c r="E420">
        <v>0.01</v>
      </c>
      <c r="F420" s="18">
        <f t="shared" si="69"/>
        <v>1.0100265052945769</v>
      </c>
      <c r="G420" s="15">
        <f t="shared" si="70"/>
        <v>10100.26505294577</v>
      </c>
      <c r="H420">
        <v>1.23</v>
      </c>
      <c r="I420" s="18">
        <f t="shared" si="66"/>
        <v>2.74337745377836</v>
      </c>
      <c r="J420" s="15">
        <f t="shared" si="71"/>
        <v>27433.7745377836</v>
      </c>
      <c r="K420">
        <v>-1.7</v>
      </c>
      <c r="L420" s="18">
        <f t="shared" si="72"/>
        <v>0.23370467071823617</v>
      </c>
      <c r="M420" s="15">
        <f t="shared" si="73"/>
        <v>2337.0467071823618</v>
      </c>
      <c r="N420">
        <v>2.87</v>
      </c>
      <c r="O420" s="18">
        <f t="shared" si="74"/>
        <v>0.11204924285706319</v>
      </c>
      <c r="P420" s="15">
        <f t="shared" si="75"/>
        <v>1120.492428570632</v>
      </c>
    </row>
    <row r="421" spans="1:16" x14ac:dyDescent="0.25">
      <c r="A421">
        <f t="shared" si="76"/>
        <v>420</v>
      </c>
      <c r="B421">
        <v>2.33</v>
      </c>
      <c r="C421">
        <f t="shared" si="67"/>
        <v>5.4289000000000005</v>
      </c>
      <c r="D421" s="15">
        <f t="shared" si="68"/>
        <v>54289.000000000007</v>
      </c>
      <c r="E421">
        <v>-0.4</v>
      </c>
      <c r="F421" s="18">
        <f t="shared" si="69"/>
        <v>0.64204581525580684</v>
      </c>
      <c r="G421" s="15">
        <f t="shared" si="70"/>
        <v>6420.4581525580688</v>
      </c>
      <c r="H421">
        <v>0.9</v>
      </c>
      <c r="I421" s="18">
        <f t="shared" si="66"/>
        <v>2.1686568140022549</v>
      </c>
      <c r="J421" s="15">
        <f t="shared" si="71"/>
        <v>21686.568140022548</v>
      </c>
      <c r="K421">
        <v>-4.1500000000000004</v>
      </c>
      <c r="L421" s="18">
        <f t="shared" si="72"/>
        <v>5.0565923753824134E-2</v>
      </c>
      <c r="M421" s="15">
        <f t="shared" si="73"/>
        <v>505.65923753824131</v>
      </c>
      <c r="N421">
        <v>3.02</v>
      </c>
      <c r="O421" s="18">
        <f t="shared" si="74"/>
        <v>1.1536082937163865</v>
      </c>
      <c r="P421" s="15">
        <f t="shared" si="75"/>
        <v>11536.082937163865</v>
      </c>
    </row>
    <row r="422" spans="1:16" x14ac:dyDescent="0.25">
      <c r="A422">
        <f t="shared" si="76"/>
        <v>421</v>
      </c>
      <c r="B422">
        <v>1.4</v>
      </c>
      <c r="C422">
        <f t="shared" si="67"/>
        <v>1.9599999999999997</v>
      </c>
      <c r="D422" s="15">
        <f t="shared" si="68"/>
        <v>19599.999999999996</v>
      </c>
      <c r="E422">
        <v>0.35</v>
      </c>
      <c r="F422" s="18">
        <f t="shared" si="69"/>
        <v>1.3826820512537117</v>
      </c>
      <c r="G422" s="15">
        <f t="shared" si="70"/>
        <v>13826.820512537117</v>
      </c>
      <c r="H422">
        <v>-0.06</v>
      </c>
      <c r="I422" s="18">
        <f t="shared" si="66"/>
        <v>0.94111063187988564</v>
      </c>
      <c r="J422" s="15">
        <f t="shared" si="71"/>
        <v>9411.1063187988566</v>
      </c>
      <c r="K422">
        <v>-2.23</v>
      </c>
      <c r="L422" s="18">
        <f t="shared" si="72"/>
        <v>0.16056238674748891</v>
      </c>
      <c r="M422" s="15">
        <f t="shared" si="73"/>
        <v>1605.623867474889</v>
      </c>
      <c r="N422">
        <v>2.5299999999999998</v>
      </c>
      <c r="O422" s="18">
        <f t="shared" si="74"/>
        <v>-1.9562675931976923</v>
      </c>
      <c r="P422" s="15">
        <f t="shared" si="75"/>
        <v>-19562.675931976923</v>
      </c>
    </row>
    <row r="423" spans="1:16" x14ac:dyDescent="0.25">
      <c r="A423">
        <f t="shared" si="76"/>
        <v>422</v>
      </c>
      <c r="B423">
        <v>2.4</v>
      </c>
      <c r="C423">
        <f t="shared" si="67"/>
        <v>5.76</v>
      </c>
      <c r="D423" s="15">
        <f t="shared" si="68"/>
        <v>57600</v>
      </c>
      <c r="E423">
        <v>0.14000000000000001</v>
      </c>
      <c r="F423" s="18">
        <f t="shared" si="69"/>
        <v>1.1452083394910118</v>
      </c>
      <c r="G423" s="15">
        <f t="shared" si="70"/>
        <v>11452.083394910118</v>
      </c>
      <c r="H423">
        <v>-1.49</v>
      </c>
      <c r="I423" s="18">
        <f t="shared" si="66"/>
        <v>0.11104494917934507</v>
      </c>
      <c r="J423" s="15">
        <f t="shared" si="71"/>
        <v>1110.4494917934508</v>
      </c>
      <c r="K423">
        <v>-4.46</v>
      </c>
      <c r="L423" s="18">
        <f t="shared" si="72"/>
        <v>4.2967808351748994E-2</v>
      </c>
      <c r="M423" s="15">
        <f t="shared" si="73"/>
        <v>429.67808351748994</v>
      </c>
      <c r="N423">
        <v>3.82</v>
      </c>
      <c r="O423" s="18">
        <f t="shared" si="74"/>
        <v>8.3066309347678562</v>
      </c>
      <c r="P423" s="15">
        <f t="shared" si="75"/>
        <v>83066.309347678558</v>
      </c>
    </row>
    <row r="424" spans="1:16" x14ac:dyDescent="0.25">
      <c r="A424">
        <f t="shared" si="76"/>
        <v>423</v>
      </c>
      <c r="B424">
        <v>2.58</v>
      </c>
      <c r="C424">
        <f t="shared" si="67"/>
        <v>6.6564000000000005</v>
      </c>
      <c r="D424" s="15">
        <f t="shared" si="68"/>
        <v>66564</v>
      </c>
      <c r="E424">
        <v>1</v>
      </c>
      <c r="F424" s="18">
        <f t="shared" si="69"/>
        <v>2.2698352135868962</v>
      </c>
      <c r="G424" s="15">
        <f t="shared" si="70"/>
        <v>22698.352135868961</v>
      </c>
      <c r="H424">
        <v>0.18</v>
      </c>
      <c r="I424" s="18">
        <f t="shared" si="66"/>
        <v>1.1901877390198903</v>
      </c>
      <c r="J424" s="15">
        <f t="shared" si="71"/>
        <v>11901.877390198903</v>
      </c>
      <c r="K424">
        <v>0.15</v>
      </c>
      <c r="L424" s="18">
        <f t="shared" si="72"/>
        <v>1.1646415006875579</v>
      </c>
      <c r="M424" s="15">
        <f t="shared" si="73"/>
        <v>11646.415006875579</v>
      </c>
      <c r="N424">
        <v>3.31</v>
      </c>
      <c r="O424" s="18">
        <f t="shared" si="74"/>
        <v>3.4170832723131017</v>
      </c>
      <c r="P424" s="15">
        <f t="shared" si="75"/>
        <v>34170.832723131018</v>
      </c>
    </row>
    <row r="425" spans="1:16" x14ac:dyDescent="0.25">
      <c r="A425">
        <f t="shared" si="76"/>
        <v>424</v>
      </c>
      <c r="B425">
        <v>2.23</v>
      </c>
      <c r="C425">
        <f t="shared" si="67"/>
        <v>4.9729000000000001</v>
      </c>
      <c r="D425" s="15">
        <f t="shared" si="68"/>
        <v>49729</v>
      </c>
      <c r="E425">
        <v>1.24</v>
      </c>
      <c r="F425" s="18">
        <f t="shared" si="69"/>
        <v>2.6565055452063127</v>
      </c>
      <c r="G425" s="15">
        <f t="shared" si="70"/>
        <v>26565.055452063127</v>
      </c>
      <c r="H425">
        <v>0.75</v>
      </c>
      <c r="I425" s="18">
        <f t="shared" si="66"/>
        <v>1.9345821578569653</v>
      </c>
      <c r="J425" s="15">
        <f t="shared" si="71"/>
        <v>19345.821578569652</v>
      </c>
      <c r="K425">
        <v>-2.77</v>
      </c>
      <c r="L425" s="18">
        <f t="shared" si="72"/>
        <v>0.11266523589911719</v>
      </c>
      <c r="M425" s="15">
        <f t="shared" si="73"/>
        <v>1126.6523589911719</v>
      </c>
      <c r="N425">
        <v>2.34</v>
      </c>
      <c r="O425" s="18">
        <f t="shared" si="74"/>
        <v>-2.9516990748839076</v>
      </c>
      <c r="P425" s="15">
        <f t="shared" si="75"/>
        <v>-29516.990748839075</v>
      </c>
    </row>
    <row r="426" spans="1:16" x14ac:dyDescent="0.25">
      <c r="A426">
        <f t="shared" si="76"/>
        <v>425</v>
      </c>
      <c r="B426">
        <v>2.08</v>
      </c>
      <c r="C426">
        <f t="shared" si="67"/>
        <v>4.3264000000000005</v>
      </c>
      <c r="D426" s="15">
        <f t="shared" si="68"/>
        <v>43264.000000000007</v>
      </c>
      <c r="E426">
        <v>1.45</v>
      </c>
      <c r="F426" s="18">
        <f t="shared" si="69"/>
        <v>3.0213852860638344</v>
      </c>
      <c r="G426" s="15">
        <f t="shared" si="70"/>
        <v>30213.852860638344</v>
      </c>
      <c r="H426">
        <v>0.52</v>
      </c>
      <c r="I426" s="18">
        <f t="shared" si="66"/>
        <v>1.6072508010375741</v>
      </c>
      <c r="J426" s="15">
        <f t="shared" si="71"/>
        <v>16072.508010375741</v>
      </c>
      <c r="K426">
        <v>-1.25</v>
      </c>
      <c r="L426" s="18">
        <f t="shared" si="72"/>
        <v>0.32956856210343477</v>
      </c>
      <c r="M426" s="15">
        <f t="shared" si="73"/>
        <v>3295.6856210343476</v>
      </c>
      <c r="N426">
        <v>3</v>
      </c>
      <c r="O426" s="18">
        <f t="shared" si="74"/>
        <v>1.0098596413355825</v>
      </c>
      <c r="P426" s="15">
        <f t="shared" si="75"/>
        <v>10098.596413355825</v>
      </c>
    </row>
    <row r="427" spans="1:16" x14ac:dyDescent="0.25">
      <c r="A427">
        <f t="shared" si="76"/>
        <v>426</v>
      </c>
      <c r="B427">
        <v>3.34</v>
      </c>
      <c r="C427">
        <f t="shared" si="67"/>
        <v>11.1556</v>
      </c>
      <c r="D427" s="15">
        <f t="shared" si="68"/>
        <v>111556</v>
      </c>
      <c r="E427">
        <v>1.46</v>
      </c>
      <c r="F427" s="18">
        <f t="shared" si="69"/>
        <v>3.0393820001656673</v>
      </c>
      <c r="G427" s="15">
        <f t="shared" si="70"/>
        <v>30393.820001656673</v>
      </c>
      <c r="H427">
        <v>0.41</v>
      </c>
      <c r="I427" s="18">
        <f t="shared" si="66"/>
        <v>1.4637966991780362</v>
      </c>
      <c r="J427" s="15">
        <f t="shared" si="71"/>
        <v>14637.966991780362</v>
      </c>
      <c r="K427">
        <v>-1.95</v>
      </c>
      <c r="L427" s="18">
        <f t="shared" si="72"/>
        <v>0.19505913084244783</v>
      </c>
      <c r="M427" s="15">
        <f t="shared" si="73"/>
        <v>1950.5913084244783</v>
      </c>
      <c r="N427">
        <v>3.15</v>
      </c>
      <c r="O427" s="18">
        <f t="shared" si="74"/>
        <v>2.1259744004893459</v>
      </c>
      <c r="P427" s="15">
        <f t="shared" si="75"/>
        <v>21259.744004893459</v>
      </c>
    </row>
    <row r="428" spans="1:16" x14ac:dyDescent="0.25">
      <c r="A428">
        <f t="shared" si="76"/>
        <v>427</v>
      </c>
      <c r="B428">
        <v>2.61</v>
      </c>
      <c r="C428">
        <f t="shared" si="67"/>
        <v>6.8120999999999992</v>
      </c>
      <c r="D428" s="15">
        <f t="shared" si="68"/>
        <v>68120.999999999985</v>
      </c>
      <c r="E428">
        <v>-1.08</v>
      </c>
      <c r="F428" s="18">
        <f t="shared" si="69"/>
        <v>0.22149174310127817</v>
      </c>
      <c r="G428" s="15">
        <f t="shared" si="70"/>
        <v>2214.9174310127819</v>
      </c>
      <c r="H428">
        <v>-0.18</v>
      </c>
      <c r="I428" s="18">
        <f t="shared" si="66"/>
        <v>0.82989843767450988</v>
      </c>
      <c r="J428" s="15">
        <f t="shared" si="71"/>
        <v>8298.9843767450984</v>
      </c>
      <c r="K428">
        <v>-0.75</v>
      </c>
      <c r="L428" s="18">
        <f t="shared" si="72"/>
        <v>0.49833231342424422</v>
      </c>
      <c r="M428" s="15">
        <f t="shared" si="73"/>
        <v>4983.3231342424424</v>
      </c>
      <c r="N428">
        <v>2.84</v>
      </c>
      <c r="O428" s="18">
        <f t="shared" si="74"/>
        <v>-8.6362665251600745E-2</v>
      </c>
      <c r="P428" s="15">
        <f t="shared" si="75"/>
        <v>-863.62665251600743</v>
      </c>
    </row>
    <row r="429" spans="1:16" x14ac:dyDescent="0.25">
      <c r="A429">
        <f t="shared" si="76"/>
        <v>428</v>
      </c>
      <c r="B429">
        <v>2.83</v>
      </c>
      <c r="C429">
        <f t="shared" si="67"/>
        <v>8.0089000000000006</v>
      </c>
      <c r="D429" s="15">
        <f t="shared" si="68"/>
        <v>80089</v>
      </c>
      <c r="E429">
        <v>1.25</v>
      </c>
      <c r="F429" s="18">
        <f t="shared" si="69"/>
        <v>2.673317231814742</v>
      </c>
      <c r="G429" s="15">
        <f t="shared" si="70"/>
        <v>26733.172318147419</v>
      </c>
      <c r="H429">
        <v>0.72</v>
      </c>
      <c r="I429" s="18">
        <f t="shared" si="66"/>
        <v>1.8897430822134151</v>
      </c>
      <c r="J429" s="15">
        <f t="shared" si="71"/>
        <v>18897.430822134153</v>
      </c>
      <c r="K429">
        <v>-1.4</v>
      </c>
      <c r="L429" s="18">
        <f t="shared" si="72"/>
        <v>0.29307558227973124</v>
      </c>
      <c r="M429" s="15">
        <f t="shared" si="73"/>
        <v>2930.7558227973122</v>
      </c>
      <c r="N429">
        <v>2.9</v>
      </c>
      <c r="O429" s="18">
        <f t="shared" si="74"/>
        <v>0.31370572436607347</v>
      </c>
      <c r="P429" s="15">
        <f t="shared" si="75"/>
        <v>3137.0572436607345</v>
      </c>
    </row>
    <row r="430" spans="1:16" x14ac:dyDescent="0.25">
      <c r="A430">
        <f t="shared" si="76"/>
        <v>429</v>
      </c>
      <c r="B430">
        <v>2.09</v>
      </c>
      <c r="C430">
        <f t="shared" si="67"/>
        <v>4.3680999999999992</v>
      </c>
      <c r="D430" s="15">
        <f t="shared" si="68"/>
        <v>43680.999999999993</v>
      </c>
      <c r="E430">
        <v>0.4</v>
      </c>
      <c r="F430" s="18">
        <f t="shared" si="69"/>
        <v>1.442726191979689</v>
      </c>
      <c r="G430" s="15">
        <f t="shared" si="70"/>
        <v>14427.261919796891</v>
      </c>
      <c r="H430">
        <v>-1.89</v>
      </c>
      <c r="I430" s="18">
        <f t="shared" si="66"/>
        <v>3.5684226411573101E-2</v>
      </c>
      <c r="J430" s="15">
        <f t="shared" si="71"/>
        <v>356.84226411573104</v>
      </c>
      <c r="K430">
        <v>-3.36</v>
      </c>
      <c r="L430" s="18">
        <f t="shared" si="72"/>
        <v>7.8672493895468057E-2</v>
      </c>
      <c r="M430" s="15">
        <f t="shared" si="73"/>
        <v>786.72493895468062</v>
      </c>
      <c r="N430">
        <v>3.18</v>
      </c>
      <c r="O430" s="18">
        <f t="shared" si="74"/>
        <v>2.3599542131686491</v>
      </c>
      <c r="P430" s="15">
        <f t="shared" si="75"/>
        <v>23599.542131686492</v>
      </c>
    </row>
    <row r="431" spans="1:16" x14ac:dyDescent="0.25">
      <c r="A431">
        <f t="shared" si="76"/>
        <v>430</v>
      </c>
      <c r="B431">
        <v>3.08</v>
      </c>
      <c r="C431">
        <f t="shared" si="67"/>
        <v>9.4863999999999997</v>
      </c>
      <c r="D431" s="15">
        <f t="shared" si="68"/>
        <v>94864</v>
      </c>
      <c r="E431">
        <v>1.03</v>
      </c>
      <c r="F431" s="18">
        <f t="shared" si="69"/>
        <v>2.3164090065058511</v>
      </c>
      <c r="G431" s="15">
        <f t="shared" si="70"/>
        <v>23164.09006505851</v>
      </c>
      <c r="H431">
        <v>-1.76</v>
      </c>
      <c r="I431" s="18">
        <f t="shared" si="66"/>
        <v>5.4585816489101172E-2</v>
      </c>
      <c r="J431" s="15">
        <f t="shared" si="71"/>
        <v>545.85816489101171</v>
      </c>
      <c r="K431">
        <v>-3.89</v>
      </c>
      <c r="L431" s="18">
        <f t="shared" si="72"/>
        <v>5.8222434038705591E-2</v>
      </c>
      <c r="M431" s="15">
        <f t="shared" si="73"/>
        <v>582.22434038705592</v>
      </c>
      <c r="N431">
        <v>2.34</v>
      </c>
      <c r="O431" s="18">
        <f t="shared" si="74"/>
        <v>-2.9516990748839076</v>
      </c>
      <c r="P431" s="15">
        <f t="shared" si="75"/>
        <v>-29516.990748839075</v>
      </c>
    </row>
    <row r="432" spans="1:16" x14ac:dyDescent="0.25">
      <c r="A432">
        <f t="shared" si="76"/>
        <v>431</v>
      </c>
      <c r="B432">
        <v>2.67</v>
      </c>
      <c r="C432">
        <f t="shared" si="67"/>
        <v>7.1288999999999998</v>
      </c>
      <c r="D432" s="15">
        <f t="shared" si="68"/>
        <v>71289</v>
      </c>
      <c r="E432">
        <v>0.88</v>
      </c>
      <c r="F432" s="18">
        <f t="shared" si="69"/>
        <v>2.0885443153049827</v>
      </c>
      <c r="G432" s="15">
        <f t="shared" si="70"/>
        <v>20885.443153049826</v>
      </c>
      <c r="H432">
        <v>-0.43</v>
      </c>
      <c r="I432" s="18">
        <f t="shared" si="66"/>
        <v>0.62531613114018902</v>
      </c>
      <c r="J432" s="15">
        <f t="shared" si="71"/>
        <v>6253.1613114018901</v>
      </c>
      <c r="K432">
        <v>0.37</v>
      </c>
      <c r="L432" s="18">
        <f t="shared" si="72"/>
        <v>1.4698573789400746</v>
      </c>
      <c r="M432" s="15">
        <f t="shared" si="73"/>
        <v>14698.573789400747</v>
      </c>
      <c r="N432">
        <v>1.82</v>
      </c>
      <c r="O432" s="18">
        <f t="shared" si="74"/>
        <v>-5.1726708769054213</v>
      </c>
      <c r="P432" s="15">
        <f t="shared" si="75"/>
        <v>-51726.70876905421</v>
      </c>
    </row>
    <row r="433" spans="1:16" x14ac:dyDescent="0.25">
      <c r="A433">
        <f t="shared" si="76"/>
        <v>432</v>
      </c>
      <c r="B433">
        <v>1.67</v>
      </c>
      <c r="C433">
        <f t="shared" si="67"/>
        <v>2.7888999999999999</v>
      </c>
      <c r="D433" s="15">
        <f t="shared" si="68"/>
        <v>27889</v>
      </c>
      <c r="E433">
        <v>0.56999999999999995</v>
      </c>
      <c r="F433" s="18">
        <f t="shared" si="69"/>
        <v>1.6570277866524263</v>
      </c>
      <c r="G433" s="15">
        <f t="shared" si="70"/>
        <v>16570.277866524262</v>
      </c>
      <c r="H433">
        <v>0.05</v>
      </c>
      <c r="I433" s="18">
        <f t="shared" si="66"/>
        <v>1.0507780946030001</v>
      </c>
      <c r="J433" s="15">
        <f t="shared" si="71"/>
        <v>10507.780946030001</v>
      </c>
      <c r="K433">
        <v>-0.45</v>
      </c>
      <c r="L433" s="18">
        <f t="shared" si="72"/>
        <v>0.65051641150248463</v>
      </c>
      <c r="M433" s="15">
        <f t="shared" si="73"/>
        <v>6505.1641150248461</v>
      </c>
      <c r="N433">
        <v>3.19</v>
      </c>
      <c r="O433" s="18">
        <f t="shared" si="74"/>
        <v>2.438765115558164</v>
      </c>
      <c r="P433" s="15">
        <f t="shared" si="75"/>
        <v>24387.65115558164</v>
      </c>
    </row>
    <row r="434" spans="1:16" x14ac:dyDescent="0.25">
      <c r="A434">
        <f t="shared" si="76"/>
        <v>433</v>
      </c>
      <c r="B434">
        <v>2.36</v>
      </c>
      <c r="C434">
        <f t="shared" si="67"/>
        <v>5.5695999999999994</v>
      </c>
      <c r="D434" s="15">
        <f t="shared" si="68"/>
        <v>55695.999999999993</v>
      </c>
      <c r="E434">
        <v>0.47</v>
      </c>
      <c r="F434" s="18">
        <f t="shared" si="69"/>
        <v>1.5290642389584153</v>
      </c>
      <c r="G434" s="15">
        <f t="shared" si="70"/>
        <v>15290.642389584153</v>
      </c>
      <c r="H434">
        <v>-1.77</v>
      </c>
      <c r="I434" s="18">
        <f t="shared" si="66"/>
        <v>5.2953082976710052E-2</v>
      </c>
      <c r="J434" s="15">
        <f t="shared" si="71"/>
        <v>529.5308297671005</v>
      </c>
      <c r="K434">
        <v>-1.24</v>
      </c>
      <c r="L434" s="18">
        <f t="shared" si="72"/>
        <v>0.33219156266634187</v>
      </c>
      <c r="M434" s="15">
        <f t="shared" si="73"/>
        <v>3321.9156266634186</v>
      </c>
      <c r="N434">
        <v>3.2</v>
      </c>
      <c r="O434" s="18">
        <f t="shared" si="74"/>
        <v>2.5179876145046851</v>
      </c>
      <c r="P434" s="15">
        <f t="shared" si="75"/>
        <v>25179.876145046852</v>
      </c>
    </row>
    <row r="435" spans="1:16" x14ac:dyDescent="0.25">
      <c r="A435">
        <f t="shared" si="76"/>
        <v>434</v>
      </c>
      <c r="B435">
        <v>1.96</v>
      </c>
      <c r="C435">
        <f t="shared" si="67"/>
        <v>3.8415999999999997</v>
      </c>
      <c r="D435" s="15">
        <f t="shared" si="68"/>
        <v>38416</v>
      </c>
      <c r="E435">
        <v>0.27</v>
      </c>
      <c r="F435" s="18">
        <f t="shared" si="69"/>
        <v>1.2894200622483809</v>
      </c>
      <c r="G435" s="15">
        <f t="shared" si="70"/>
        <v>12894.20062248381</v>
      </c>
      <c r="H435">
        <v>0.44</v>
      </c>
      <c r="I435" s="18">
        <f t="shared" si="66"/>
        <v>1.5020974274509067</v>
      </c>
      <c r="J435" s="15">
        <f t="shared" si="71"/>
        <v>15020.974274509066</v>
      </c>
      <c r="K435">
        <v>0.54</v>
      </c>
      <c r="L435" s="18">
        <f t="shared" si="72"/>
        <v>1.7738446639977437</v>
      </c>
      <c r="M435" s="15">
        <f t="shared" si="73"/>
        <v>17738.446639977436</v>
      </c>
      <c r="N435">
        <v>2.33</v>
      </c>
      <c r="O435" s="18">
        <f t="shared" si="74"/>
        <v>-3.0011502279794371</v>
      </c>
      <c r="P435" s="15">
        <f t="shared" si="75"/>
        <v>-30011.502279794371</v>
      </c>
    </row>
    <row r="436" spans="1:16" x14ac:dyDescent="0.25">
      <c r="A436">
        <f t="shared" si="76"/>
        <v>435</v>
      </c>
      <c r="B436">
        <v>2.25</v>
      </c>
      <c r="C436">
        <f t="shared" si="67"/>
        <v>5.0625</v>
      </c>
      <c r="D436" s="15">
        <f t="shared" si="68"/>
        <v>50625</v>
      </c>
      <c r="E436">
        <v>-0.62</v>
      </c>
      <c r="F436" s="18">
        <f t="shared" si="69"/>
        <v>0.48051236763413624</v>
      </c>
      <c r="G436" s="15">
        <f t="shared" si="70"/>
        <v>4805.1236763413626</v>
      </c>
      <c r="H436">
        <v>0.82</v>
      </c>
      <c r="I436" s="18">
        <f t="shared" si="66"/>
        <v>2.0417553641731443</v>
      </c>
      <c r="J436" s="15">
        <f t="shared" si="71"/>
        <v>20417.553641731443</v>
      </c>
      <c r="K436">
        <v>-0.94</v>
      </c>
      <c r="L436" s="18">
        <f t="shared" si="72"/>
        <v>0.4240647022450833</v>
      </c>
      <c r="M436" s="15">
        <f t="shared" si="73"/>
        <v>4240.647022450833</v>
      </c>
      <c r="N436">
        <v>1.81</v>
      </c>
      <c r="O436" s="18">
        <f t="shared" si="74"/>
        <v>-5.2089200853742783</v>
      </c>
      <c r="P436" s="15">
        <f t="shared" si="75"/>
        <v>-52089.200853742783</v>
      </c>
    </row>
    <row r="437" spans="1:16" x14ac:dyDescent="0.25">
      <c r="A437">
        <f t="shared" si="76"/>
        <v>436</v>
      </c>
      <c r="B437">
        <v>2.78</v>
      </c>
      <c r="C437">
        <f t="shared" si="67"/>
        <v>7.7283999999999988</v>
      </c>
      <c r="D437" s="15">
        <f t="shared" si="68"/>
        <v>77283.999999999985</v>
      </c>
      <c r="E437">
        <v>-0.53</v>
      </c>
      <c r="F437" s="18">
        <f t="shared" si="69"/>
        <v>0.54360203396430673</v>
      </c>
      <c r="G437" s="15">
        <f t="shared" si="70"/>
        <v>5436.020339643067</v>
      </c>
      <c r="H437">
        <v>0.59</v>
      </c>
      <c r="I437" s="18">
        <f t="shared" si="66"/>
        <v>1.702905158072517</v>
      </c>
      <c r="J437" s="15">
        <f t="shared" si="71"/>
        <v>17029.051580725169</v>
      </c>
      <c r="K437">
        <v>-2.34</v>
      </c>
      <c r="L437" s="18">
        <f t="shared" si="72"/>
        <v>0.14906004363444406</v>
      </c>
      <c r="M437" s="15">
        <f t="shared" si="73"/>
        <v>1490.6004363444406</v>
      </c>
      <c r="N437">
        <v>3.32</v>
      </c>
      <c r="O437" s="18">
        <f t="shared" si="74"/>
        <v>3.5013770506883404</v>
      </c>
      <c r="P437" s="15">
        <f t="shared" si="75"/>
        <v>35013.770506883404</v>
      </c>
    </row>
    <row r="438" spans="1:16" x14ac:dyDescent="0.25">
      <c r="A438">
        <f t="shared" si="76"/>
        <v>437</v>
      </c>
      <c r="B438">
        <v>2.04</v>
      </c>
      <c r="C438">
        <f t="shared" si="67"/>
        <v>4.1616</v>
      </c>
      <c r="D438" s="15">
        <f t="shared" si="68"/>
        <v>41616</v>
      </c>
      <c r="E438">
        <v>-0.15</v>
      </c>
      <c r="F438" s="18">
        <f t="shared" si="69"/>
        <v>0.85594432996412129</v>
      </c>
      <c r="G438" s="15">
        <f t="shared" si="70"/>
        <v>8559.4432996412124</v>
      </c>
      <c r="H438">
        <v>-1.41</v>
      </c>
      <c r="I438" s="18">
        <f t="shared" si="66"/>
        <v>0.13271140681054416</v>
      </c>
      <c r="J438" s="15">
        <f t="shared" si="71"/>
        <v>1327.1140681054417</v>
      </c>
      <c r="K438">
        <v>-5.3</v>
      </c>
      <c r="L438" s="18">
        <f t="shared" si="72"/>
        <v>2.8370013198803719E-2</v>
      </c>
      <c r="M438" s="15">
        <f t="shared" si="73"/>
        <v>283.70013198803719</v>
      </c>
      <c r="N438">
        <v>2.15</v>
      </c>
      <c r="O438" s="18">
        <f t="shared" si="74"/>
        <v>-3.8437865042719688</v>
      </c>
      <c r="P438" s="15">
        <f t="shared" si="75"/>
        <v>-38437.865042719684</v>
      </c>
    </row>
    <row r="439" spans="1:16" x14ac:dyDescent="0.25">
      <c r="A439">
        <f t="shared" si="76"/>
        <v>438</v>
      </c>
      <c r="B439">
        <v>1.8</v>
      </c>
      <c r="C439">
        <f t="shared" si="67"/>
        <v>3.24</v>
      </c>
      <c r="D439" s="15">
        <f t="shared" si="68"/>
        <v>32400.000000000004</v>
      </c>
      <c r="E439">
        <v>0.51</v>
      </c>
      <c r="F439" s="18">
        <f t="shared" si="69"/>
        <v>1.5795957625092074</v>
      </c>
      <c r="G439" s="15">
        <f t="shared" si="70"/>
        <v>15795.957625092075</v>
      </c>
      <c r="H439">
        <v>-0.91</v>
      </c>
      <c r="I439" s="18">
        <f t="shared" si="66"/>
        <v>0.32736160121240565</v>
      </c>
      <c r="J439" s="15">
        <f t="shared" si="71"/>
        <v>3273.6160121240564</v>
      </c>
      <c r="K439">
        <v>-3.29</v>
      </c>
      <c r="L439" s="18">
        <f t="shared" si="72"/>
        <v>8.1983068786669472E-2</v>
      </c>
      <c r="M439" s="15">
        <f t="shared" si="73"/>
        <v>819.83068786669469</v>
      </c>
      <c r="N439">
        <v>2.94</v>
      </c>
      <c r="O439" s="18">
        <f t="shared" si="74"/>
        <v>0.58769952002646164</v>
      </c>
      <c r="P439" s="15">
        <f t="shared" si="75"/>
        <v>5876.9952002646169</v>
      </c>
    </row>
    <row r="440" spans="1:16" x14ac:dyDescent="0.25">
      <c r="A440">
        <f t="shared" si="76"/>
        <v>439</v>
      </c>
      <c r="B440">
        <v>2.27</v>
      </c>
      <c r="C440">
        <f t="shared" si="67"/>
        <v>5.1528999999999998</v>
      </c>
      <c r="D440" s="15">
        <f t="shared" si="68"/>
        <v>51529</v>
      </c>
      <c r="E440">
        <v>0.16</v>
      </c>
      <c r="F440" s="18">
        <f t="shared" si="69"/>
        <v>1.1668053624547603</v>
      </c>
      <c r="G440" s="15">
        <f t="shared" si="70"/>
        <v>11668.053624547603</v>
      </c>
      <c r="H440">
        <v>-0.55000000000000004</v>
      </c>
      <c r="I440" s="18">
        <f t="shared" si="66"/>
        <v>0.539564511890816</v>
      </c>
      <c r="J440" s="15">
        <f t="shared" si="71"/>
        <v>5395.6451189081599</v>
      </c>
      <c r="K440">
        <v>-2.67</v>
      </c>
      <c r="L440" s="18">
        <f t="shared" si="72"/>
        <v>0.12006910791233172</v>
      </c>
      <c r="M440" s="15">
        <f t="shared" si="73"/>
        <v>1200.6910791233172</v>
      </c>
      <c r="N440">
        <v>3.57</v>
      </c>
      <c r="O440" s="18">
        <f t="shared" si="74"/>
        <v>5.7542956610113016</v>
      </c>
      <c r="P440" s="15">
        <f t="shared" si="75"/>
        <v>57542.956610113019</v>
      </c>
    </row>
    <row r="441" spans="1:16" x14ac:dyDescent="0.25">
      <c r="A441">
        <f t="shared" si="76"/>
        <v>440</v>
      </c>
      <c r="B441">
        <v>2.1</v>
      </c>
      <c r="C441">
        <f t="shared" si="67"/>
        <v>4.41</v>
      </c>
      <c r="D441" s="15">
        <f t="shared" si="68"/>
        <v>44100</v>
      </c>
      <c r="E441">
        <v>0.99</v>
      </c>
      <c r="F441" s="18">
        <f t="shared" si="69"/>
        <v>2.2544219898393654</v>
      </c>
      <c r="G441" s="15">
        <f t="shared" si="70"/>
        <v>22544.219898393654</v>
      </c>
      <c r="H441">
        <v>-0.36</v>
      </c>
      <c r="I441" s="18">
        <f t="shared" si="66"/>
        <v>0.67900377471925577</v>
      </c>
      <c r="J441" s="15">
        <f t="shared" si="71"/>
        <v>6790.0377471925576</v>
      </c>
      <c r="K441">
        <v>0.27</v>
      </c>
      <c r="L441" s="18">
        <f t="shared" si="72"/>
        <v>1.3204290611730465</v>
      </c>
      <c r="M441" s="15">
        <f t="shared" si="73"/>
        <v>13204.290611730465</v>
      </c>
      <c r="N441">
        <v>3.25</v>
      </c>
      <c r="O441" s="18">
        <f t="shared" si="74"/>
        <v>2.9203328827366555</v>
      </c>
      <c r="P441" s="15">
        <f t="shared" si="75"/>
        <v>29203.328827366553</v>
      </c>
    </row>
    <row r="442" spans="1:16" x14ac:dyDescent="0.25">
      <c r="A442">
        <f t="shared" si="76"/>
        <v>441</v>
      </c>
      <c r="B442">
        <v>1.84</v>
      </c>
      <c r="C442">
        <f t="shared" si="67"/>
        <v>3.3856000000000002</v>
      </c>
      <c r="D442" s="15">
        <f t="shared" si="68"/>
        <v>33856</v>
      </c>
      <c r="E442">
        <v>-0.18</v>
      </c>
      <c r="F442" s="18">
        <f t="shared" si="69"/>
        <v>0.82855450128353658</v>
      </c>
      <c r="G442" s="15">
        <f t="shared" si="70"/>
        <v>8285.5450128353659</v>
      </c>
      <c r="H442">
        <v>-0.88</v>
      </c>
      <c r="I442" s="18">
        <f t="shared" si="66"/>
        <v>0.3425877873389781</v>
      </c>
      <c r="J442" s="15">
        <f t="shared" si="71"/>
        <v>3425.8778733897811</v>
      </c>
      <c r="K442">
        <v>-2.06</v>
      </c>
      <c r="L442" s="18">
        <f t="shared" si="72"/>
        <v>0.18052937236605376</v>
      </c>
      <c r="M442" s="15">
        <f t="shared" si="73"/>
        <v>1805.2937236605376</v>
      </c>
      <c r="N442">
        <v>2.83</v>
      </c>
      <c r="O442" s="18">
        <f t="shared" si="74"/>
        <v>-0.15178602964098786</v>
      </c>
      <c r="P442" s="15">
        <f t="shared" si="75"/>
        <v>-1517.8602964098786</v>
      </c>
    </row>
    <row r="443" spans="1:16" x14ac:dyDescent="0.25">
      <c r="A443">
        <f t="shared" si="76"/>
        <v>442</v>
      </c>
      <c r="B443">
        <v>2.17</v>
      </c>
      <c r="C443">
        <f t="shared" si="67"/>
        <v>4.7088999999999999</v>
      </c>
      <c r="D443" s="15">
        <f t="shared" si="68"/>
        <v>47089</v>
      </c>
      <c r="E443">
        <v>0.54</v>
      </c>
      <c r="F443" s="18">
        <f t="shared" si="69"/>
        <v>1.6180662880592245</v>
      </c>
      <c r="G443" s="15">
        <f t="shared" si="70"/>
        <v>16180.662880592245</v>
      </c>
      <c r="H443">
        <v>-0.57999999999999996</v>
      </c>
      <c r="I443" s="18">
        <f t="shared" si="66"/>
        <v>0.51934049241276592</v>
      </c>
      <c r="J443" s="15">
        <f t="shared" si="71"/>
        <v>5193.4049241276589</v>
      </c>
      <c r="K443">
        <v>-2.06</v>
      </c>
      <c r="L443" s="18">
        <f t="shared" si="72"/>
        <v>0.18052937236605376</v>
      </c>
      <c r="M443" s="15">
        <f t="shared" si="73"/>
        <v>1805.2937236605376</v>
      </c>
      <c r="N443">
        <v>2.5099999999999998</v>
      </c>
      <c r="O443" s="18">
        <f t="shared" si="74"/>
        <v>-2.0661830135821075</v>
      </c>
      <c r="P443" s="15">
        <f t="shared" si="75"/>
        <v>-20661.830135821074</v>
      </c>
    </row>
    <row r="444" spans="1:16" x14ac:dyDescent="0.25">
      <c r="A444">
        <f t="shared" si="76"/>
        <v>443</v>
      </c>
      <c r="B444">
        <v>3.44</v>
      </c>
      <c r="C444">
        <f t="shared" si="67"/>
        <v>11.833599999999999</v>
      </c>
      <c r="D444" s="15">
        <f t="shared" si="68"/>
        <v>118335.99999999999</v>
      </c>
      <c r="E444">
        <v>1.42</v>
      </c>
      <c r="F444" s="18">
        <f t="shared" si="69"/>
        <v>2.9677348753563599</v>
      </c>
      <c r="G444" s="15">
        <f t="shared" si="70"/>
        <v>29677.348753563598</v>
      </c>
      <c r="H444">
        <v>-0.28999999999999998</v>
      </c>
      <c r="I444" s="18">
        <f t="shared" si="66"/>
        <v>0.73545981993366072</v>
      </c>
      <c r="J444" s="15">
        <f t="shared" si="71"/>
        <v>7354.5981993366067</v>
      </c>
      <c r="K444">
        <v>-3.39</v>
      </c>
      <c r="L444" s="18">
        <f t="shared" si="72"/>
        <v>7.7303317755189782E-2</v>
      </c>
      <c r="M444" s="15">
        <f t="shared" si="73"/>
        <v>773.03317755189778</v>
      </c>
      <c r="N444">
        <v>2.98</v>
      </c>
      <c r="O444" s="18">
        <f t="shared" si="74"/>
        <v>0.86763369468302542</v>
      </c>
      <c r="P444" s="15">
        <f t="shared" si="75"/>
        <v>8676.3369468302535</v>
      </c>
    </row>
    <row r="445" spans="1:16" x14ac:dyDescent="0.25">
      <c r="A445">
        <f t="shared" si="76"/>
        <v>444</v>
      </c>
      <c r="B445">
        <v>1.74</v>
      </c>
      <c r="C445">
        <f t="shared" si="67"/>
        <v>3.0276000000000001</v>
      </c>
      <c r="D445" s="15">
        <f t="shared" si="68"/>
        <v>30276</v>
      </c>
      <c r="E445">
        <v>0.31</v>
      </c>
      <c r="F445" s="18">
        <f t="shared" si="69"/>
        <v>1.3356196313227184</v>
      </c>
      <c r="G445" s="15">
        <f t="shared" si="70"/>
        <v>13356.196313227185</v>
      </c>
      <c r="H445">
        <v>-0.22</v>
      </c>
      <c r="I445" s="18">
        <f t="shared" si="66"/>
        <v>0.79473784813506954</v>
      </c>
      <c r="J445" s="15">
        <f t="shared" si="71"/>
        <v>7947.3784813506954</v>
      </c>
      <c r="K445">
        <v>-2.44</v>
      </c>
      <c r="L445" s="18">
        <f t="shared" si="72"/>
        <v>0.13945832182489881</v>
      </c>
      <c r="M445" s="15">
        <f t="shared" si="73"/>
        <v>1394.583218248988</v>
      </c>
      <c r="N445">
        <v>2.68</v>
      </c>
      <c r="O445" s="18">
        <f t="shared" si="74"/>
        <v>-1.091433774782784</v>
      </c>
      <c r="P445" s="15">
        <f t="shared" si="75"/>
        <v>-10914.33774782784</v>
      </c>
    </row>
    <row r="446" spans="1:16" x14ac:dyDescent="0.25">
      <c r="A446">
        <f t="shared" si="76"/>
        <v>445</v>
      </c>
      <c r="B446">
        <v>2.0699999999999998</v>
      </c>
      <c r="C446">
        <f t="shared" si="67"/>
        <v>4.2848999999999995</v>
      </c>
      <c r="D446" s="15">
        <f t="shared" si="68"/>
        <v>42848.999999999993</v>
      </c>
      <c r="E446">
        <v>1.1499999999999999</v>
      </c>
      <c r="F446" s="18">
        <f t="shared" si="69"/>
        <v>2.5077267835036343</v>
      </c>
      <c r="G446" s="15">
        <f t="shared" si="70"/>
        <v>25077.267835036342</v>
      </c>
      <c r="H446">
        <v>-1.1100000000000001</v>
      </c>
      <c r="I446" s="18">
        <f t="shared" si="66"/>
        <v>0.23653189081365419</v>
      </c>
      <c r="J446" s="15">
        <f t="shared" si="71"/>
        <v>2365.3189081365417</v>
      </c>
      <c r="K446">
        <v>-2.87</v>
      </c>
      <c r="L446" s="18">
        <f t="shared" si="72"/>
        <v>0.10580669709489615</v>
      </c>
      <c r="M446" s="15">
        <f t="shared" si="73"/>
        <v>1058.0669709489616</v>
      </c>
      <c r="N446">
        <v>3.26</v>
      </c>
      <c r="O446" s="18">
        <f t="shared" si="74"/>
        <v>3.0020603248857221</v>
      </c>
      <c r="P446" s="15">
        <f t="shared" si="75"/>
        <v>30020.60324885722</v>
      </c>
    </row>
    <row r="447" spans="1:16" x14ac:dyDescent="0.25">
      <c r="A447">
        <f t="shared" si="76"/>
        <v>446</v>
      </c>
      <c r="B447">
        <v>2.86</v>
      </c>
      <c r="C447">
        <f t="shared" si="67"/>
        <v>8.1795999999999989</v>
      </c>
      <c r="D447" s="15">
        <f t="shared" si="68"/>
        <v>81795.999999999985</v>
      </c>
      <c r="E447">
        <v>-0.08</v>
      </c>
      <c r="F447" s="18">
        <f t="shared" si="69"/>
        <v>0.92169326382941918</v>
      </c>
      <c r="G447" s="15">
        <f t="shared" si="70"/>
        <v>9216.9326382941927</v>
      </c>
      <c r="H447">
        <v>-1.25</v>
      </c>
      <c r="I447" s="18">
        <f t="shared" si="66"/>
        <v>0.1834750920363318</v>
      </c>
      <c r="J447" s="15">
        <f t="shared" si="71"/>
        <v>1834.7509203633181</v>
      </c>
      <c r="K447">
        <v>-0.28999999999999998</v>
      </c>
      <c r="L447" s="18">
        <f t="shared" si="72"/>
        <v>0.75464155632595054</v>
      </c>
      <c r="M447" s="15">
        <f t="shared" si="73"/>
        <v>7546.4155632595057</v>
      </c>
      <c r="N447">
        <v>3.59</v>
      </c>
      <c r="O447" s="18">
        <f t="shared" si="74"/>
        <v>5.9470771906264552</v>
      </c>
      <c r="P447" s="15">
        <f t="shared" si="75"/>
        <v>59470.771906264556</v>
      </c>
    </row>
    <row r="448" spans="1:16" x14ac:dyDescent="0.25">
      <c r="A448">
        <f t="shared" si="76"/>
        <v>447</v>
      </c>
      <c r="B448">
        <v>2.95</v>
      </c>
      <c r="C448">
        <f t="shared" si="67"/>
        <v>8.7025000000000006</v>
      </c>
      <c r="D448" s="15">
        <f t="shared" si="68"/>
        <v>87025</v>
      </c>
      <c r="E448">
        <v>0.14000000000000001</v>
      </c>
      <c r="F448" s="18">
        <f t="shared" si="69"/>
        <v>1.1452083394910118</v>
      </c>
      <c r="G448" s="15">
        <f t="shared" si="70"/>
        <v>11452.083394910118</v>
      </c>
      <c r="H448">
        <v>1.0900000000000001</v>
      </c>
      <c r="I448" s="18">
        <f t="shared" si="66"/>
        <v>2.4893223548976064</v>
      </c>
      <c r="J448" s="15">
        <f t="shared" si="71"/>
        <v>24893.223548976064</v>
      </c>
      <c r="K448">
        <v>-1.25</v>
      </c>
      <c r="L448" s="18">
        <f t="shared" si="72"/>
        <v>0.32956856210343477</v>
      </c>
      <c r="M448" s="15">
        <f t="shared" si="73"/>
        <v>3295.6856210343476</v>
      </c>
      <c r="N448">
        <v>3.23</v>
      </c>
      <c r="O448" s="18">
        <f t="shared" si="74"/>
        <v>2.7581414733343443</v>
      </c>
      <c r="P448" s="15">
        <f t="shared" si="75"/>
        <v>27581.414733343445</v>
      </c>
    </row>
    <row r="449" spans="1:16" x14ac:dyDescent="0.25">
      <c r="A449">
        <f t="shared" si="76"/>
        <v>448</v>
      </c>
      <c r="B449">
        <v>2.36</v>
      </c>
      <c r="C449">
        <f t="shared" si="67"/>
        <v>5.5695999999999994</v>
      </c>
      <c r="D449" s="15">
        <f t="shared" si="68"/>
        <v>55695.999999999993</v>
      </c>
      <c r="E449">
        <v>-0.25</v>
      </c>
      <c r="F449" s="18">
        <f t="shared" si="69"/>
        <v>0.76647746643861303</v>
      </c>
      <c r="G449" s="15">
        <f t="shared" si="70"/>
        <v>7664.7746643861301</v>
      </c>
      <c r="H449">
        <v>0.96</v>
      </c>
      <c r="I449" s="18">
        <f t="shared" si="66"/>
        <v>2.2669647816865921</v>
      </c>
      <c r="J449" s="15">
        <f t="shared" si="71"/>
        <v>22669.64781686592</v>
      </c>
      <c r="K449">
        <v>-3.78</v>
      </c>
      <c r="L449" s="18">
        <f t="shared" si="72"/>
        <v>6.1880282434655147E-2</v>
      </c>
      <c r="M449" s="15">
        <f t="shared" si="73"/>
        <v>618.80282434655146</v>
      </c>
      <c r="N449">
        <v>2.58</v>
      </c>
      <c r="O449" s="18">
        <f t="shared" si="74"/>
        <v>-1.6760056081407715</v>
      </c>
      <c r="P449" s="15">
        <f t="shared" si="75"/>
        <v>-16760.056081407714</v>
      </c>
    </row>
    <row r="450" spans="1:16" x14ac:dyDescent="0.25">
      <c r="A450">
        <f t="shared" si="76"/>
        <v>449</v>
      </c>
      <c r="B450">
        <v>2.29</v>
      </c>
      <c r="C450">
        <f t="shared" si="67"/>
        <v>5.2441000000000004</v>
      </c>
      <c r="D450" s="15">
        <f t="shared" si="68"/>
        <v>52441.000000000007</v>
      </c>
      <c r="E450">
        <v>0.14000000000000001</v>
      </c>
      <c r="F450" s="18">
        <f t="shared" si="69"/>
        <v>1.1452083394910118</v>
      </c>
      <c r="G450" s="15">
        <f t="shared" si="70"/>
        <v>11452.083394910118</v>
      </c>
      <c r="H450">
        <v>0.22</v>
      </c>
      <c r="I450" s="18">
        <f t="shared" ref="I450:I513" si="77">(H450*0.38+1)^(1/0.38)</f>
        <v>1.2352660821046078</v>
      </c>
      <c r="J450" s="15">
        <f t="shared" si="71"/>
        <v>12352.660821046078</v>
      </c>
      <c r="K450">
        <v>-4.18</v>
      </c>
      <c r="L450" s="18">
        <f t="shared" si="72"/>
        <v>4.9763157626538004E-2</v>
      </c>
      <c r="M450" s="15">
        <f t="shared" si="73"/>
        <v>497.63157626538003</v>
      </c>
      <c r="N450">
        <v>3.23</v>
      </c>
      <c r="O450" s="18">
        <f t="shared" si="74"/>
        <v>2.7581414733343443</v>
      </c>
      <c r="P450" s="15">
        <f t="shared" si="75"/>
        <v>27581.414733343445</v>
      </c>
    </row>
    <row r="451" spans="1:16" x14ac:dyDescent="0.25">
      <c r="A451">
        <f t="shared" si="76"/>
        <v>450</v>
      </c>
      <c r="B451">
        <v>2.46</v>
      </c>
      <c r="C451">
        <f t="shared" ref="C451:C514" si="78">B451^2</f>
        <v>6.0515999999999996</v>
      </c>
      <c r="D451" s="15">
        <f t="shared" ref="D451:D514" si="79">C451*10000</f>
        <v>60516</v>
      </c>
      <c r="E451">
        <v>0.98</v>
      </c>
      <c r="F451" s="18">
        <f t="shared" ref="F451:F514" si="80">(E451*0.47+1)^(1/0.47)</f>
        <v>2.2390644151656769</v>
      </c>
      <c r="G451" s="15">
        <f t="shared" ref="G451:G514" si="81">F451*10000</f>
        <v>22390.644151656768</v>
      </c>
      <c r="H451">
        <v>-0.95</v>
      </c>
      <c r="I451" s="18">
        <f t="shared" si="77"/>
        <v>0.30772313839084592</v>
      </c>
      <c r="J451" s="15">
        <f t="shared" ref="J451:J514" si="82">I451*10000</f>
        <v>3077.2313839084591</v>
      </c>
      <c r="K451">
        <v>-3.91</v>
      </c>
      <c r="L451" s="18">
        <f t="shared" ref="L451:L514" si="83">(K451*-0.21+1)^(1/-0.21)</f>
        <v>5.7585781480706075E-2</v>
      </c>
      <c r="M451" s="15">
        <f t="shared" ref="M451:M514" si="84">L451*10000</f>
        <v>575.85781480706078</v>
      </c>
      <c r="N451">
        <v>2.99</v>
      </c>
      <c r="O451" s="18">
        <f t="shared" ref="O451:O514" si="85">((N451*0.18+1)^(1/0.18))-10</f>
        <v>0.9385571202163483</v>
      </c>
      <c r="P451" s="15">
        <f t="shared" ref="P451:P514" si="86">O451*10000</f>
        <v>9385.5712021634827</v>
      </c>
    </row>
    <row r="452" spans="1:16" x14ac:dyDescent="0.25">
      <c r="A452">
        <f t="shared" ref="A452:A515" si="87">A451+1</f>
        <v>451</v>
      </c>
      <c r="B452">
        <v>1.95</v>
      </c>
      <c r="C452">
        <f t="shared" si="78"/>
        <v>3.8024999999999998</v>
      </c>
      <c r="D452" s="15">
        <f t="shared" si="79"/>
        <v>38025</v>
      </c>
      <c r="E452">
        <v>0.55000000000000004</v>
      </c>
      <c r="F452" s="18">
        <f t="shared" si="80"/>
        <v>1.6309988669167979</v>
      </c>
      <c r="G452" s="15">
        <f t="shared" si="81"/>
        <v>16309.988669167979</v>
      </c>
      <c r="H452">
        <v>-2.5</v>
      </c>
      <c r="I452" s="18">
        <f t="shared" si="77"/>
        <v>3.7690929999196804E-4</v>
      </c>
      <c r="J452" s="15">
        <f t="shared" si="82"/>
        <v>3.7690929999196805</v>
      </c>
      <c r="K452">
        <v>-1.41</v>
      </c>
      <c r="L452" s="18">
        <f t="shared" si="83"/>
        <v>0.29082125209515591</v>
      </c>
      <c r="M452" s="15">
        <f t="shared" si="84"/>
        <v>2908.2125209515593</v>
      </c>
      <c r="N452">
        <v>2.66</v>
      </c>
      <c r="O452" s="18">
        <f t="shared" si="85"/>
        <v>-1.2109619652522152</v>
      </c>
      <c r="P452" s="15">
        <f t="shared" si="86"/>
        <v>-12109.619652522153</v>
      </c>
    </row>
    <row r="453" spans="1:16" x14ac:dyDescent="0.25">
      <c r="A453">
        <f t="shared" si="87"/>
        <v>452</v>
      </c>
      <c r="B453">
        <v>1.42</v>
      </c>
      <c r="C453">
        <f t="shared" si="78"/>
        <v>2.0164</v>
      </c>
      <c r="D453" s="15">
        <f t="shared" si="79"/>
        <v>20164</v>
      </c>
      <c r="E453">
        <v>0.74</v>
      </c>
      <c r="F453" s="18">
        <f t="shared" si="80"/>
        <v>1.8871170310664629</v>
      </c>
      <c r="G453" s="15">
        <f t="shared" si="81"/>
        <v>18871.170310664627</v>
      </c>
      <c r="H453">
        <v>-1.22</v>
      </c>
      <c r="I453" s="18">
        <f t="shared" si="77"/>
        <v>0.19414595206123486</v>
      </c>
      <c r="J453" s="15">
        <f t="shared" si="82"/>
        <v>1941.4595206123486</v>
      </c>
      <c r="K453">
        <v>-3.62</v>
      </c>
      <c r="L453" s="18">
        <f t="shared" si="83"/>
        <v>6.7710662572736419E-2</v>
      </c>
      <c r="M453" s="15">
        <f t="shared" si="84"/>
        <v>677.10662572736419</v>
      </c>
      <c r="N453">
        <v>2.2799999999999998</v>
      </c>
      <c r="O453" s="18">
        <f t="shared" si="85"/>
        <v>-3.2441586781355207</v>
      </c>
      <c r="P453" s="15">
        <f t="shared" si="86"/>
        <v>-32441.586781355207</v>
      </c>
    </row>
    <row r="454" spans="1:16" x14ac:dyDescent="0.25">
      <c r="A454">
        <f t="shared" si="87"/>
        <v>453</v>
      </c>
      <c r="B454">
        <v>1.68</v>
      </c>
      <c r="C454">
        <f t="shared" si="78"/>
        <v>2.8223999999999996</v>
      </c>
      <c r="D454" s="15">
        <f t="shared" si="79"/>
        <v>28223.999999999996</v>
      </c>
      <c r="E454">
        <v>0.78</v>
      </c>
      <c r="F454" s="18">
        <f t="shared" si="80"/>
        <v>1.9435636066218824</v>
      </c>
      <c r="G454" s="15">
        <f t="shared" si="81"/>
        <v>19435.636066218824</v>
      </c>
      <c r="H454">
        <v>1.02</v>
      </c>
      <c r="I454" s="18">
        <f t="shared" si="77"/>
        <v>2.367989179792636</v>
      </c>
      <c r="J454" s="15">
        <f t="shared" si="82"/>
        <v>23679.891797926361</v>
      </c>
      <c r="K454">
        <v>-2.4700000000000002</v>
      </c>
      <c r="L454" s="18">
        <f t="shared" si="83"/>
        <v>0.13672491203589393</v>
      </c>
      <c r="M454" s="15">
        <f t="shared" si="84"/>
        <v>1367.2491203589393</v>
      </c>
      <c r="N454">
        <v>3.62</v>
      </c>
      <c r="O454" s="18">
        <f t="shared" si="85"/>
        <v>6.2398732182218808</v>
      </c>
      <c r="P454" s="15">
        <f t="shared" si="86"/>
        <v>62398.73218221881</v>
      </c>
    </row>
    <row r="455" spans="1:16" x14ac:dyDescent="0.25">
      <c r="A455">
        <f t="shared" si="87"/>
        <v>454</v>
      </c>
      <c r="B455">
        <v>2.2200000000000002</v>
      </c>
      <c r="C455">
        <f t="shared" si="78"/>
        <v>4.9284000000000008</v>
      </c>
      <c r="D455" s="15">
        <f t="shared" si="79"/>
        <v>49284.000000000007</v>
      </c>
      <c r="E455">
        <v>0.53</v>
      </c>
      <c r="F455" s="18">
        <f t="shared" si="80"/>
        <v>1.6051882618189177</v>
      </c>
      <c r="G455" s="15">
        <f t="shared" si="81"/>
        <v>16051.882618189176</v>
      </c>
      <c r="H455">
        <v>0.6</v>
      </c>
      <c r="I455" s="18">
        <f t="shared" si="77"/>
        <v>1.7168507567004003</v>
      </c>
      <c r="J455" s="15">
        <f t="shared" si="82"/>
        <v>17168.507567004002</v>
      </c>
      <c r="K455">
        <v>-3.41</v>
      </c>
      <c r="L455" s="18">
        <f t="shared" si="83"/>
        <v>7.6406537196056404E-2</v>
      </c>
      <c r="M455" s="15">
        <f t="shared" si="84"/>
        <v>764.06537196056399</v>
      </c>
      <c r="N455">
        <v>3.31</v>
      </c>
      <c r="O455" s="18">
        <f t="shared" si="85"/>
        <v>3.4170832723131017</v>
      </c>
      <c r="P455" s="15">
        <f t="shared" si="86"/>
        <v>34170.832723131018</v>
      </c>
    </row>
    <row r="456" spans="1:16" x14ac:dyDescent="0.25">
      <c r="A456">
        <f t="shared" si="87"/>
        <v>455</v>
      </c>
      <c r="B456">
        <v>1.92</v>
      </c>
      <c r="C456">
        <f t="shared" si="78"/>
        <v>3.6863999999999999</v>
      </c>
      <c r="D456" s="15">
        <f t="shared" si="79"/>
        <v>36864</v>
      </c>
      <c r="E456">
        <v>0.85</v>
      </c>
      <c r="F456" s="18">
        <f t="shared" si="80"/>
        <v>2.0444695388593641</v>
      </c>
      <c r="G456" s="15">
        <f t="shared" si="81"/>
        <v>20444.695388593642</v>
      </c>
      <c r="H456">
        <v>0.13</v>
      </c>
      <c r="I456" s="18">
        <f t="shared" si="77"/>
        <v>1.13529324097841</v>
      </c>
      <c r="J456" s="15">
        <f t="shared" si="82"/>
        <v>11352.9324097841</v>
      </c>
      <c r="K456">
        <v>-0.87</v>
      </c>
      <c r="L456" s="18">
        <f t="shared" si="83"/>
        <v>0.44975718538521486</v>
      </c>
      <c r="M456" s="15">
        <f t="shared" si="84"/>
        <v>4497.5718538521487</v>
      </c>
      <c r="N456">
        <v>2.7</v>
      </c>
      <c r="O456" s="18">
        <f t="shared" si="85"/>
        <v>-0.97057588702427644</v>
      </c>
      <c r="P456" s="15">
        <f t="shared" si="86"/>
        <v>-9705.7588702427638</v>
      </c>
    </row>
    <row r="457" spans="1:16" x14ac:dyDescent="0.25">
      <c r="A457">
        <f t="shared" si="87"/>
        <v>456</v>
      </c>
      <c r="B457">
        <v>2.46</v>
      </c>
      <c r="C457">
        <f t="shared" si="78"/>
        <v>6.0515999999999996</v>
      </c>
      <c r="D457" s="15">
        <f t="shared" si="79"/>
        <v>60516</v>
      </c>
      <c r="E457">
        <v>0.33</v>
      </c>
      <c r="F457" s="18">
        <f t="shared" si="80"/>
        <v>1.3590428721617256</v>
      </c>
      <c r="G457" s="15">
        <f t="shared" si="81"/>
        <v>13590.428721617256</v>
      </c>
      <c r="H457">
        <v>-0.34</v>
      </c>
      <c r="I457" s="18">
        <f t="shared" si="77"/>
        <v>0.69484922893101997</v>
      </c>
      <c r="J457" s="15">
        <f t="shared" si="82"/>
        <v>6948.4922893101993</v>
      </c>
      <c r="K457">
        <v>-0.16</v>
      </c>
      <c r="L457" s="18">
        <f t="shared" si="83"/>
        <v>0.85438725007435368</v>
      </c>
      <c r="M457" s="15">
        <f t="shared" si="84"/>
        <v>8543.8725007435369</v>
      </c>
      <c r="N457">
        <v>2.1</v>
      </c>
      <c r="O457" s="18">
        <f t="shared" si="85"/>
        <v>-4.0624570484139637</v>
      </c>
      <c r="P457" s="15">
        <f t="shared" si="86"/>
        <v>-40624.570484139636</v>
      </c>
    </row>
    <row r="458" spans="1:16" x14ac:dyDescent="0.25">
      <c r="A458">
        <f t="shared" si="87"/>
        <v>457</v>
      </c>
      <c r="B458">
        <v>2.38</v>
      </c>
      <c r="C458">
        <f t="shared" si="78"/>
        <v>5.6643999999999997</v>
      </c>
      <c r="D458" s="15">
        <f t="shared" si="79"/>
        <v>56644</v>
      </c>
      <c r="E458">
        <v>-0.26</v>
      </c>
      <c r="F458" s="18">
        <f t="shared" si="80"/>
        <v>0.7578182439464658</v>
      </c>
      <c r="G458" s="15">
        <f t="shared" si="81"/>
        <v>7578.1824394646583</v>
      </c>
      <c r="H458">
        <v>-0.26</v>
      </c>
      <c r="I458" s="18">
        <f t="shared" si="77"/>
        <v>0.76051603699952164</v>
      </c>
      <c r="J458" s="15">
        <f t="shared" si="82"/>
        <v>7605.1603699952166</v>
      </c>
      <c r="K458">
        <v>-2.83</v>
      </c>
      <c r="L458" s="18">
        <f t="shared" si="83"/>
        <v>0.10848775766911704</v>
      </c>
      <c r="M458" s="15">
        <f t="shared" si="84"/>
        <v>1084.8775766911704</v>
      </c>
      <c r="N458">
        <v>3.71</v>
      </c>
      <c r="O458" s="18">
        <f t="shared" si="85"/>
        <v>7.1448292372284534</v>
      </c>
      <c r="P458" s="15">
        <f t="shared" si="86"/>
        <v>71448.29237228453</v>
      </c>
    </row>
    <row r="459" spans="1:16" x14ac:dyDescent="0.25">
      <c r="A459">
        <f t="shared" si="87"/>
        <v>458</v>
      </c>
      <c r="B459">
        <v>2.4500000000000002</v>
      </c>
      <c r="C459">
        <f t="shared" si="78"/>
        <v>6.0025000000000013</v>
      </c>
      <c r="D459" s="15">
        <f t="shared" si="79"/>
        <v>60025.000000000015</v>
      </c>
      <c r="E459">
        <v>-0.31</v>
      </c>
      <c r="F459" s="18">
        <f t="shared" si="80"/>
        <v>0.71530329616067645</v>
      </c>
      <c r="G459" s="15">
        <f t="shared" si="81"/>
        <v>7153.0329616067647</v>
      </c>
      <c r="H459">
        <v>0.26</v>
      </c>
      <c r="I459" s="18">
        <f t="shared" si="77"/>
        <v>1.2813880215096467</v>
      </c>
      <c r="J459" s="15">
        <f t="shared" si="82"/>
        <v>12813.880215096468</v>
      </c>
      <c r="K459">
        <v>-3.57</v>
      </c>
      <c r="L459" s="18">
        <f t="shared" si="83"/>
        <v>6.966754633845916E-2</v>
      </c>
      <c r="M459" s="15">
        <f t="shared" si="84"/>
        <v>696.67546338459158</v>
      </c>
      <c r="N459">
        <v>3.87</v>
      </c>
      <c r="O459" s="18">
        <f t="shared" si="85"/>
        <v>8.8556478755968087</v>
      </c>
      <c r="P459" s="15">
        <f t="shared" si="86"/>
        <v>88556.478755968084</v>
      </c>
    </row>
    <row r="460" spans="1:16" x14ac:dyDescent="0.25">
      <c r="A460">
        <f t="shared" si="87"/>
        <v>459</v>
      </c>
      <c r="B460">
        <v>2</v>
      </c>
      <c r="C460">
        <f t="shared" si="78"/>
        <v>4</v>
      </c>
      <c r="D460" s="15">
        <f t="shared" si="79"/>
        <v>40000</v>
      </c>
      <c r="E460">
        <v>0.02</v>
      </c>
      <c r="F460" s="18">
        <f t="shared" si="80"/>
        <v>1.0201060423133848</v>
      </c>
      <c r="G460" s="15">
        <f t="shared" si="81"/>
        <v>10201.060423133848</v>
      </c>
      <c r="H460">
        <v>0.79</v>
      </c>
      <c r="I460" s="18">
        <f t="shared" si="77"/>
        <v>1.9953851753844616</v>
      </c>
      <c r="J460" s="15">
        <f t="shared" si="82"/>
        <v>19953.851753844618</v>
      </c>
      <c r="K460">
        <v>-1.9</v>
      </c>
      <c r="L460" s="18">
        <f t="shared" si="83"/>
        <v>0.20212960671655586</v>
      </c>
      <c r="M460" s="15">
        <f t="shared" si="84"/>
        <v>2021.2960671655585</v>
      </c>
      <c r="N460">
        <v>3.05</v>
      </c>
      <c r="O460" s="18">
        <f t="shared" si="85"/>
        <v>1.3721141345613024</v>
      </c>
      <c r="P460" s="15">
        <f t="shared" si="86"/>
        <v>13721.141345613023</v>
      </c>
    </row>
    <row r="461" spans="1:16" x14ac:dyDescent="0.25">
      <c r="A461">
        <f t="shared" si="87"/>
        <v>460</v>
      </c>
      <c r="B461">
        <v>2.96</v>
      </c>
      <c r="C461">
        <f t="shared" si="78"/>
        <v>8.7615999999999996</v>
      </c>
      <c r="D461" s="15">
        <f t="shared" si="79"/>
        <v>87616</v>
      </c>
      <c r="E461">
        <v>-0.31</v>
      </c>
      <c r="F461" s="18">
        <f t="shared" si="80"/>
        <v>0.71530329616067645</v>
      </c>
      <c r="G461" s="15">
        <f t="shared" si="81"/>
        <v>7153.0329616067647</v>
      </c>
      <c r="H461">
        <v>0.6</v>
      </c>
      <c r="I461" s="18">
        <f t="shared" si="77"/>
        <v>1.7168507567004003</v>
      </c>
      <c r="J461" s="15">
        <f t="shared" si="82"/>
        <v>17168.507567004002</v>
      </c>
      <c r="K461">
        <v>-1.91</v>
      </c>
      <c r="L461" s="18">
        <f t="shared" si="83"/>
        <v>0.20069101884988208</v>
      </c>
      <c r="M461" s="15">
        <f t="shared" si="84"/>
        <v>2006.9101884988208</v>
      </c>
      <c r="N461">
        <v>3.55</v>
      </c>
      <c r="O461" s="18">
        <f t="shared" si="85"/>
        <v>5.5634293166002724</v>
      </c>
      <c r="P461" s="15">
        <f t="shared" si="86"/>
        <v>55634.293166002724</v>
      </c>
    </row>
    <row r="462" spans="1:16" x14ac:dyDescent="0.25">
      <c r="A462">
        <f t="shared" si="87"/>
        <v>461</v>
      </c>
      <c r="B462">
        <v>2.14</v>
      </c>
      <c r="C462">
        <f t="shared" si="78"/>
        <v>4.5796000000000001</v>
      </c>
      <c r="D462" s="15">
        <f t="shared" si="79"/>
        <v>45796</v>
      </c>
      <c r="E462">
        <v>0.48</v>
      </c>
      <c r="F462" s="18">
        <f t="shared" si="80"/>
        <v>1.5416155016489419</v>
      </c>
      <c r="G462" s="15">
        <f t="shared" si="81"/>
        <v>15416.15501648942</v>
      </c>
      <c r="H462">
        <v>-0.28000000000000003</v>
      </c>
      <c r="I462" s="18">
        <f t="shared" si="77"/>
        <v>0.74375409294448402</v>
      </c>
      <c r="J462" s="15">
        <f t="shared" si="82"/>
        <v>7437.54092944484</v>
      </c>
      <c r="K462">
        <v>0.76</v>
      </c>
      <c r="L462" s="18">
        <f t="shared" si="83"/>
        <v>2.2887073690486623</v>
      </c>
      <c r="M462" s="15">
        <f t="shared" si="84"/>
        <v>22887.073690486624</v>
      </c>
      <c r="N462">
        <v>3.64</v>
      </c>
      <c r="O462" s="18">
        <f t="shared" si="85"/>
        <v>6.437508370375209</v>
      </c>
      <c r="P462" s="15">
        <f t="shared" si="86"/>
        <v>64375.083703752091</v>
      </c>
    </row>
    <row r="463" spans="1:16" x14ac:dyDescent="0.25">
      <c r="A463">
        <f t="shared" si="87"/>
        <v>462</v>
      </c>
      <c r="B463">
        <v>1.38</v>
      </c>
      <c r="C463">
        <f t="shared" si="78"/>
        <v>1.9043999999999996</v>
      </c>
      <c r="D463" s="15">
        <f t="shared" si="79"/>
        <v>19043.999999999996</v>
      </c>
      <c r="E463">
        <v>0.9</v>
      </c>
      <c r="F463" s="18">
        <f t="shared" si="80"/>
        <v>2.1182044326167597</v>
      </c>
      <c r="G463" s="15">
        <f t="shared" si="81"/>
        <v>21182.044326167597</v>
      </c>
      <c r="H463">
        <v>0.52</v>
      </c>
      <c r="I463" s="18">
        <f t="shared" si="77"/>
        <v>1.6072508010375741</v>
      </c>
      <c r="J463" s="15">
        <f t="shared" si="82"/>
        <v>16072.508010375741</v>
      </c>
      <c r="K463">
        <v>-1.85</v>
      </c>
      <c r="L463" s="18">
        <f t="shared" si="83"/>
        <v>0.20951256594289488</v>
      </c>
      <c r="M463" s="15">
        <f t="shared" si="84"/>
        <v>2095.1256594289489</v>
      </c>
      <c r="N463">
        <v>3.68</v>
      </c>
      <c r="O463" s="18">
        <f t="shared" si="85"/>
        <v>6.8386977360914472</v>
      </c>
      <c r="P463" s="15">
        <f t="shared" si="86"/>
        <v>68386.977360914476</v>
      </c>
    </row>
    <row r="464" spans="1:16" x14ac:dyDescent="0.25">
      <c r="A464">
        <f t="shared" si="87"/>
        <v>463</v>
      </c>
      <c r="B464">
        <v>1.1499999999999999</v>
      </c>
      <c r="C464">
        <f t="shared" si="78"/>
        <v>1.3224999999999998</v>
      </c>
      <c r="D464" s="15">
        <f t="shared" si="79"/>
        <v>13224.999999999998</v>
      </c>
      <c r="E464">
        <v>-0.08</v>
      </c>
      <c r="F464" s="18">
        <f t="shared" si="80"/>
        <v>0.92169326382941918</v>
      </c>
      <c r="G464" s="15">
        <f t="shared" si="81"/>
        <v>9216.9326382941927</v>
      </c>
      <c r="H464">
        <v>0.99</v>
      </c>
      <c r="I464" s="18">
        <f t="shared" si="77"/>
        <v>2.3171356369741596</v>
      </c>
      <c r="J464" s="15">
        <f t="shared" si="82"/>
        <v>23171.356369741596</v>
      </c>
      <c r="K464">
        <v>-2.64</v>
      </c>
      <c r="L464" s="18">
        <f t="shared" si="83"/>
        <v>0.12240418019966662</v>
      </c>
      <c r="M464" s="15">
        <f t="shared" si="84"/>
        <v>1224.0418019966662</v>
      </c>
      <c r="N464">
        <v>3.23</v>
      </c>
      <c r="O464" s="18">
        <f t="shared" si="85"/>
        <v>2.7581414733343443</v>
      </c>
      <c r="P464" s="15">
        <f t="shared" si="86"/>
        <v>27581.414733343445</v>
      </c>
    </row>
    <row r="465" spans="1:16" x14ac:dyDescent="0.25">
      <c r="A465">
        <f t="shared" si="87"/>
        <v>464</v>
      </c>
      <c r="B465">
        <v>2.9</v>
      </c>
      <c r="C465">
        <f t="shared" si="78"/>
        <v>8.41</v>
      </c>
      <c r="D465" s="15">
        <f t="shared" si="79"/>
        <v>84100</v>
      </c>
      <c r="E465">
        <v>-0.82</v>
      </c>
      <c r="F465" s="18">
        <f t="shared" si="80"/>
        <v>0.3549743131160743</v>
      </c>
      <c r="G465" s="15">
        <f t="shared" si="81"/>
        <v>3549.7431311607429</v>
      </c>
      <c r="H465">
        <v>-0.25</v>
      </c>
      <c r="I465" s="18">
        <f t="shared" si="77"/>
        <v>0.76898401775345304</v>
      </c>
      <c r="J465" s="15">
        <f t="shared" si="82"/>
        <v>7689.8401775345301</v>
      </c>
      <c r="K465">
        <v>-2.87</v>
      </c>
      <c r="L465" s="18">
        <f t="shared" si="83"/>
        <v>0.10580669709489615</v>
      </c>
      <c r="M465" s="15">
        <f t="shared" si="84"/>
        <v>1058.0669709489616</v>
      </c>
      <c r="N465">
        <v>3.92</v>
      </c>
      <c r="O465" s="18">
        <f t="shared" si="85"/>
        <v>9.4180938774925949</v>
      </c>
      <c r="P465" s="15">
        <f t="shared" si="86"/>
        <v>94180.938774925948</v>
      </c>
    </row>
    <row r="466" spans="1:16" x14ac:dyDescent="0.25">
      <c r="A466">
        <f t="shared" si="87"/>
        <v>465</v>
      </c>
      <c r="B466">
        <v>3.17</v>
      </c>
      <c r="C466">
        <f t="shared" si="78"/>
        <v>10.0489</v>
      </c>
      <c r="D466" s="15">
        <f t="shared" si="79"/>
        <v>100489</v>
      </c>
      <c r="E466">
        <v>0.81</v>
      </c>
      <c r="F466" s="18">
        <f t="shared" si="80"/>
        <v>1.9864775894135049</v>
      </c>
      <c r="G466" s="15">
        <f t="shared" si="81"/>
        <v>19864.775894135051</v>
      </c>
      <c r="H466">
        <v>0.5</v>
      </c>
      <c r="I466" s="18">
        <f t="shared" si="77"/>
        <v>1.5805483769650857</v>
      </c>
      <c r="J466" s="15">
        <f t="shared" si="82"/>
        <v>15805.483769650857</v>
      </c>
      <c r="K466">
        <v>-2.19</v>
      </c>
      <c r="L466" s="18">
        <f t="shared" si="83"/>
        <v>0.16500952222308574</v>
      </c>
      <c r="M466" s="15">
        <f t="shared" si="84"/>
        <v>1650.0952222308574</v>
      </c>
      <c r="N466">
        <v>3.56</v>
      </c>
      <c r="O466" s="18">
        <f t="shared" si="85"/>
        <v>5.6586240227578948</v>
      </c>
      <c r="P466" s="15">
        <f t="shared" si="86"/>
        <v>56586.24022757895</v>
      </c>
    </row>
    <row r="467" spans="1:16" x14ac:dyDescent="0.25">
      <c r="A467">
        <f t="shared" si="87"/>
        <v>466</v>
      </c>
      <c r="B467">
        <v>1.49</v>
      </c>
      <c r="C467">
        <f t="shared" si="78"/>
        <v>2.2201</v>
      </c>
      <c r="D467" s="15">
        <f t="shared" si="79"/>
        <v>22201</v>
      </c>
      <c r="E467">
        <v>0.98</v>
      </c>
      <c r="F467" s="18">
        <f t="shared" si="80"/>
        <v>2.2390644151656769</v>
      </c>
      <c r="G467" s="15">
        <f t="shared" si="81"/>
        <v>22390.644151656768</v>
      </c>
      <c r="H467">
        <v>0.26</v>
      </c>
      <c r="I467" s="18">
        <f t="shared" si="77"/>
        <v>1.2813880215096467</v>
      </c>
      <c r="J467" s="15">
        <f t="shared" si="82"/>
        <v>12813.880215096468</v>
      </c>
      <c r="K467">
        <v>-1.91</v>
      </c>
      <c r="L467" s="18">
        <f t="shared" si="83"/>
        <v>0.20069101884988208</v>
      </c>
      <c r="M467" s="15">
        <f t="shared" si="84"/>
        <v>2006.9101884988208</v>
      </c>
      <c r="N467">
        <v>2.98</v>
      </c>
      <c r="O467" s="18">
        <f t="shared" si="85"/>
        <v>0.86763369468302542</v>
      </c>
      <c r="P467" s="15">
        <f t="shared" si="86"/>
        <v>8676.3369468302535</v>
      </c>
    </row>
    <row r="468" spans="1:16" x14ac:dyDescent="0.25">
      <c r="A468">
        <f t="shared" si="87"/>
        <v>467</v>
      </c>
      <c r="B468">
        <v>3.14</v>
      </c>
      <c r="C468">
        <f t="shared" si="78"/>
        <v>9.8596000000000004</v>
      </c>
      <c r="D468" s="15">
        <f t="shared" si="79"/>
        <v>98596</v>
      </c>
      <c r="E468">
        <v>0.47</v>
      </c>
      <c r="F468" s="18">
        <f t="shared" si="80"/>
        <v>1.5290642389584153</v>
      </c>
      <c r="G468" s="15">
        <f t="shared" si="81"/>
        <v>15290.642389584153</v>
      </c>
      <c r="H468">
        <v>-0.48</v>
      </c>
      <c r="I468" s="18">
        <f t="shared" si="77"/>
        <v>0.58863275940859527</v>
      </c>
      <c r="J468" s="15">
        <f t="shared" si="82"/>
        <v>5886.327594085953</v>
      </c>
      <c r="K468">
        <v>-5.42</v>
      </c>
      <c r="L468" s="18">
        <f t="shared" si="83"/>
        <v>2.6812746891205736E-2</v>
      </c>
      <c r="M468" s="15">
        <f t="shared" si="84"/>
        <v>268.12746891205734</v>
      </c>
      <c r="N468">
        <v>2.92</v>
      </c>
      <c r="O468" s="18">
        <f t="shared" si="85"/>
        <v>0.44996628081440981</v>
      </c>
      <c r="P468" s="15">
        <f t="shared" si="86"/>
        <v>4499.6628081440986</v>
      </c>
    </row>
    <row r="469" spans="1:16" x14ac:dyDescent="0.25">
      <c r="A469">
        <f t="shared" si="87"/>
        <v>468</v>
      </c>
      <c r="B469">
        <v>3.18</v>
      </c>
      <c r="C469">
        <f t="shared" si="78"/>
        <v>10.112400000000001</v>
      </c>
      <c r="D469" s="15">
        <f t="shared" si="79"/>
        <v>101124.00000000001</v>
      </c>
      <c r="E469">
        <v>0.26</v>
      </c>
      <c r="F469" s="18">
        <f t="shared" si="80"/>
        <v>1.2780047776507484</v>
      </c>
      <c r="G469" s="15">
        <f t="shared" si="81"/>
        <v>12780.047776507483</v>
      </c>
      <c r="H469">
        <v>1.91</v>
      </c>
      <c r="I469" s="18">
        <f t="shared" si="77"/>
        <v>4.2039652501725984</v>
      </c>
      <c r="J469" s="15">
        <f t="shared" si="82"/>
        <v>42039.652501725985</v>
      </c>
      <c r="K469">
        <v>-3.11</v>
      </c>
      <c r="L469" s="18">
        <f t="shared" si="83"/>
        <v>9.1302013019036857E-2</v>
      </c>
      <c r="M469" s="15">
        <f t="shared" si="84"/>
        <v>913.0201301903686</v>
      </c>
      <c r="N469">
        <v>2.79</v>
      </c>
      <c r="O469" s="18">
        <f t="shared" si="85"/>
        <v>-0.40994990444700186</v>
      </c>
      <c r="P469" s="15">
        <f t="shared" si="86"/>
        <v>-4099.4990444700188</v>
      </c>
    </row>
    <row r="470" spans="1:16" x14ac:dyDescent="0.25">
      <c r="A470">
        <f t="shared" si="87"/>
        <v>469</v>
      </c>
      <c r="B470">
        <v>3.06</v>
      </c>
      <c r="C470">
        <f t="shared" si="78"/>
        <v>9.3635999999999999</v>
      </c>
      <c r="D470" s="15">
        <f t="shared" si="79"/>
        <v>93636</v>
      </c>
      <c r="E470">
        <v>0.66</v>
      </c>
      <c r="F470" s="18">
        <f t="shared" si="80"/>
        <v>1.7768651013471792</v>
      </c>
      <c r="G470" s="15">
        <f t="shared" si="81"/>
        <v>17768.651013471794</v>
      </c>
      <c r="H470">
        <v>0.42</v>
      </c>
      <c r="I470" s="18">
        <f t="shared" si="77"/>
        <v>1.4764954835824931</v>
      </c>
      <c r="J470" s="15">
        <f t="shared" si="82"/>
        <v>14764.95483582493</v>
      </c>
      <c r="K470">
        <v>-1.99</v>
      </c>
      <c r="L470" s="18">
        <f t="shared" si="83"/>
        <v>0.18961735457747392</v>
      </c>
      <c r="M470" s="15">
        <f t="shared" si="84"/>
        <v>1896.1735457747391</v>
      </c>
      <c r="N470">
        <v>2.4900000000000002</v>
      </c>
      <c r="O470" s="18">
        <f t="shared" si="85"/>
        <v>-2.1748637822636079</v>
      </c>
      <c r="P470" s="15">
        <f t="shared" si="86"/>
        <v>-21748.637822636079</v>
      </c>
    </row>
    <row r="471" spans="1:16" x14ac:dyDescent="0.25">
      <c r="A471">
        <f t="shared" si="87"/>
        <v>470</v>
      </c>
      <c r="B471">
        <v>2.06</v>
      </c>
      <c r="C471">
        <f t="shared" si="78"/>
        <v>4.2435999999999998</v>
      </c>
      <c r="D471" s="15">
        <f t="shared" si="79"/>
        <v>42436</v>
      </c>
      <c r="E471">
        <v>0.18</v>
      </c>
      <c r="F471" s="18">
        <f t="shared" si="80"/>
        <v>1.1886163566852939</v>
      </c>
      <c r="G471" s="15">
        <f t="shared" si="81"/>
        <v>11886.163566852938</v>
      </c>
      <c r="H471">
        <v>-0.15</v>
      </c>
      <c r="I471" s="18">
        <f t="shared" si="77"/>
        <v>0.85689085356136507</v>
      </c>
      <c r="J471" s="15">
        <f t="shared" si="82"/>
        <v>8568.9085356136511</v>
      </c>
      <c r="K471">
        <v>-4.1500000000000004</v>
      </c>
      <c r="L471" s="18">
        <f t="shared" si="83"/>
        <v>5.0565923753824134E-2</v>
      </c>
      <c r="M471" s="15">
        <f t="shared" si="84"/>
        <v>505.65923753824131</v>
      </c>
      <c r="N471">
        <v>3.17</v>
      </c>
      <c r="O471" s="18">
        <f t="shared" si="85"/>
        <v>2.2815532364111721</v>
      </c>
      <c r="P471" s="15">
        <f t="shared" si="86"/>
        <v>22815.532364111721</v>
      </c>
    </row>
    <row r="472" spans="1:16" x14ac:dyDescent="0.25">
      <c r="A472">
        <f t="shared" si="87"/>
        <v>471</v>
      </c>
      <c r="B472">
        <v>2.06</v>
      </c>
      <c r="C472">
        <f t="shared" si="78"/>
        <v>4.2435999999999998</v>
      </c>
      <c r="D472" s="15">
        <f t="shared" si="79"/>
        <v>42436</v>
      </c>
      <c r="E472">
        <v>0.55000000000000004</v>
      </c>
      <c r="F472" s="18">
        <f t="shared" si="80"/>
        <v>1.6309988669167979</v>
      </c>
      <c r="G472" s="15">
        <f t="shared" si="81"/>
        <v>16309.988669167979</v>
      </c>
      <c r="H472">
        <v>0.38</v>
      </c>
      <c r="I472" s="18">
        <f t="shared" si="77"/>
        <v>1.4261074037479551</v>
      </c>
      <c r="J472" s="15">
        <f t="shared" si="82"/>
        <v>14261.074037479551</v>
      </c>
      <c r="K472">
        <v>-2.3199999999999998</v>
      </c>
      <c r="L472" s="18">
        <f t="shared" si="83"/>
        <v>0.15107529257439506</v>
      </c>
      <c r="M472" s="15">
        <f t="shared" si="84"/>
        <v>1510.7529257439505</v>
      </c>
      <c r="N472">
        <v>3.59</v>
      </c>
      <c r="O472" s="18">
        <f t="shared" si="85"/>
        <v>5.9470771906264552</v>
      </c>
      <c r="P472" s="15">
        <f t="shared" si="86"/>
        <v>59470.771906264556</v>
      </c>
    </row>
    <row r="473" spans="1:16" x14ac:dyDescent="0.25">
      <c r="A473">
        <f t="shared" si="87"/>
        <v>472</v>
      </c>
      <c r="B473">
        <v>2.09</v>
      </c>
      <c r="C473">
        <f t="shared" si="78"/>
        <v>4.3680999999999992</v>
      </c>
      <c r="D473" s="15">
        <f t="shared" si="79"/>
        <v>43680.999999999993</v>
      </c>
      <c r="E473">
        <v>1.5</v>
      </c>
      <c r="F473" s="18">
        <f t="shared" si="80"/>
        <v>3.1119356138289826</v>
      </c>
      <c r="G473" s="15">
        <f t="shared" si="81"/>
        <v>31119.356138289826</v>
      </c>
      <c r="H473">
        <v>1.27</v>
      </c>
      <c r="I473" s="18">
        <f t="shared" si="77"/>
        <v>2.8187927564470017</v>
      </c>
      <c r="J473" s="15">
        <f t="shared" si="82"/>
        <v>28187.927564470017</v>
      </c>
      <c r="K473">
        <v>-2.29</v>
      </c>
      <c r="L473" s="18">
        <f t="shared" si="83"/>
        <v>0.15416035417393692</v>
      </c>
      <c r="M473" s="15">
        <f t="shared" si="84"/>
        <v>1541.6035417393691</v>
      </c>
      <c r="N473">
        <v>4.03</v>
      </c>
      <c r="O473" s="18">
        <f t="shared" si="85"/>
        <v>10.704007173133594</v>
      </c>
      <c r="P473" s="15">
        <f t="shared" si="86"/>
        <v>107040.07173133593</v>
      </c>
    </row>
    <row r="474" spans="1:16" x14ac:dyDescent="0.25">
      <c r="A474">
        <f t="shared" si="87"/>
        <v>473</v>
      </c>
      <c r="B474">
        <v>2.4</v>
      </c>
      <c r="C474">
        <f t="shared" si="78"/>
        <v>5.76</v>
      </c>
      <c r="D474" s="15">
        <f t="shared" si="79"/>
        <v>57600</v>
      </c>
      <c r="E474">
        <v>-0.34</v>
      </c>
      <c r="F474" s="18">
        <f t="shared" si="80"/>
        <v>0.69041795824736951</v>
      </c>
      <c r="G474" s="15">
        <f t="shared" si="81"/>
        <v>6904.1795824736955</v>
      </c>
      <c r="H474">
        <v>0.61</v>
      </c>
      <c r="I474" s="18">
        <f t="shared" si="77"/>
        <v>1.7308669427663141</v>
      </c>
      <c r="J474" s="15">
        <f t="shared" si="82"/>
        <v>17308.669427663142</v>
      </c>
      <c r="K474">
        <v>0.4</v>
      </c>
      <c r="L474" s="18">
        <f t="shared" si="83"/>
        <v>1.5186235324848543</v>
      </c>
      <c r="M474" s="15">
        <f t="shared" si="84"/>
        <v>15186.235324848543</v>
      </c>
      <c r="N474">
        <v>3.68</v>
      </c>
      <c r="O474" s="18">
        <f t="shared" si="85"/>
        <v>6.8386977360914472</v>
      </c>
      <c r="P474" s="15">
        <f t="shared" si="86"/>
        <v>68386.977360914476</v>
      </c>
    </row>
    <row r="475" spans="1:16" x14ac:dyDescent="0.25">
      <c r="A475">
        <f t="shared" si="87"/>
        <v>474</v>
      </c>
      <c r="B475">
        <v>2.39</v>
      </c>
      <c r="C475">
        <f t="shared" si="78"/>
        <v>5.7121000000000004</v>
      </c>
      <c r="D475" s="15">
        <f t="shared" si="79"/>
        <v>57121.000000000007</v>
      </c>
      <c r="E475">
        <v>0.97</v>
      </c>
      <c r="F475" s="18">
        <f t="shared" si="80"/>
        <v>2.2237624667470914</v>
      </c>
      <c r="G475" s="15">
        <f t="shared" si="81"/>
        <v>22237.624667470915</v>
      </c>
      <c r="H475">
        <v>1.08</v>
      </c>
      <c r="I475" s="18">
        <f t="shared" si="77"/>
        <v>2.4717585823171655</v>
      </c>
      <c r="J475" s="15">
        <f t="shared" si="82"/>
        <v>24717.585823171656</v>
      </c>
      <c r="K475">
        <v>-4.21</v>
      </c>
      <c r="L475" s="18">
        <f t="shared" si="83"/>
        <v>4.8975760956141152E-2</v>
      </c>
      <c r="M475" s="15">
        <f t="shared" si="84"/>
        <v>489.75760956141153</v>
      </c>
      <c r="N475">
        <v>2.81</v>
      </c>
      <c r="O475" s="18">
        <f t="shared" si="85"/>
        <v>-0.28157088916882778</v>
      </c>
      <c r="P475" s="15">
        <f t="shared" si="86"/>
        <v>-2815.7088916882776</v>
      </c>
    </row>
    <row r="476" spans="1:16" x14ac:dyDescent="0.25">
      <c r="A476">
        <f t="shared" si="87"/>
        <v>475</v>
      </c>
      <c r="B476">
        <v>2.23</v>
      </c>
      <c r="C476">
        <f t="shared" si="78"/>
        <v>4.9729000000000001</v>
      </c>
      <c r="D476" s="15">
        <f t="shared" si="79"/>
        <v>49729</v>
      </c>
      <c r="E476">
        <v>0.25</v>
      </c>
      <c r="F476" s="18">
        <f t="shared" si="80"/>
        <v>1.2666432788673481</v>
      </c>
      <c r="G476" s="15">
        <f t="shared" si="81"/>
        <v>12666.432788673481</v>
      </c>
      <c r="H476">
        <v>0.71</v>
      </c>
      <c r="I476" s="18">
        <f t="shared" si="77"/>
        <v>1.8749413685501641</v>
      </c>
      <c r="J476" s="15">
        <f t="shared" si="82"/>
        <v>18749.41368550164</v>
      </c>
      <c r="K476">
        <v>-4.79</v>
      </c>
      <c r="L476" s="18">
        <f t="shared" si="83"/>
        <v>3.6343940077748306E-2</v>
      </c>
      <c r="M476" s="15">
        <f t="shared" si="84"/>
        <v>363.43940077748306</v>
      </c>
      <c r="N476">
        <v>2.61</v>
      </c>
      <c r="O476" s="18">
        <f t="shared" si="85"/>
        <v>-1.5040399545781966</v>
      </c>
      <c r="P476" s="15">
        <f t="shared" si="86"/>
        <v>-15040.399545781966</v>
      </c>
    </row>
    <row r="477" spans="1:16" x14ac:dyDescent="0.25">
      <c r="A477">
        <f t="shared" si="87"/>
        <v>476</v>
      </c>
      <c r="B477">
        <v>2.34</v>
      </c>
      <c r="C477">
        <f t="shared" si="78"/>
        <v>5.4755999999999991</v>
      </c>
      <c r="D477" s="15">
        <f t="shared" si="79"/>
        <v>54755.999999999993</v>
      </c>
      <c r="E477">
        <v>0.93</v>
      </c>
      <c r="F477" s="18">
        <f t="shared" si="80"/>
        <v>2.1631104769957323</v>
      </c>
      <c r="G477" s="15">
        <f t="shared" si="81"/>
        <v>21631.104769957325</v>
      </c>
      <c r="H477">
        <v>-0.09</v>
      </c>
      <c r="I477" s="18">
        <f t="shared" si="77"/>
        <v>0.912492863310156</v>
      </c>
      <c r="J477" s="15">
        <f t="shared" si="82"/>
        <v>9124.9286331015592</v>
      </c>
      <c r="K477">
        <v>-3.55</v>
      </c>
      <c r="L477" s="18">
        <f t="shared" si="83"/>
        <v>7.0469420363855145E-2</v>
      </c>
      <c r="M477" s="15">
        <f t="shared" si="84"/>
        <v>704.69420363855147</v>
      </c>
      <c r="N477">
        <v>2.58</v>
      </c>
      <c r="O477" s="18">
        <f t="shared" si="85"/>
        <v>-1.6760056081407715</v>
      </c>
      <c r="P477" s="15">
        <f t="shared" si="86"/>
        <v>-16760.056081407714</v>
      </c>
    </row>
    <row r="478" spans="1:16" x14ac:dyDescent="0.25">
      <c r="A478">
        <f t="shared" si="87"/>
        <v>477</v>
      </c>
      <c r="B478">
        <v>2.75</v>
      </c>
      <c r="C478">
        <f t="shared" si="78"/>
        <v>7.5625</v>
      </c>
      <c r="D478" s="15">
        <f t="shared" si="79"/>
        <v>75625</v>
      </c>
      <c r="E478">
        <v>0.28000000000000003</v>
      </c>
      <c r="F478" s="18">
        <f t="shared" si="80"/>
        <v>1.3008891613652644</v>
      </c>
      <c r="G478" s="15">
        <f t="shared" si="81"/>
        <v>13008.891613652644</v>
      </c>
      <c r="H478">
        <v>-1.41</v>
      </c>
      <c r="I478" s="18">
        <f t="shared" si="77"/>
        <v>0.13271140681054416</v>
      </c>
      <c r="J478" s="15">
        <f t="shared" si="82"/>
        <v>1327.1140681054417</v>
      </c>
      <c r="K478">
        <v>-3.71</v>
      </c>
      <c r="L478" s="18">
        <f t="shared" si="83"/>
        <v>6.4353136059920546E-2</v>
      </c>
      <c r="M478" s="15">
        <f t="shared" si="84"/>
        <v>643.53136059920541</v>
      </c>
      <c r="N478">
        <v>2.54</v>
      </c>
      <c r="O478" s="18">
        <f t="shared" si="85"/>
        <v>-1.900843478822642</v>
      </c>
      <c r="P478" s="15">
        <f t="shared" si="86"/>
        <v>-19008.434788226419</v>
      </c>
    </row>
    <row r="479" spans="1:16" x14ac:dyDescent="0.25">
      <c r="A479">
        <f t="shared" si="87"/>
        <v>478</v>
      </c>
      <c r="B479">
        <v>2.0699999999999998</v>
      </c>
      <c r="C479">
        <f t="shared" si="78"/>
        <v>4.2848999999999995</v>
      </c>
      <c r="D479" s="15">
        <f t="shared" si="79"/>
        <v>42848.999999999993</v>
      </c>
      <c r="E479">
        <v>-0.05</v>
      </c>
      <c r="F479" s="18">
        <f t="shared" si="80"/>
        <v>0.95066183407446825</v>
      </c>
      <c r="G479" s="15">
        <f t="shared" si="81"/>
        <v>9506.6183407446824</v>
      </c>
      <c r="H479">
        <v>0.35</v>
      </c>
      <c r="I479" s="18">
        <f t="shared" si="77"/>
        <v>1.3890257252947129</v>
      </c>
      <c r="J479" s="15">
        <f t="shared" si="82"/>
        <v>13890.257252947129</v>
      </c>
      <c r="K479">
        <v>-1.08</v>
      </c>
      <c r="L479" s="18">
        <f t="shared" si="83"/>
        <v>0.3778050639286501</v>
      </c>
      <c r="M479" s="15">
        <f t="shared" si="84"/>
        <v>3778.0506392865009</v>
      </c>
      <c r="N479">
        <v>2.91</v>
      </c>
      <c r="O479" s="18">
        <f t="shared" si="85"/>
        <v>0.38165268891152415</v>
      </c>
      <c r="P479" s="15">
        <f t="shared" si="86"/>
        <v>3816.5268891152414</v>
      </c>
    </row>
    <row r="480" spans="1:16" x14ac:dyDescent="0.25">
      <c r="A480">
        <f t="shared" si="87"/>
        <v>479</v>
      </c>
      <c r="B480">
        <v>2.4900000000000002</v>
      </c>
      <c r="C480">
        <f t="shared" si="78"/>
        <v>6.2001000000000008</v>
      </c>
      <c r="D480" s="15">
        <f t="shared" si="79"/>
        <v>62001.000000000007</v>
      </c>
      <c r="E480">
        <v>0.53</v>
      </c>
      <c r="F480" s="18">
        <f t="shared" si="80"/>
        <v>1.6051882618189177</v>
      </c>
      <c r="G480" s="15">
        <f t="shared" si="81"/>
        <v>16051.882618189176</v>
      </c>
      <c r="H480">
        <v>1.57</v>
      </c>
      <c r="I480" s="18">
        <f t="shared" si="77"/>
        <v>3.4255210810827168</v>
      </c>
      <c r="J480" s="15">
        <f t="shared" si="82"/>
        <v>34255.210810827171</v>
      </c>
      <c r="K480">
        <v>-2.16</v>
      </c>
      <c r="L480" s="18">
        <f t="shared" si="83"/>
        <v>0.16844293071685909</v>
      </c>
      <c r="M480" s="15">
        <f t="shared" si="84"/>
        <v>1684.4293071685909</v>
      </c>
      <c r="N480">
        <v>3.36</v>
      </c>
      <c r="O480" s="18">
        <f t="shared" si="85"/>
        <v>3.8429072582497774</v>
      </c>
      <c r="P480" s="15">
        <f t="shared" si="86"/>
        <v>38429.072582497771</v>
      </c>
    </row>
    <row r="481" spans="1:16" x14ac:dyDescent="0.25">
      <c r="A481">
        <f t="shared" si="87"/>
        <v>480</v>
      </c>
      <c r="B481">
        <v>1.67</v>
      </c>
      <c r="C481">
        <f t="shared" si="78"/>
        <v>2.7888999999999999</v>
      </c>
      <c r="D481" s="15">
        <f t="shared" si="79"/>
        <v>27889</v>
      </c>
      <c r="E481">
        <v>0.78</v>
      </c>
      <c r="F481" s="18">
        <f t="shared" si="80"/>
        <v>1.9435636066218824</v>
      </c>
      <c r="G481" s="15">
        <f t="shared" si="81"/>
        <v>19435.636066218824</v>
      </c>
      <c r="H481">
        <v>0.24</v>
      </c>
      <c r="I481" s="18">
        <f t="shared" si="77"/>
        <v>1.2581960247850299</v>
      </c>
      <c r="J481" s="15">
        <f t="shared" si="82"/>
        <v>12581.960247850298</v>
      </c>
      <c r="K481">
        <v>-4.96</v>
      </c>
      <c r="L481" s="18">
        <f t="shared" si="83"/>
        <v>3.3415599122903795E-2</v>
      </c>
      <c r="M481" s="15">
        <f t="shared" si="84"/>
        <v>334.15599122903797</v>
      </c>
      <c r="N481">
        <v>3.85</v>
      </c>
      <c r="O481" s="18">
        <f t="shared" si="85"/>
        <v>8.6344437766771946</v>
      </c>
      <c r="P481" s="15">
        <f t="shared" si="86"/>
        <v>86344.437766771953</v>
      </c>
    </row>
    <row r="482" spans="1:16" x14ac:dyDescent="0.25">
      <c r="A482">
        <f t="shared" si="87"/>
        <v>481</v>
      </c>
      <c r="B482">
        <v>2.2999999999999998</v>
      </c>
      <c r="C482">
        <f t="shared" si="78"/>
        <v>5.2899999999999991</v>
      </c>
      <c r="D482" s="15">
        <f t="shared" si="79"/>
        <v>52899.999999999993</v>
      </c>
      <c r="E482">
        <v>0.45</v>
      </c>
      <c r="F482" s="18">
        <f t="shared" si="80"/>
        <v>1.5041247900613974</v>
      </c>
      <c r="G482" s="15">
        <f t="shared" si="81"/>
        <v>15041.247900613975</v>
      </c>
      <c r="H482">
        <v>-0.87</v>
      </c>
      <c r="I482" s="18">
        <f t="shared" si="77"/>
        <v>0.34775884037763327</v>
      </c>
      <c r="J482" s="15">
        <f t="shared" si="82"/>
        <v>3477.5884037763326</v>
      </c>
      <c r="K482">
        <v>-3.35</v>
      </c>
      <c r="L482" s="18">
        <f t="shared" si="83"/>
        <v>7.9135394531338249E-2</v>
      </c>
      <c r="M482" s="15">
        <f t="shared" si="84"/>
        <v>791.3539453133825</v>
      </c>
      <c r="N482">
        <v>2.46</v>
      </c>
      <c r="O482" s="18">
        <f t="shared" si="85"/>
        <v>-2.3355936811239593</v>
      </c>
      <c r="P482" s="15">
        <f t="shared" si="86"/>
        <v>-23355.936811239593</v>
      </c>
    </row>
    <row r="483" spans="1:16" x14ac:dyDescent="0.25">
      <c r="A483">
        <f t="shared" si="87"/>
        <v>482</v>
      </c>
      <c r="B483">
        <v>1.61</v>
      </c>
      <c r="C483">
        <f t="shared" si="78"/>
        <v>2.5921000000000003</v>
      </c>
      <c r="D483" s="15">
        <f t="shared" si="79"/>
        <v>25921.000000000004</v>
      </c>
      <c r="E483">
        <v>1.29</v>
      </c>
      <c r="F483" s="18">
        <f t="shared" si="80"/>
        <v>2.7411264005770324</v>
      </c>
      <c r="G483" s="15">
        <f t="shared" si="81"/>
        <v>27411.264005770325</v>
      </c>
      <c r="H483">
        <v>0.93</v>
      </c>
      <c r="I483" s="18">
        <f t="shared" si="77"/>
        <v>2.2174730367608433</v>
      </c>
      <c r="J483" s="15">
        <f t="shared" si="82"/>
        <v>22174.730367608434</v>
      </c>
      <c r="K483">
        <v>-2.5</v>
      </c>
      <c r="L483" s="18">
        <f t="shared" si="83"/>
        <v>0.13405606235278283</v>
      </c>
      <c r="M483" s="15">
        <f t="shared" si="84"/>
        <v>1340.5606235278283</v>
      </c>
      <c r="N483">
        <v>3.02</v>
      </c>
      <c r="O483" s="18">
        <f t="shared" si="85"/>
        <v>1.1536082937163865</v>
      </c>
      <c r="P483" s="15">
        <f t="shared" si="86"/>
        <v>11536.082937163865</v>
      </c>
    </row>
    <row r="484" spans="1:16" x14ac:dyDescent="0.25">
      <c r="A484">
        <f t="shared" si="87"/>
        <v>483</v>
      </c>
      <c r="B484">
        <v>2.73</v>
      </c>
      <c r="C484">
        <f t="shared" si="78"/>
        <v>7.4528999999999996</v>
      </c>
      <c r="D484" s="15">
        <f t="shared" si="79"/>
        <v>74529</v>
      </c>
      <c r="E484">
        <v>-0.43</v>
      </c>
      <c r="F484" s="18">
        <f t="shared" si="80"/>
        <v>0.61855698133496262</v>
      </c>
      <c r="G484" s="15">
        <f t="shared" si="81"/>
        <v>6185.5698133496262</v>
      </c>
      <c r="H484">
        <v>0.21</v>
      </c>
      <c r="I484" s="18">
        <f t="shared" si="77"/>
        <v>1.2238990204543152</v>
      </c>
      <c r="J484" s="15">
        <f t="shared" si="82"/>
        <v>12238.990204543152</v>
      </c>
      <c r="K484">
        <v>-2.95</v>
      </c>
      <c r="L484" s="18">
        <f t="shared" si="83"/>
        <v>0.1006810754603506</v>
      </c>
      <c r="M484" s="15">
        <f t="shared" si="84"/>
        <v>1006.810754603506</v>
      </c>
      <c r="N484">
        <v>3.47</v>
      </c>
      <c r="O484" s="18">
        <f t="shared" si="85"/>
        <v>4.8188193918434283</v>
      </c>
      <c r="P484" s="15">
        <f t="shared" si="86"/>
        <v>48188.193918434285</v>
      </c>
    </row>
    <row r="485" spans="1:16" x14ac:dyDescent="0.25">
      <c r="A485">
        <f t="shared" si="87"/>
        <v>484</v>
      </c>
      <c r="B485">
        <v>2.4500000000000002</v>
      </c>
      <c r="C485">
        <f t="shared" si="78"/>
        <v>6.0025000000000013</v>
      </c>
      <c r="D485" s="15">
        <f t="shared" si="79"/>
        <v>60025.000000000015</v>
      </c>
      <c r="E485">
        <v>0.46</v>
      </c>
      <c r="F485" s="18">
        <f t="shared" si="80"/>
        <v>1.5165673440170859</v>
      </c>
      <c r="G485" s="15">
        <f t="shared" si="81"/>
        <v>15165.67344017086</v>
      </c>
      <c r="H485">
        <v>-0.1</v>
      </c>
      <c r="I485" s="18">
        <f t="shared" si="77"/>
        <v>0.90307511228348625</v>
      </c>
      <c r="J485" s="15">
        <f t="shared" si="82"/>
        <v>9030.7511228348631</v>
      </c>
      <c r="K485">
        <v>-5.15</v>
      </c>
      <c r="L485" s="18">
        <f t="shared" si="83"/>
        <v>3.0473464549453322E-2</v>
      </c>
      <c r="M485" s="15">
        <f t="shared" si="84"/>
        <v>304.7346454945332</v>
      </c>
      <c r="N485">
        <v>2.95</v>
      </c>
      <c r="O485" s="18">
        <f t="shared" si="85"/>
        <v>0.65712226565360865</v>
      </c>
      <c r="P485" s="15">
        <f t="shared" si="86"/>
        <v>6571.2226565360861</v>
      </c>
    </row>
    <row r="486" spans="1:16" x14ac:dyDescent="0.25">
      <c r="A486">
        <f t="shared" si="87"/>
        <v>485</v>
      </c>
      <c r="B486">
        <v>2.02</v>
      </c>
      <c r="C486">
        <f t="shared" si="78"/>
        <v>4.0804</v>
      </c>
      <c r="D486" s="15">
        <f t="shared" si="79"/>
        <v>40804</v>
      </c>
      <c r="E486">
        <v>-0.21</v>
      </c>
      <c r="F486" s="18">
        <f t="shared" si="80"/>
        <v>0.80163631918078559</v>
      </c>
      <c r="G486" s="15">
        <f t="shared" si="81"/>
        <v>8016.3631918078563</v>
      </c>
      <c r="H486">
        <v>0.53</v>
      </c>
      <c r="I486" s="18">
        <f t="shared" si="77"/>
        <v>1.620706161464383</v>
      </c>
      <c r="J486" s="15">
        <f t="shared" si="82"/>
        <v>16207.06161464383</v>
      </c>
      <c r="K486">
        <v>-3.37</v>
      </c>
      <c r="L486" s="18">
        <f t="shared" si="83"/>
        <v>7.8212865587327637E-2</v>
      </c>
      <c r="M486" s="15">
        <f t="shared" si="84"/>
        <v>782.12865587327633</v>
      </c>
      <c r="N486">
        <v>3.56</v>
      </c>
      <c r="O486" s="18">
        <f t="shared" si="85"/>
        <v>5.6586240227578948</v>
      </c>
      <c r="P486" s="15">
        <f t="shared" si="86"/>
        <v>56586.24022757895</v>
      </c>
    </row>
    <row r="487" spans="1:16" x14ac:dyDescent="0.25">
      <c r="A487">
        <f t="shared" si="87"/>
        <v>486</v>
      </c>
      <c r="B487">
        <v>1.9</v>
      </c>
      <c r="C487">
        <f t="shared" si="78"/>
        <v>3.61</v>
      </c>
      <c r="D487" s="15">
        <f t="shared" si="79"/>
        <v>36100</v>
      </c>
      <c r="E487">
        <v>0.27</v>
      </c>
      <c r="F487" s="18">
        <f t="shared" si="80"/>
        <v>1.2894200622483809</v>
      </c>
      <c r="G487" s="15">
        <f t="shared" si="81"/>
        <v>12894.20062248381</v>
      </c>
      <c r="H487">
        <v>0.31</v>
      </c>
      <c r="I487" s="18">
        <f t="shared" si="77"/>
        <v>1.3405220477015483</v>
      </c>
      <c r="J487" s="15">
        <f t="shared" si="82"/>
        <v>13405.220477015482</v>
      </c>
      <c r="K487">
        <v>-2.75</v>
      </c>
      <c r="L487" s="18">
        <f t="shared" si="83"/>
        <v>0.11410080914069963</v>
      </c>
      <c r="M487" s="15">
        <f t="shared" si="84"/>
        <v>1141.0080914069963</v>
      </c>
      <c r="N487">
        <v>2.63</v>
      </c>
      <c r="O487" s="18">
        <f t="shared" si="85"/>
        <v>-1.3877860869280614</v>
      </c>
      <c r="P487" s="15">
        <f t="shared" si="86"/>
        <v>-13877.860869280614</v>
      </c>
    </row>
    <row r="488" spans="1:16" x14ac:dyDescent="0.25">
      <c r="A488">
        <f t="shared" si="87"/>
        <v>487</v>
      </c>
      <c r="B488">
        <v>2.0099999999999998</v>
      </c>
      <c r="C488">
        <f t="shared" si="78"/>
        <v>4.0400999999999989</v>
      </c>
      <c r="D488" s="15">
        <f t="shared" si="79"/>
        <v>40400.999999999993</v>
      </c>
      <c r="E488">
        <v>0.22</v>
      </c>
      <c r="F488" s="18">
        <f t="shared" si="80"/>
        <v>1.2328812087713628</v>
      </c>
      <c r="G488" s="15">
        <f t="shared" si="81"/>
        <v>12328.812087713628</v>
      </c>
      <c r="H488">
        <v>0.31</v>
      </c>
      <c r="I488" s="18">
        <f t="shared" si="77"/>
        <v>1.3405220477015483</v>
      </c>
      <c r="J488" s="15">
        <f t="shared" si="82"/>
        <v>13405.220477015482</v>
      </c>
      <c r="K488">
        <v>-4.43</v>
      </c>
      <c r="L488" s="18">
        <f t="shared" si="83"/>
        <v>4.3639709801600993E-2</v>
      </c>
      <c r="M488" s="15">
        <f t="shared" si="84"/>
        <v>436.39709801600992</v>
      </c>
      <c r="N488">
        <v>3.39</v>
      </c>
      <c r="O488" s="18">
        <f t="shared" si="85"/>
        <v>4.1036767687444176</v>
      </c>
      <c r="P488" s="15">
        <f t="shared" si="86"/>
        <v>41036.767687444175</v>
      </c>
    </row>
    <row r="489" spans="1:16" x14ac:dyDescent="0.25">
      <c r="A489">
        <f t="shared" si="87"/>
        <v>488</v>
      </c>
      <c r="B489">
        <v>1.86</v>
      </c>
      <c r="C489">
        <f t="shared" si="78"/>
        <v>3.4596000000000005</v>
      </c>
      <c r="D489" s="15">
        <f t="shared" si="79"/>
        <v>34596.000000000007</v>
      </c>
      <c r="E489">
        <v>0.15</v>
      </c>
      <c r="F489" s="18">
        <f t="shared" si="80"/>
        <v>1.1559801195043451</v>
      </c>
      <c r="G489" s="15">
        <f t="shared" si="81"/>
        <v>11559.80119504345</v>
      </c>
      <c r="H489">
        <v>-0.73</v>
      </c>
      <c r="I489" s="18">
        <f t="shared" si="77"/>
        <v>0.42528379513189601</v>
      </c>
      <c r="J489" s="15">
        <f t="shared" si="82"/>
        <v>4252.8379513189602</v>
      </c>
      <c r="K489">
        <v>-2.0099999999999998</v>
      </c>
      <c r="L489" s="18">
        <f t="shared" si="83"/>
        <v>0.18696540521753899</v>
      </c>
      <c r="M489" s="15">
        <f t="shared" si="84"/>
        <v>1869.6540521753898</v>
      </c>
      <c r="N489">
        <v>2.35</v>
      </c>
      <c r="O489" s="18">
        <f t="shared" si="85"/>
        <v>-2.9019617753002818</v>
      </c>
      <c r="P489" s="15">
        <f t="shared" si="86"/>
        <v>-29019.617753002818</v>
      </c>
    </row>
    <row r="490" spans="1:16" x14ac:dyDescent="0.25">
      <c r="A490">
        <f t="shared" si="87"/>
        <v>489</v>
      </c>
      <c r="B490">
        <v>2.46</v>
      </c>
      <c r="C490">
        <f t="shared" si="78"/>
        <v>6.0515999999999996</v>
      </c>
      <c r="D490" s="15">
        <f t="shared" si="79"/>
        <v>60516</v>
      </c>
      <c r="E490">
        <v>0</v>
      </c>
      <c r="F490" s="18">
        <f t="shared" si="80"/>
        <v>1</v>
      </c>
      <c r="G490" s="15">
        <f t="shared" si="81"/>
        <v>10000</v>
      </c>
      <c r="H490">
        <v>-1.06</v>
      </c>
      <c r="I490" s="18">
        <f t="shared" si="77"/>
        <v>0.25753815284486981</v>
      </c>
      <c r="J490" s="15">
        <f t="shared" si="82"/>
        <v>2575.3815284486982</v>
      </c>
      <c r="K490">
        <v>-3.99</v>
      </c>
      <c r="L490" s="18">
        <f t="shared" si="83"/>
        <v>5.5121926999701906E-2</v>
      </c>
      <c r="M490" s="15">
        <f t="shared" si="84"/>
        <v>551.21926999701907</v>
      </c>
      <c r="N490">
        <v>1.83</v>
      </c>
      <c r="O490" s="18">
        <f t="shared" si="85"/>
        <v>-5.1361970802651857</v>
      </c>
      <c r="P490" s="15">
        <f t="shared" si="86"/>
        <v>-51361.970802651857</v>
      </c>
    </row>
    <row r="491" spans="1:16" x14ac:dyDescent="0.25">
      <c r="A491">
        <f t="shared" si="87"/>
        <v>490</v>
      </c>
      <c r="B491">
        <v>2.84</v>
      </c>
      <c r="C491">
        <f t="shared" si="78"/>
        <v>8.0655999999999999</v>
      </c>
      <c r="D491" s="15">
        <f t="shared" si="79"/>
        <v>80656</v>
      </c>
      <c r="E491">
        <v>0.59</v>
      </c>
      <c r="F491" s="18">
        <f t="shared" si="80"/>
        <v>1.6832752285189638</v>
      </c>
      <c r="G491" s="15">
        <f t="shared" si="81"/>
        <v>16832.752285189639</v>
      </c>
      <c r="H491">
        <v>0.9</v>
      </c>
      <c r="I491" s="18">
        <f t="shared" si="77"/>
        <v>2.1686568140022549</v>
      </c>
      <c r="J491" s="15">
        <f t="shared" si="82"/>
        <v>21686.568140022548</v>
      </c>
      <c r="K491">
        <v>-3.02</v>
      </c>
      <c r="L491" s="18">
        <f t="shared" si="83"/>
        <v>9.6440826366697541E-2</v>
      </c>
      <c r="M491" s="15">
        <f t="shared" si="84"/>
        <v>964.40826366697536</v>
      </c>
      <c r="N491">
        <v>3.95</v>
      </c>
      <c r="O491" s="18">
        <f t="shared" si="85"/>
        <v>9.762113367339083</v>
      </c>
      <c r="P491" s="15">
        <f t="shared" si="86"/>
        <v>97621.133673390825</v>
      </c>
    </row>
    <row r="492" spans="1:16" x14ac:dyDescent="0.25">
      <c r="A492">
        <f t="shared" si="87"/>
        <v>491</v>
      </c>
      <c r="B492">
        <v>2.98</v>
      </c>
      <c r="C492">
        <f t="shared" si="78"/>
        <v>8.8803999999999998</v>
      </c>
      <c r="D492" s="15">
        <f t="shared" si="79"/>
        <v>88804</v>
      </c>
      <c r="E492">
        <v>0.04</v>
      </c>
      <c r="F492" s="18">
        <f t="shared" si="80"/>
        <v>1.0404243378189832</v>
      </c>
      <c r="G492" s="15">
        <f t="shared" si="81"/>
        <v>10404.243378189833</v>
      </c>
      <c r="H492">
        <v>-0.39</v>
      </c>
      <c r="I492" s="18">
        <f t="shared" si="77"/>
        <v>0.65565894231391186</v>
      </c>
      <c r="J492" s="15">
        <f t="shared" si="82"/>
        <v>6556.5894231391185</v>
      </c>
      <c r="K492">
        <v>-0.55000000000000004</v>
      </c>
      <c r="L492" s="18">
        <f t="shared" si="83"/>
        <v>0.59422977146685108</v>
      </c>
      <c r="M492" s="15">
        <f t="shared" si="84"/>
        <v>5942.2977146685107</v>
      </c>
      <c r="N492">
        <v>2.71</v>
      </c>
      <c r="O492" s="18">
        <f t="shared" si="85"/>
        <v>-0.90964471035557715</v>
      </c>
      <c r="P492" s="15">
        <f t="shared" si="86"/>
        <v>-9096.4471035557708</v>
      </c>
    </row>
    <row r="493" spans="1:16" x14ac:dyDescent="0.25">
      <c r="A493">
        <f t="shared" si="87"/>
        <v>492</v>
      </c>
      <c r="B493">
        <v>2.34</v>
      </c>
      <c r="C493">
        <f t="shared" si="78"/>
        <v>5.4755999999999991</v>
      </c>
      <c r="D493" s="15">
        <f t="shared" si="79"/>
        <v>54755.999999999993</v>
      </c>
      <c r="E493">
        <v>0.82</v>
      </c>
      <c r="F493" s="18">
        <f t="shared" si="80"/>
        <v>2.0008926746607036</v>
      </c>
      <c r="G493" s="15">
        <f t="shared" si="81"/>
        <v>20008.926746607038</v>
      </c>
      <c r="H493">
        <v>0.72</v>
      </c>
      <c r="I493" s="18">
        <f t="shared" si="77"/>
        <v>1.8897430822134151</v>
      </c>
      <c r="J493" s="15">
        <f t="shared" si="82"/>
        <v>18897.430822134153</v>
      </c>
      <c r="K493">
        <v>-2.33</v>
      </c>
      <c r="L493" s="18">
        <f t="shared" si="83"/>
        <v>0.15006357483754926</v>
      </c>
      <c r="M493" s="15">
        <f t="shared" si="84"/>
        <v>1500.6357483754925</v>
      </c>
      <c r="N493">
        <v>3.61</v>
      </c>
      <c r="O493" s="18">
        <f t="shared" si="85"/>
        <v>6.141788871383433</v>
      </c>
      <c r="P493" s="15">
        <f t="shared" si="86"/>
        <v>61417.888713834327</v>
      </c>
    </row>
    <row r="494" spans="1:16" x14ac:dyDescent="0.25">
      <c r="A494">
        <f t="shared" si="87"/>
        <v>493</v>
      </c>
      <c r="B494">
        <v>1.77</v>
      </c>
      <c r="C494">
        <f t="shared" si="78"/>
        <v>3.1329000000000002</v>
      </c>
      <c r="D494" s="15">
        <f t="shared" si="79"/>
        <v>31329.000000000004</v>
      </c>
      <c r="E494">
        <v>1.03</v>
      </c>
      <c r="F494" s="18">
        <f t="shared" si="80"/>
        <v>2.3164090065058511</v>
      </c>
      <c r="G494" s="15">
        <f t="shared" si="81"/>
        <v>23164.09006505851</v>
      </c>
      <c r="H494">
        <v>0.92</v>
      </c>
      <c r="I494" s="18">
        <f t="shared" si="77"/>
        <v>2.2011260820042451</v>
      </c>
      <c r="J494" s="15">
        <f t="shared" si="82"/>
        <v>22011.260820042451</v>
      </c>
      <c r="K494">
        <v>-3.62</v>
      </c>
      <c r="L494" s="18">
        <f t="shared" si="83"/>
        <v>6.7710662572736419E-2</v>
      </c>
      <c r="M494" s="15">
        <f t="shared" si="84"/>
        <v>677.10662572736419</v>
      </c>
      <c r="N494">
        <v>2.82</v>
      </c>
      <c r="O494" s="18">
        <f t="shared" si="85"/>
        <v>-0.2168549373999582</v>
      </c>
      <c r="P494" s="15">
        <f t="shared" si="86"/>
        <v>-2168.5493739995818</v>
      </c>
    </row>
    <row r="495" spans="1:16" x14ac:dyDescent="0.25">
      <c r="A495">
        <f t="shared" si="87"/>
        <v>494</v>
      </c>
      <c r="B495">
        <v>2.25</v>
      </c>
      <c r="C495">
        <f t="shared" si="78"/>
        <v>5.0625</v>
      </c>
      <c r="D495" s="15">
        <f t="shared" si="79"/>
        <v>50625</v>
      </c>
      <c r="E495">
        <v>0.62</v>
      </c>
      <c r="F495" s="18">
        <f t="shared" si="80"/>
        <v>1.7230565709181751</v>
      </c>
      <c r="G495" s="15">
        <f t="shared" si="81"/>
        <v>17230.565709181752</v>
      </c>
      <c r="H495">
        <v>0.64</v>
      </c>
      <c r="I495" s="18">
        <f t="shared" si="77"/>
        <v>1.7733404035843896</v>
      </c>
      <c r="J495" s="15">
        <f t="shared" si="82"/>
        <v>17733.404035843894</v>
      </c>
      <c r="K495">
        <v>-3.49</v>
      </c>
      <c r="L495" s="18">
        <f t="shared" si="83"/>
        <v>7.2942950306315826E-2</v>
      </c>
      <c r="M495" s="15">
        <f t="shared" si="84"/>
        <v>729.42950306315822</v>
      </c>
      <c r="N495">
        <v>2.84</v>
      </c>
      <c r="O495" s="18">
        <f t="shared" si="85"/>
        <v>-8.6362665251600745E-2</v>
      </c>
      <c r="P495" s="15">
        <f t="shared" si="86"/>
        <v>-863.62665251600743</v>
      </c>
    </row>
    <row r="496" spans="1:16" x14ac:dyDescent="0.25">
      <c r="A496">
        <f t="shared" si="87"/>
        <v>495</v>
      </c>
      <c r="B496">
        <v>2.15</v>
      </c>
      <c r="C496">
        <f t="shared" si="78"/>
        <v>4.6224999999999996</v>
      </c>
      <c r="D496" s="15">
        <f t="shared" si="79"/>
        <v>46224.999999999993</v>
      </c>
      <c r="E496">
        <v>1.07</v>
      </c>
      <c r="F496" s="18">
        <f t="shared" si="80"/>
        <v>2.3792878573673191</v>
      </c>
      <c r="G496" s="15">
        <f t="shared" si="81"/>
        <v>23792.878573673192</v>
      </c>
      <c r="H496">
        <v>-0.73</v>
      </c>
      <c r="I496" s="18">
        <f t="shared" si="77"/>
        <v>0.42528379513189601</v>
      </c>
      <c r="J496" s="15">
        <f t="shared" si="82"/>
        <v>4252.8379513189602</v>
      </c>
      <c r="K496">
        <v>-3.78</v>
      </c>
      <c r="L496" s="18">
        <f t="shared" si="83"/>
        <v>6.1880282434655147E-2</v>
      </c>
      <c r="M496" s="15">
        <f t="shared" si="84"/>
        <v>618.80282434655146</v>
      </c>
      <c r="N496">
        <v>2.75</v>
      </c>
      <c r="O496" s="18">
        <f t="shared" si="85"/>
        <v>-0.66253798487059079</v>
      </c>
      <c r="P496" s="15">
        <f t="shared" si="86"/>
        <v>-6625.3798487059075</v>
      </c>
    </row>
    <row r="497" spans="1:16" x14ac:dyDescent="0.25">
      <c r="A497">
        <f t="shared" si="87"/>
        <v>496</v>
      </c>
      <c r="B497">
        <v>1.8</v>
      </c>
      <c r="C497">
        <f t="shared" si="78"/>
        <v>3.24</v>
      </c>
      <c r="D497" s="15">
        <f t="shared" si="79"/>
        <v>32400.000000000004</v>
      </c>
      <c r="E497">
        <v>0.25</v>
      </c>
      <c r="F497" s="18">
        <f t="shared" si="80"/>
        <v>1.2666432788673481</v>
      </c>
      <c r="G497" s="15">
        <f t="shared" si="81"/>
        <v>12666.432788673481</v>
      </c>
      <c r="H497">
        <v>-1.62</v>
      </c>
      <c r="I497" s="18">
        <f t="shared" si="77"/>
        <v>8.0783875040624689E-2</v>
      </c>
      <c r="J497" s="15">
        <f t="shared" si="82"/>
        <v>807.83875040624685</v>
      </c>
      <c r="K497">
        <v>-1.31</v>
      </c>
      <c r="L497" s="18">
        <f t="shared" si="83"/>
        <v>0.31434630051862672</v>
      </c>
      <c r="M497" s="15">
        <f t="shared" si="84"/>
        <v>3143.4630051862673</v>
      </c>
      <c r="N497">
        <v>2.57</v>
      </c>
      <c r="O497" s="18">
        <f t="shared" si="85"/>
        <v>-1.7326890481233512</v>
      </c>
      <c r="P497" s="15">
        <f t="shared" si="86"/>
        <v>-17326.890481233513</v>
      </c>
    </row>
    <row r="498" spans="1:16" x14ac:dyDescent="0.25">
      <c r="A498">
        <f t="shared" si="87"/>
        <v>497</v>
      </c>
      <c r="B498">
        <v>2.15</v>
      </c>
      <c r="C498">
        <f t="shared" si="78"/>
        <v>4.6224999999999996</v>
      </c>
      <c r="D498" s="15">
        <f t="shared" si="79"/>
        <v>46224.999999999993</v>
      </c>
      <c r="E498">
        <v>1.64</v>
      </c>
      <c r="F498" s="18">
        <f t="shared" si="80"/>
        <v>3.3730302890909418</v>
      </c>
      <c r="G498" s="15">
        <f t="shared" si="81"/>
        <v>33730.302890909421</v>
      </c>
      <c r="H498">
        <v>1.06</v>
      </c>
      <c r="I498" s="18">
        <f t="shared" si="77"/>
        <v>2.4368620242977967</v>
      </c>
      <c r="J498" s="15">
        <f t="shared" si="82"/>
        <v>24368.620242977966</v>
      </c>
      <c r="K498">
        <v>-3.16</v>
      </c>
      <c r="L498" s="18">
        <f t="shared" si="83"/>
        <v>8.8590292335080409E-2</v>
      </c>
      <c r="M498" s="15">
        <f t="shared" si="84"/>
        <v>885.90292335080414</v>
      </c>
      <c r="N498">
        <v>2.54</v>
      </c>
      <c r="O498" s="18">
        <f t="shared" si="85"/>
        <v>-1.900843478822642</v>
      </c>
      <c r="P498" s="15">
        <f t="shared" si="86"/>
        <v>-19008.434788226419</v>
      </c>
    </row>
    <row r="499" spans="1:16" x14ac:dyDescent="0.25">
      <c r="A499">
        <f t="shared" si="87"/>
        <v>498</v>
      </c>
      <c r="B499">
        <v>2.78</v>
      </c>
      <c r="C499">
        <f t="shared" si="78"/>
        <v>7.7283999999999988</v>
      </c>
      <c r="D499" s="15">
        <f t="shared" si="79"/>
        <v>77283.999999999985</v>
      </c>
      <c r="E499">
        <v>1.17</v>
      </c>
      <c r="F499" s="18">
        <f t="shared" si="80"/>
        <v>2.5403961338164343</v>
      </c>
      <c r="G499" s="15">
        <f t="shared" si="81"/>
        <v>25403.961338164343</v>
      </c>
      <c r="H499">
        <v>0.27</v>
      </c>
      <c r="I499" s="18">
        <f t="shared" si="77"/>
        <v>1.2930826500219148</v>
      </c>
      <c r="J499" s="15">
        <f t="shared" si="82"/>
        <v>12930.826500219147</v>
      </c>
      <c r="K499">
        <v>-2.27</v>
      </c>
      <c r="L499" s="18">
        <f t="shared" si="83"/>
        <v>0.1562594567438953</v>
      </c>
      <c r="M499" s="15">
        <f t="shared" si="84"/>
        <v>1562.5945674389529</v>
      </c>
      <c r="N499">
        <v>2.9</v>
      </c>
      <c r="O499" s="18">
        <f t="shared" si="85"/>
        <v>0.31370572436607347</v>
      </c>
      <c r="P499" s="15">
        <f t="shared" si="86"/>
        <v>3137.0572436607345</v>
      </c>
    </row>
    <row r="500" spans="1:16" x14ac:dyDescent="0.25">
      <c r="A500">
        <f t="shared" si="87"/>
        <v>499</v>
      </c>
      <c r="B500">
        <v>2.5299999999999998</v>
      </c>
      <c r="C500">
        <f t="shared" si="78"/>
        <v>6.4008999999999991</v>
      </c>
      <c r="D500" s="15">
        <f t="shared" si="79"/>
        <v>64008.999999999993</v>
      </c>
      <c r="E500">
        <v>0.15</v>
      </c>
      <c r="F500" s="18">
        <f t="shared" si="80"/>
        <v>1.1559801195043451</v>
      </c>
      <c r="G500" s="15">
        <f t="shared" si="81"/>
        <v>11559.80119504345</v>
      </c>
      <c r="H500">
        <v>-0.01</v>
      </c>
      <c r="I500" s="18">
        <f t="shared" si="77"/>
        <v>0.99003097519131089</v>
      </c>
      <c r="J500" s="15">
        <f t="shared" si="82"/>
        <v>9900.3097519131097</v>
      </c>
      <c r="K500">
        <v>-2.2200000000000002</v>
      </c>
      <c r="L500" s="18">
        <f t="shared" si="83"/>
        <v>0.16166043284500084</v>
      </c>
      <c r="M500" s="15">
        <f t="shared" si="84"/>
        <v>1616.6043284500083</v>
      </c>
      <c r="N500">
        <v>2.4700000000000002</v>
      </c>
      <c r="O500" s="18">
        <f t="shared" si="85"/>
        <v>-2.2823207502490606</v>
      </c>
      <c r="P500" s="15">
        <f t="shared" si="86"/>
        <v>-22823.207502490604</v>
      </c>
    </row>
    <row r="501" spans="1:16" x14ac:dyDescent="0.25">
      <c r="A501">
        <f t="shared" si="87"/>
        <v>500</v>
      </c>
      <c r="B501">
        <v>3.07</v>
      </c>
      <c r="C501">
        <f t="shared" si="78"/>
        <v>9.4248999999999992</v>
      </c>
      <c r="D501" s="15">
        <f t="shared" si="79"/>
        <v>94248.999999999985</v>
      </c>
      <c r="E501">
        <v>0.65</v>
      </c>
      <c r="F501" s="18">
        <f t="shared" si="80"/>
        <v>1.7633307418807682</v>
      </c>
      <c r="G501" s="15">
        <f t="shared" si="81"/>
        <v>17633.307418807683</v>
      </c>
      <c r="H501">
        <v>-0.66</v>
      </c>
      <c r="I501" s="18">
        <f t="shared" si="77"/>
        <v>0.46772881736528321</v>
      </c>
      <c r="J501" s="15">
        <f t="shared" si="82"/>
        <v>4677.2881736528325</v>
      </c>
      <c r="K501">
        <v>-1.93</v>
      </c>
      <c r="L501" s="18">
        <f t="shared" si="83"/>
        <v>0.19785082929197781</v>
      </c>
      <c r="M501" s="15">
        <f t="shared" si="84"/>
        <v>1978.5082929197781</v>
      </c>
      <c r="N501">
        <v>2.77</v>
      </c>
      <c r="O501" s="18">
        <f t="shared" si="85"/>
        <v>-0.53693498931492556</v>
      </c>
      <c r="P501" s="15">
        <f t="shared" si="86"/>
        <v>-5369.3498931492559</v>
      </c>
    </row>
    <row r="502" spans="1:16" x14ac:dyDescent="0.25">
      <c r="A502">
        <f t="shared" si="87"/>
        <v>501</v>
      </c>
      <c r="B502">
        <v>2.19</v>
      </c>
      <c r="C502">
        <f t="shared" si="78"/>
        <v>4.7961</v>
      </c>
      <c r="D502" s="15">
        <f t="shared" si="79"/>
        <v>47961</v>
      </c>
      <c r="E502">
        <v>0.02</v>
      </c>
      <c r="F502" s="18">
        <f t="shared" si="80"/>
        <v>1.0201060423133848</v>
      </c>
      <c r="G502" s="15">
        <f t="shared" si="81"/>
        <v>10201.060423133848</v>
      </c>
      <c r="H502">
        <v>1.33</v>
      </c>
      <c r="I502" s="18">
        <f t="shared" si="77"/>
        <v>2.9343034941740496</v>
      </c>
      <c r="J502" s="15">
        <f t="shared" si="82"/>
        <v>29343.034941740494</v>
      </c>
      <c r="K502">
        <v>-3.06</v>
      </c>
      <c r="L502" s="18">
        <f t="shared" si="83"/>
        <v>9.4114818097977337E-2</v>
      </c>
      <c r="M502" s="15">
        <f t="shared" si="84"/>
        <v>941.14818097977343</v>
      </c>
      <c r="N502">
        <v>2.58</v>
      </c>
      <c r="O502" s="18">
        <f t="shared" si="85"/>
        <v>-1.6760056081407715</v>
      </c>
      <c r="P502" s="15">
        <f t="shared" si="86"/>
        <v>-16760.056081407714</v>
      </c>
    </row>
    <row r="503" spans="1:16" x14ac:dyDescent="0.25">
      <c r="A503">
        <f t="shared" si="87"/>
        <v>502</v>
      </c>
      <c r="B503">
        <v>2.46</v>
      </c>
      <c r="C503">
        <f t="shared" si="78"/>
        <v>6.0515999999999996</v>
      </c>
      <c r="D503" s="15">
        <f t="shared" si="79"/>
        <v>60516</v>
      </c>
      <c r="E503">
        <v>1.03</v>
      </c>
      <c r="F503" s="18">
        <f t="shared" si="80"/>
        <v>2.3164090065058511</v>
      </c>
      <c r="G503" s="15">
        <f t="shared" si="81"/>
        <v>23164.09006505851</v>
      </c>
      <c r="H503">
        <v>1.33</v>
      </c>
      <c r="I503" s="18">
        <f t="shared" si="77"/>
        <v>2.9343034941740496</v>
      </c>
      <c r="J503" s="15">
        <f t="shared" si="82"/>
        <v>29343.034941740494</v>
      </c>
      <c r="K503">
        <v>-2.2599999999999998</v>
      </c>
      <c r="L503" s="18">
        <f t="shared" si="83"/>
        <v>0.15732197252384619</v>
      </c>
      <c r="M503" s="15">
        <f t="shared" si="84"/>
        <v>1573.2197252384619</v>
      </c>
      <c r="N503">
        <v>3.05</v>
      </c>
      <c r="O503" s="18">
        <f t="shared" si="85"/>
        <v>1.3721141345613024</v>
      </c>
      <c r="P503" s="15">
        <f t="shared" si="86"/>
        <v>13721.141345613023</v>
      </c>
    </row>
    <row r="504" spans="1:16" x14ac:dyDescent="0.25">
      <c r="A504">
        <f t="shared" si="87"/>
        <v>503</v>
      </c>
      <c r="B504">
        <v>2.41</v>
      </c>
      <c r="C504">
        <f t="shared" si="78"/>
        <v>5.8081000000000005</v>
      </c>
      <c r="D504" s="15">
        <f t="shared" si="79"/>
        <v>58081.000000000007</v>
      </c>
      <c r="E504">
        <v>1.05</v>
      </c>
      <c r="F504" s="18">
        <f t="shared" si="80"/>
        <v>2.3477368626462241</v>
      </c>
      <c r="G504" s="15">
        <f t="shared" si="81"/>
        <v>23477.368626462241</v>
      </c>
      <c r="H504">
        <v>-1.04</v>
      </c>
      <c r="I504" s="18">
        <f t="shared" si="77"/>
        <v>0.26625278823183562</v>
      </c>
      <c r="J504" s="15">
        <f t="shared" si="82"/>
        <v>2662.5278823183562</v>
      </c>
      <c r="K504">
        <v>-3.47</v>
      </c>
      <c r="L504" s="18">
        <f t="shared" si="83"/>
        <v>7.3790720761360604E-2</v>
      </c>
      <c r="M504" s="15">
        <f t="shared" si="84"/>
        <v>737.90720761360603</v>
      </c>
      <c r="N504">
        <v>2.74</v>
      </c>
      <c r="O504" s="18">
        <f t="shared" si="85"/>
        <v>-0.7248248796759178</v>
      </c>
      <c r="P504" s="15">
        <f t="shared" si="86"/>
        <v>-7248.2487967591778</v>
      </c>
    </row>
    <row r="505" spans="1:16" x14ac:dyDescent="0.25">
      <c r="A505">
        <f t="shared" si="87"/>
        <v>504</v>
      </c>
      <c r="B505">
        <v>1.86</v>
      </c>
      <c r="C505">
        <f t="shared" si="78"/>
        <v>3.4596000000000005</v>
      </c>
      <c r="D505" s="15">
        <f t="shared" si="79"/>
        <v>34596.000000000007</v>
      </c>
      <c r="E505">
        <v>0.1</v>
      </c>
      <c r="F505" s="18">
        <f t="shared" si="80"/>
        <v>1.1026552466101509</v>
      </c>
      <c r="G505" s="15">
        <f t="shared" si="81"/>
        <v>11026.55246610151</v>
      </c>
      <c r="H505">
        <v>-1.01</v>
      </c>
      <c r="I505" s="18">
        <f t="shared" si="77"/>
        <v>0.27966365984665353</v>
      </c>
      <c r="J505" s="15">
        <f t="shared" si="82"/>
        <v>2796.6365984665354</v>
      </c>
      <c r="K505">
        <v>-2.08</v>
      </c>
      <c r="L505" s="18">
        <f t="shared" si="83"/>
        <v>0.17803021548673417</v>
      </c>
      <c r="M505" s="15">
        <f t="shared" si="84"/>
        <v>1780.3021548673416</v>
      </c>
      <c r="N505">
        <v>2.89</v>
      </c>
      <c r="O505" s="18">
        <f t="shared" si="85"/>
        <v>0.24612384965723422</v>
      </c>
      <c r="P505" s="15">
        <f t="shared" si="86"/>
        <v>2461.2384965723422</v>
      </c>
    </row>
    <row r="506" spans="1:16" x14ac:dyDescent="0.25">
      <c r="A506">
        <f t="shared" si="87"/>
        <v>505</v>
      </c>
      <c r="B506">
        <v>1.94</v>
      </c>
      <c r="C506">
        <f t="shared" si="78"/>
        <v>3.7635999999999998</v>
      </c>
      <c r="D506" s="15">
        <f t="shared" si="79"/>
        <v>37636</v>
      </c>
      <c r="E506">
        <v>0.52</v>
      </c>
      <c r="F506" s="18">
        <f t="shared" si="80"/>
        <v>1.5923647620471466</v>
      </c>
      <c r="G506" s="15">
        <f t="shared" si="81"/>
        <v>15923.647620471465</v>
      </c>
      <c r="H506">
        <v>0.43</v>
      </c>
      <c r="I506" s="18">
        <f t="shared" si="77"/>
        <v>1.4892623460684653</v>
      </c>
      <c r="J506" s="15">
        <f t="shared" si="82"/>
        <v>14892.623460684654</v>
      </c>
      <c r="K506">
        <v>-3.09</v>
      </c>
      <c r="L506" s="18">
        <f t="shared" si="83"/>
        <v>9.2414760602855972E-2</v>
      </c>
      <c r="M506" s="15">
        <f t="shared" si="84"/>
        <v>924.14760602855972</v>
      </c>
      <c r="N506">
        <v>2.97</v>
      </c>
      <c r="O506" s="18">
        <f t="shared" si="85"/>
        <v>0.79708778978780614</v>
      </c>
      <c r="P506" s="15">
        <f t="shared" si="86"/>
        <v>7970.877897878061</v>
      </c>
    </row>
    <row r="507" spans="1:16" x14ac:dyDescent="0.25">
      <c r="A507">
        <f t="shared" si="87"/>
        <v>506</v>
      </c>
      <c r="B507">
        <v>2.0499999999999998</v>
      </c>
      <c r="C507">
        <f t="shared" si="78"/>
        <v>4.2024999999999997</v>
      </c>
      <c r="D507" s="15">
        <f t="shared" si="79"/>
        <v>42025</v>
      </c>
      <c r="E507">
        <v>0.42</v>
      </c>
      <c r="F507" s="18">
        <f t="shared" si="80"/>
        <v>1.4671229051130108</v>
      </c>
      <c r="G507" s="15">
        <f t="shared" si="81"/>
        <v>14671.229051130107</v>
      </c>
      <c r="H507">
        <v>0.72</v>
      </c>
      <c r="I507" s="18">
        <f t="shared" si="77"/>
        <v>1.8897430822134151</v>
      </c>
      <c r="J507" s="15">
        <f t="shared" si="82"/>
        <v>18897.430822134153</v>
      </c>
      <c r="K507">
        <v>-0.87</v>
      </c>
      <c r="L507" s="18">
        <f t="shared" si="83"/>
        <v>0.44975718538521486</v>
      </c>
      <c r="M507" s="15">
        <f t="shared" si="84"/>
        <v>4497.5718538521487</v>
      </c>
      <c r="N507">
        <v>2.4700000000000002</v>
      </c>
      <c r="O507" s="18">
        <f t="shared" si="85"/>
        <v>-2.2823207502490606</v>
      </c>
      <c r="P507" s="15">
        <f t="shared" si="86"/>
        <v>-22823.207502490604</v>
      </c>
    </row>
    <row r="508" spans="1:16" x14ac:dyDescent="0.25">
      <c r="A508">
        <f t="shared" si="87"/>
        <v>507</v>
      </c>
      <c r="B508">
        <v>2.4900000000000002</v>
      </c>
      <c r="C508">
        <f t="shared" si="78"/>
        <v>6.2001000000000008</v>
      </c>
      <c r="D508" s="15">
        <f t="shared" si="79"/>
        <v>62001.000000000007</v>
      </c>
      <c r="E508">
        <v>-0.04</v>
      </c>
      <c r="F508" s="18">
        <f t="shared" si="80"/>
        <v>0.96042365939940022</v>
      </c>
      <c r="G508" s="15">
        <f t="shared" si="81"/>
        <v>9604.2365939940028</v>
      </c>
      <c r="H508">
        <v>-1.02</v>
      </c>
      <c r="I508" s="18">
        <f t="shared" si="77"/>
        <v>0.27514794180055502</v>
      </c>
      <c r="J508" s="15">
        <f t="shared" si="82"/>
        <v>2751.4794180055501</v>
      </c>
      <c r="K508">
        <v>-2.42</v>
      </c>
      <c r="L508" s="18">
        <f t="shared" si="83"/>
        <v>0.14131736815938808</v>
      </c>
      <c r="M508" s="15">
        <f t="shared" si="84"/>
        <v>1413.1736815938809</v>
      </c>
      <c r="N508">
        <v>4.6100000000000003</v>
      </c>
      <c r="O508" s="18">
        <f t="shared" si="85"/>
        <v>18.694450142502134</v>
      </c>
      <c r="P508" s="15">
        <f t="shared" si="86"/>
        <v>186944.50142502136</v>
      </c>
    </row>
    <row r="509" spans="1:16" x14ac:dyDescent="0.25">
      <c r="A509">
        <f t="shared" si="87"/>
        <v>508</v>
      </c>
      <c r="B509">
        <v>2.54</v>
      </c>
      <c r="C509">
        <f t="shared" si="78"/>
        <v>6.4516</v>
      </c>
      <c r="D509" s="15">
        <f t="shared" si="79"/>
        <v>64516</v>
      </c>
      <c r="E509">
        <v>0.28000000000000003</v>
      </c>
      <c r="F509" s="18">
        <f t="shared" si="80"/>
        <v>1.3008891613652644</v>
      </c>
      <c r="G509" s="15">
        <f t="shared" si="81"/>
        <v>13008.891613652644</v>
      </c>
      <c r="H509">
        <v>-1.42</v>
      </c>
      <c r="I509" s="18">
        <f t="shared" si="77"/>
        <v>0.12987153891135286</v>
      </c>
      <c r="J509" s="15">
        <f t="shared" si="82"/>
        <v>1298.7153891135285</v>
      </c>
      <c r="K509">
        <v>-2.44</v>
      </c>
      <c r="L509" s="18">
        <f t="shared" si="83"/>
        <v>0.13945832182489881</v>
      </c>
      <c r="M509" s="15">
        <f t="shared" si="84"/>
        <v>1394.583218248988</v>
      </c>
      <c r="N509">
        <v>2.4900000000000002</v>
      </c>
      <c r="O509" s="18">
        <f t="shared" si="85"/>
        <v>-2.1748637822636079</v>
      </c>
      <c r="P509" s="15">
        <f t="shared" si="86"/>
        <v>-21748.637822636079</v>
      </c>
    </row>
    <row r="510" spans="1:16" x14ac:dyDescent="0.25">
      <c r="A510">
        <f t="shared" si="87"/>
        <v>509</v>
      </c>
      <c r="B510">
        <v>2.0699999999999998</v>
      </c>
      <c r="C510">
        <f t="shared" si="78"/>
        <v>4.2848999999999995</v>
      </c>
      <c r="D510" s="15">
        <f t="shared" si="79"/>
        <v>42848.999999999993</v>
      </c>
      <c r="E510">
        <v>0.37</v>
      </c>
      <c r="F510" s="18">
        <f t="shared" si="80"/>
        <v>1.4065373921405824</v>
      </c>
      <c r="G510" s="15">
        <f t="shared" si="81"/>
        <v>14065.373921405824</v>
      </c>
      <c r="H510">
        <v>-1.1200000000000001</v>
      </c>
      <c r="I510" s="18">
        <f t="shared" si="77"/>
        <v>0.23246296157344282</v>
      </c>
      <c r="J510" s="15">
        <f t="shared" si="82"/>
        <v>2324.6296157344282</v>
      </c>
      <c r="K510">
        <v>-5.35</v>
      </c>
      <c r="L510" s="18">
        <f t="shared" si="83"/>
        <v>2.7708196593098415E-2</v>
      </c>
      <c r="M510" s="15">
        <f t="shared" si="84"/>
        <v>277.08196593098415</v>
      </c>
      <c r="N510">
        <v>3.44</v>
      </c>
      <c r="O510" s="18">
        <f t="shared" si="85"/>
        <v>4.5472374807897609</v>
      </c>
      <c r="P510" s="15">
        <f t="shared" si="86"/>
        <v>45472.374807897606</v>
      </c>
    </row>
    <row r="511" spans="1:16" x14ac:dyDescent="0.25">
      <c r="A511">
        <f t="shared" si="87"/>
        <v>510</v>
      </c>
      <c r="B511">
        <v>2.92</v>
      </c>
      <c r="C511">
        <f t="shared" si="78"/>
        <v>8.5263999999999989</v>
      </c>
      <c r="D511" s="15">
        <f t="shared" si="79"/>
        <v>85263.999999999985</v>
      </c>
      <c r="E511">
        <v>0.83</v>
      </c>
      <c r="F511" s="18">
        <f t="shared" si="80"/>
        <v>2.0153630120666421</v>
      </c>
      <c r="G511" s="15">
        <f t="shared" si="81"/>
        <v>20153.630120666421</v>
      </c>
      <c r="H511">
        <v>-0.23</v>
      </c>
      <c r="I511" s="18">
        <f t="shared" si="77"/>
        <v>0.78609476918488985</v>
      </c>
      <c r="J511" s="15">
        <f t="shared" si="82"/>
        <v>7860.9476918488981</v>
      </c>
      <c r="K511">
        <v>-1.48</v>
      </c>
      <c r="L511" s="18">
        <f t="shared" si="83"/>
        <v>0.27561490580180398</v>
      </c>
      <c r="M511" s="15">
        <f t="shared" si="84"/>
        <v>2756.1490580180398</v>
      </c>
      <c r="N511">
        <v>2.94</v>
      </c>
      <c r="O511" s="18">
        <f t="shared" si="85"/>
        <v>0.58769952002646164</v>
      </c>
      <c r="P511" s="15">
        <f t="shared" si="86"/>
        <v>5876.9952002646169</v>
      </c>
    </row>
    <row r="512" spans="1:16" x14ac:dyDescent="0.25">
      <c r="A512">
        <f t="shared" si="87"/>
        <v>511</v>
      </c>
      <c r="B512">
        <v>1.5</v>
      </c>
      <c r="C512">
        <f t="shared" si="78"/>
        <v>2.25</v>
      </c>
      <c r="D512" s="15">
        <f t="shared" si="79"/>
        <v>22500</v>
      </c>
      <c r="E512">
        <v>1.07</v>
      </c>
      <c r="F512" s="18">
        <f t="shared" si="80"/>
        <v>2.3792878573673191</v>
      </c>
      <c r="G512" s="15">
        <f t="shared" si="81"/>
        <v>23792.878573673192</v>
      </c>
      <c r="H512">
        <v>-0.1</v>
      </c>
      <c r="I512" s="18">
        <f t="shared" si="77"/>
        <v>0.90307511228348625</v>
      </c>
      <c r="J512" s="15">
        <f t="shared" si="82"/>
        <v>9030.7511228348631</v>
      </c>
      <c r="K512">
        <v>-3.68</v>
      </c>
      <c r="L512" s="18">
        <f t="shared" si="83"/>
        <v>6.5449447610776368E-2</v>
      </c>
      <c r="M512" s="15">
        <f t="shared" si="84"/>
        <v>654.49447610776372</v>
      </c>
      <c r="N512">
        <v>3.06</v>
      </c>
      <c r="O512" s="18">
        <f t="shared" si="85"/>
        <v>1.4457245678505686</v>
      </c>
      <c r="P512" s="15">
        <f t="shared" si="86"/>
        <v>14457.245678505686</v>
      </c>
    </row>
    <row r="513" spans="1:16" x14ac:dyDescent="0.25">
      <c r="A513">
        <f t="shared" si="87"/>
        <v>512</v>
      </c>
      <c r="B513">
        <v>2</v>
      </c>
      <c r="C513">
        <f t="shared" si="78"/>
        <v>4</v>
      </c>
      <c r="D513" s="15">
        <f t="shared" si="79"/>
        <v>40000</v>
      </c>
      <c r="E513">
        <v>-0.06</v>
      </c>
      <c r="F513" s="18">
        <f t="shared" si="80"/>
        <v>0.9409528480841125</v>
      </c>
      <c r="G513" s="15">
        <f t="shared" si="81"/>
        <v>9409.5284808411252</v>
      </c>
      <c r="H513">
        <v>-0.08</v>
      </c>
      <c r="I513" s="18">
        <f t="shared" si="77"/>
        <v>0.92197126654731432</v>
      </c>
      <c r="J513" s="15">
        <f t="shared" si="82"/>
        <v>9219.7126654731437</v>
      </c>
      <c r="K513">
        <v>-3.22</v>
      </c>
      <c r="L513" s="18">
        <f t="shared" si="83"/>
        <v>8.5463708050764725E-2</v>
      </c>
      <c r="M513" s="15">
        <f t="shared" si="84"/>
        <v>854.63708050764728</v>
      </c>
      <c r="N513">
        <v>2.84</v>
      </c>
      <c r="O513" s="18">
        <f t="shared" si="85"/>
        <v>-8.6362665251600745E-2</v>
      </c>
      <c r="P513" s="15">
        <f t="shared" si="86"/>
        <v>-863.62665251600743</v>
      </c>
    </row>
    <row r="514" spans="1:16" x14ac:dyDescent="0.25">
      <c r="A514">
        <f t="shared" si="87"/>
        <v>513</v>
      </c>
      <c r="B514">
        <v>1.78</v>
      </c>
      <c r="C514">
        <f t="shared" si="78"/>
        <v>3.1684000000000001</v>
      </c>
      <c r="D514" s="15">
        <f t="shared" si="79"/>
        <v>31684</v>
      </c>
      <c r="E514">
        <v>0.95</v>
      </c>
      <c r="F514" s="18">
        <f t="shared" si="80"/>
        <v>2.193325357079154</v>
      </c>
      <c r="G514" s="15">
        <f t="shared" si="81"/>
        <v>21933.253570791541</v>
      </c>
      <c r="H514">
        <v>-0.11</v>
      </c>
      <c r="I514" s="18">
        <f t="shared" ref="I514:I577" si="88">(H514*0.38+1)^(1/0.38)</f>
        <v>0.89371786263779807</v>
      </c>
      <c r="J514" s="15">
        <f t="shared" si="82"/>
        <v>8937.1786263779813</v>
      </c>
      <c r="K514">
        <v>-2.52</v>
      </c>
      <c r="L514" s="18">
        <f t="shared" si="83"/>
        <v>0.13231181353816943</v>
      </c>
      <c r="M514" s="15">
        <f t="shared" si="84"/>
        <v>1323.1181353816942</v>
      </c>
      <c r="N514">
        <v>3.51</v>
      </c>
      <c r="O514" s="18">
        <f t="shared" si="85"/>
        <v>5.1873827372947741</v>
      </c>
      <c r="P514" s="15">
        <f t="shared" si="86"/>
        <v>51873.827372947744</v>
      </c>
    </row>
    <row r="515" spans="1:16" x14ac:dyDescent="0.25">
      <c r="A515">
        <f t="shared" si="87"/>
        <v>514</v>
      </c>
      <c r="B515">
        <v>2.13</v>
      </c>
      <c r="C515">
        <f t="shared" ref="C515:C578" si="89">B515^2</f>
        <v>4.5368999999999993</v>
      </c>
      <c r="D515" s="15">
        <f t="shared" ref="D515:D578" si="90">C515*10000</f>
        <v>45368.999999999993</v>
      </c>
      <c r="E515">
        <v>0.85</v>
      </c>
      <c r="F515" s="18">
        <f t="shared" ref="F515:F578" si="91">(E515*0.47+1)^(1/0.47)</f>
        <v>2.0444695388593641</v>
      </c>
      <c r="G515" s="15">
        <f t="shared" ref="G515:G578" si="92">F515*10000</f>
        <v>20444.695388593642</v>
      </c>
      <c r="H515">
        <v>0.25</v>
      </c>
      <c r="I515" s="18">
        <f t="shared" si="88"/>
        <v>1.2697591943690949</v>
      </c>
      <c r="J515" s="15">
        <f t="shared" ref="J515:J578" si="93">I515*10000</f>
        <v>12697.59194369095</v>
      </c>
      <c r="K515">
        <v>-2.31</v>
      </c>
      <c r="L515" s="18">
        <f t="shared" ref="L515:L578" si="94">(K515*-0.21+1)^(1/-0.21)</f>
        <v>0.15209527533008635</v>
      </c>
      <c r="M515" s="15">
        <f t="shared" ref="M515:M578" si="95">L515*10000</f>
        <v>1520.9527533008634</v>
      </c>
      <c r="N515">
        <v>3.99</v>
      </c>
      <c r="O515" s="18">
        <f t="shared" ref="O515:O578" si="96">((N515*0.18+1)^(1/0.18))-10</f>
        <v>10.228565295386819</v>
      </c>
      <c r="P515" s="15">
        <f t="shared" ref="P515:P578" si="97">O515*10000</f>
        <v>102285.65295386819</v>
      </c>
    </row>
    <row r="516" spans="1:16" x14ac:dyDescent="0.25">
      <c r="A516">
        <f t="shared" ref="A516:A579" si="98">A515+1</f>
        <v>515</v>
      </c>
      <c r="B516">
        <v>2.4500000000000002</v>
      </c>
      <c r="C516">
        <f t="shared" si="89"/>
        <v>6.0025000000000013</v>
      </c>
      <c r="D516" s="15">
        <f t="shared" si="90"/>
        <v>60025.000000000015</v>
      </c>
      <c r="E516">
        <v>0.69</v>
      </c>
      <c r="F516" s="18">
        <f t="shared" si="91"/>
        <v>1.8177974394587448</v>
      </c>
      <c r="G516" s="15">
        <f t="shared" si="92"/>
        <v>18177.974394587447</v>
      </c>
      <c r="H516">
        <v>0.5</v>
      </c>
      <c r="I516" s="18">
        <f t="shared" si="88"/>
        <v>1.5805483769650857</v>
      </c>
      <c r="J516" s="15">
        <f t="shared" si="93"/>
        <v>15805.483769650857</v>
      </c>
      <c r="K516">
        <v>-1.85</v>
      </c>
      <c r="L516" s="18">
        <f t="shared" si="94"/>
        <v>0.20951256594289488</v>
      </c>
      <c r="M516" s="15">
        <f t="shared" si="95"/>
        <v>2095.1256594289489</v>
      </c>
      <c r="N516">
        <v>2.56</v>
      </c>
      <c r="O516" s="18">
        <f t="shared" si="96"/>
        <v>-1.789055584278108</v>
      </c>
      <c r="P516" s="15">
        <f t="shared" si="97"/>
        <v>-17890.555842781079</v>
      </c>
    </row>
    <row r="517" spans="1:16" x14ac:dyDescent="0.25">
      <c r="A517">
        <f t="shared" si="98"/>
        <v>516</v>
      </c>
      <c r="B517">
        <v>3.35</v>
      </c>
      <c r="C517">
        <f t="shared" si="89"/>
        <v>11.2225</v>
      </c>
      <c r="D517" s="15">
        <f t="shared" si="90"/>
        <v>112225</v>
      </c>
      <c r="E517">
        <v>0.75</v>
      </c>
      <c r="F517" s="18">
        <f t="shared" si="91"/>
        <v>1.9011460262336142</v>
      </c>
      <c r="G517" s="15">
        <f t="shared" si="92"/>
        <v>19011.460262336142</v>
      </c>
      <c r="H517">
        <v>0.06</v>
      </c>
      <c r="I517" s="18">
        <f t="shared" si="88"/>
        <v>1.0611213456202904</v>
      </c>
      <c r="J517" s="15">
        <f t="shared" si="93"/>
        <v>10611.213456202904</v>
      </c>
      <c r="K517">
        <v>-3.58</v>
      </c>
      <c r="L517" s="18">
        <f t="shared" si="94"/>
        <v>6.9270750861891356E-2</v>
      </c>
      <c r="M517" s="15">
        <f t="shared" si="95"/>
        <v>692.70750861891361</v>
      </c>
      <c r="N517">
        <v>3.41</v>
      </c>
      <c r="O517" s="18">
        <f t="shared" si="96"/>
        <v>4.2797504344454769</v>
      </c>
      <c r="P517" s="15">
        <f t="shared" si="97"/>
        <v>42797.50434445477</v>
      </c>
    </row>
    <row r="518" spans="1:16" x14ac:dyDescent="0.25">
      <c r="A518">
        <f t="shared" si="98"/>
        <v>517</v>
      </c>
      <c r="B518">
        <v>2.75</v>
      </c>
      <c r="C518">
        <f t="shared" si="89"/>
        <v>7.5625</v>
      </c>
      <c r="D518" s="15">
        <f t="shared" si="90"/>
        <v>75625</v>
      </c>
      <c r="E518">
        <v>0.47</v>
      </c>
      <c r="F518" s="18">
        <f t="shared" si="91"/>
        <v>1.5290642389584153</v>
      </c>
      <c r="G518" s="15">
        <f t="shared" si="92"/>
        <v>15290.642389584153</v>
      </c>
      <c r="H518">
        <v>-1.55</v>
      </c>
      <c r="I518" s="18">
        <f t="shared" si="88"/>
        <v>9.6337255127561389E-2</v>
      </c>
      <c r="J518" s="15">
        <f t="shared" si="93"/>
        <v>963.37255127561389</v>
      </c>
      <c r="K518">
        <v>-2.0499999999999998</v>
      </c>
      <c r="L518" s="18">
        <f t="shared" si="94"/>
        <v>0.18179486371361414</v>
      </c>
      <c r="M518" s="15">
        <f t="shared" si="95"/>
        <v>1817.9486371361413</v>
      </c>
      <c r="N518">
        <v>2.68</v>
      </c>
      <c r="O518" s="18">
        <f t="shared" si="96"/>
        <v>-1.091433774782784</v>
      </c>
      <c r="P518" s="15">
        <f t="shared" si="97"/>
        <v>-10914.33774782784</v>
      </c>
    </row>
    <row r="519" spans="1:16" x14ac:dyDescent="0.25">
      <c r="A519">
        <f t="shared" si="98"/>
        <v>518</v>
      </c>
      <c r="B519">
        <v>2.0299999999999998</v>
      </c>
      <c r="C519">
        <f t="shared" si="89"/>
        <v>4.1208999999999989</v>
      </c>
      <c r="D519" s="15">
        <f t="shared" si="90"/>
        <v>41208.999999999985</v>
      </c>
      <c r="E519">
        <v>0.1</v>
      </c>
      <c r="F519" s="18">
        <f t="shared" si="91"/>
        <v>1.1026552466101509</v>
      </c>
      <c r="G519" s="15">
        <f t="shared" si="92"/>
        <v>11026.55246610151</v>
      </c>
      <c r="H519">
        <v>-0.13</v>
      </c>
      <c r="I519" s="18">
        <f t="shared" si="88"/>
        <v>0.87518426307182806</v>
      </c>
      <c r="J519" s="15">
        <f t="shared" si="93"/>
        <v>8751.8426307182799</v>
      </c>
      <c r="K519">
        <v>-0.13</v>
      </c>
      <c r="L519" s="18">
        <f t="shared" si="94"/>
        <v>0.87962715502507227</v>
      </c>
      <c r="M519" s="15">
        <f t="shared" si="95"/>
        <v>8796.2715502507235</v>
      </c>
      <c r="N519">
        <v>3.91</v>
      </c>
      <c r="O519" s="18">
        <f t="shared" si="96"/>
        <v>9.3045181615452073</v>
      </c>
      <c r="P519" s="15">
        <f t="shared" si="97"/>
        <v>93045.181615452078</v>
      </c>
    </row>
    <row r="520" spans="1:16" x14ac:dyDescent="0.25">
      <c r="A520">
        <f t="shared" si="98"/>
        <v>519</v>
      </c>
      <c r="B520">
        <v>1.92</v>
      </c>
      <c r="C520">
        <f t="shared" si="89"/>
        <v>3.6863999999999999</v>
      </c>
      <c r="D520" s="15">
        <f t="shared" si="90"/>
        <v>36864</v>
      </c>
      <c r="E520">
        <v>0.73</v>
      </c>
      <c r="F520" s="18">
        <f t="shared" si="91"/>
        <v>1.8731430943201064</v>
      </c>
      <c r="G520" s="15">
        <f t="shared" si="92"/>
        <v>18731.430943201063</v>
      </c>
      <c r="H520">
        <v>-0.86</v>
      </c>
      <c r="I520" s="18">
        <f t="shared" si="88"/>
        <v>0.35297801037628912</v>
      </c>
      <c r="J520" s="15">
        <f t="shared" si="93"/>
        <v>3529.780103762891</v>
      </c>
      <c r="K520">
        <v>-1.98</v>
      </c>
      <c r="L520" s="18">
        <f t="shared" si="94"/>
        <v>0.19096039101543985</v>
      </c>
      <c r="M520" s="15">
        <f t="shared" si="95"/>
        <v>1909.6039101543986</v>
      </c>
      <c r="N520">
        <v>2.89</v>
      </c>
      <c r="O520" s="18">
        <f t="shared" si="96"/>
        <v>0.24612384965723422</v>
      </c>
      <c r="P520" s="15">
        <f t="shared" si="97"/>
        <v>2461.2384965723422</v>
      </c>
    </row>
    <row r="521" spans="1:16" x14ac:dyDescent="0.25">
      <c r="A521">
        <f t="shared" si="98"/>
        <v>520</v>
      </c>
      <c r="B521">
        <v>2.57</v>
      </c>
      <c r="C521">
        <f t="shared" si="89"/>
        <v>6.6048999999999989</v>
      </c>
      <c r="D521" s="15">
        <f t="shared" si="90"/>
        <v>66048.999999999985</v>
      </c>
      <c r="E521">
        <v>0.13</v>
      </c>
      <c r="F521" s="18">
        <f t="shared" si="91"/>
        <v>1.1344899923919205</v>
      </c>
      <c r="G521" s="15">
        <f t="shared" si="92"/>
        <v>11344.899923919205</v>
      </c>
      <c r="H521">
        <v>-0.76</v>
      </c>
      <c r="I521" s="18">
        <f t="shared" si="88"/>
        <v>0.40785388159890207</v>
      </c>
      <c r="J521" s="15">
        <f t="shared" si="93"/>
        <v>4078.5388159890208</v>
      </c>
      <c r="K521">
        <v>-2.2999999999999998</v>
      </c>
      <c r="L521" s="18">
        <f t="shared" si="94"/>
        <v>0.15312360245467546</v>
      </c>
      <c r="M521" s="15">
        <f t="shared" si="95"/>
        <v>1531.2360245467546</v>
      </c>
      <c r="N521">
        <v>2.8</v>
      </c>
      <c r="O521" s="18">
        <f t="shared" si="96"/>
        <v>-0.34593538101610299</v>
      </c>
      <c r="P521" s="15">
        <f t="shared" si="97"/>
        <v>-3459.3538101610297</v>
      </c>
    </row>
    <row r="522" spans="1:16" x14ac:dyDescent="0.25">
      <c r="A522">
        <f t="shared" si="98"/>
        <v>521</v>
      </c>
      <c r="B522">
        <v>2.78</v>
      </c>
      <c r="C522">
        <f t="shared" si="89"/>
        <v>7.7283999999999988</v>
      </c>
      <c r="D522" s="15">
        <f t="shared" si="90"/>
        <v>77283.999999999985</v>
      </c>
      <c r="E522">
        <v>1.31</v>
      </c>
      <c r="F522" s="18">
        <f t="shared" si="91"/>
        <v>2.7753687341253364</v>
      </c>
      <c r="G522" s="15">
        <f t="shared" si="92"/>
        <v>27753.687341253364</v>
      </c>
      <c r="H522">
        <v>-0.71</v>
      </c>
      <c r="I522" s="18">
        <f t="shared" si="88"/>
        <v>0.43715594725267926</v>
      </c>
      <c r="J522" s="15">
        <f t="shared" si="93"/>
        <v>4371.5594725267929</v>
      </c>
      <c r="K522">
        <v>-2.0499999999999998</v>
      </c>
      <c r="L522" s="18">
        <f t="shared" si="94"/>
        <v>0.18179486371361414</v>
      </c>
      <c r="M522" s="15">
        <f t="shared" si="95"/>
        <v>1817.9486371361413</v>
      </c>
      <c r="N522">
        <v>2.78</v>
      </c>
      <c r="O522" s="18">
        <f t="shared" si="96"/>
        <v>-0.47361594641191829</v>
      </c>
      <c r="P522" s="15">
        <f t="shared" si="97"/>
        <v>-4736.1594641191832</v>
      </c>
    </row>
    <row r="523" spans="1:16" x14ac:dyDescent="0.25">
      <c r="A523">
        <f t="shared" si="98"/>
        <v>522</v>
      </c>
      <c r="B523">
        <v>2.04</v>
      </c>
      <c r="C523">
        <f t="shared" si="89"/>
        <v>4.1616</v>
      </c>
      <c r="D523" s="15">
        <f t="shared" si="90"/>
        <v>41616</v>
      </c>
      <c r="E523">
        <v>0.3</v>
      </c>
      <c r="F523" s="18">
        <f t="shared" si="91"/>
        <v>1.3239889174564232</v>
      </c>
      <c r="G523" s="15">
        <f t="shared" si="92"/>
        <v>13239.889174564232</v>
      </c>
      <c r="H523">
        <v>-0.16</v>
      </c>
      <c r="I523" s="18">
        <f t="shared" si="88"/>
        <v>0.84783384064776235</v>
      </c>
      <c r="J523" s="15">
        <f t="shared" si="93"/>
        <v>8478.3384064776237</v>
      </c>
      <c r="K523">
        <v>-4.34</v>
      </c>
      <c r="L523" s="18">
        <f t="shared" si="94"/>
        <v>4.5733091850066014E-2</v>
      </c>
      <c r="M523" s="15">
        <f t="shared" si="95"/>
        <v>457.33091850066012</v>
      </c>
      <c r="N523">
        <v>2.46</v>
      </c>
      <c r="O523" s="18">
        <f t="shared" si="96"/>
        <v>-2.3355936811239593</v>
      </c>
      <c r="P523" s="15">
        <f t="shared" si="97"/>
        <v>-23355.936811239593</v>
      </c>
    </row>
    <row r="524" spans="1:16" x14ac:dyDescent="0.25">
      <c r="A524">
        <f t="shared" si="98"/>
        <v>523</v>
      </c>
      <c r="B524">
        <v>2.57</v>
      </c>
      <c r="C524">
        <f t="shared" si="89"/>
        <v>6.6048999999999989</v>
      </c>
      <c r="D524" s="15">
        <f t="shared" si="90"/>
        <v>66048.999999999985</v>
      </c>
      <c r="E524">
        <v>0.86</v>
      </c>
      <c r="F524" s="18">
        <f t="shared" si="91"/>
        <v>2.0591057758229789</v>
      </c>
      <c r="G524" s="15">
        <f t="shared" si="92"/>
        <v>20591.057758229788</v>
      </c>
      <c r="H524">
        <v>0.01</v>
      </c>
      <c r="I524" s="18">
        <f t="shared" si="88"/>
        <v>1.0100310247913291</v>
      </c>
      <c r="J524" s="15">
        <f t="shared" si="93"/>
        <v>10100.31024791329</v>
      </c>
      <c r="K524">
        <v>-3.02</v>
      </c>
      <c r="L524" s="18">
        <f t="shared" si="94"/>
        <v>9.6440826366697541E-2</v>
      </c>
      <c r="M524" s="15">
        <f t="shared" si="95"/>
        <v>964.40826366697536</v>
      </c>
      <c r="N524">
        <v>3.07</v>
      </c>
      <c r="O524" s="18">
        <f t="shared" si="96"/>
        <v>1.5197252539162509</v>
      </c>
      <c r="P524" s="15">
        <f t="shared" si="97"/>
        <v>15197.252539162509</v>
      </c>
    </row>
    <row r="525" spans="1:16" x14ac:dyDescent="0.25">
      <c r="A525">
        <f t="shared" si="98"/>
        <v>524</v>
      </c>
      <c r="B525">
        <v>2.2599999999999998</v>
      </c>
      <c r="C525">
        <f t="shared" si="89"/>
        <v>5.1075999999999988</v>
      </c>
      <c r="D525" s="15">
        <f t="shared" si="90"/>
        <v>51075.999999999985</v>
      </c>
      <c r="E525">
        <v>0.14000000000000001</v>
      </c>
      <c r="F525" s="18">
        <f t="shared" si="91"/>
        <v>1.1452083394910118</v>
      </c>
      <c r="G525" s="15">
        <f t="shared" si="92"/>
        <v>11452.083394910118</v>
      </c>
      <c r="H525">
        <v>-0.49</v>
      </c>
      <c r="I525" s="18">
        <f t="shared" si="88"/>
        <v>0.58146051022884815</v>
      </c>
      <c r="J525" s="15">
        <f t="shared" si="93"/>
        <v>5814.6051022884812</v>
      </c>
      <c r="K525">
        <v>-0.87</v>
      </c>
      <c r="L525" s="18">
        <f t="shared" si="94"/>
        <v>0.44975718538521486</v>
      </c>
      <c r="M525" s="15">
        <f t="shared" si="95"/>
        <v>4497.5718538521487</v>
      </c>
      <c r="N525">
        <v>3.79</v>
      </c>
      <c r="O525" s="18">
        <f t="shared" si="96"/>
        <v>7.9835619229056825</v>
      </c>
      <c r="P525" s="15">
        <f t="shared" si="97"/>
        <v>79835.619229056829</v>
      </c>
    </row>
    <row r="526" spans="1:16" x14ac:dyDescent="0.25">
      <c r="A526">
        <f t="shared" si="98"/>
        <v>525</v>
      </c>
      <c r="B526">
        <v>2.82</v>
      </c>
      <c r="C526">
        <f t="shared" si="89"/>
        <v>7.952399999999999</v>
      </c>
      <c r="D526" s="15">
        <f t="shared" si="90"/>
        <v>79523.999999999985</v>
      </c>
      <c r="E526">
        <v>-0.01</v>
      </c>
      <c r="F526" s="18">
        <f t="shared" si="91"/>
        <v>0.99002649469455783</v>
      </c>
      <c r="G526" s="15">
        <f t="shared" si="92"/>
        <v>9900.2649469455791</v>
      </c>
      <c r="H526">
        <v>0</v>
      </c>
      <c r="I526" s="18">
        <f t="shared" si="88"/>
        <v>1</v>
      </c>
      <c r="J526" s="15">
        <f t="shared" si="93"/>
        <v>10000</v>
      </c>
      <c r="K526">
        <v>-1.45</v>
      </c>
      <c r="L526" s="18">
        <f t="shared" si="94"/>
        <v>0.28201114337576655</v>
      </c>
      <c r="M526" s="15">
        <f t="shared" si="95"/>
        <v>2820.1114337576655</v>
      </c>
      <c r="N526">
        <v>2.9</v>
      </c>
      <c r="O526" s="18">
        <f t="shared" si="96"/>
        <v>0.31370572436607347</v>
      </c>
      <c r="P526" s="15">
        <f t="shared" si="97"/>
        <v>3137.0572436607345</v>
      </c>
    </row>
    <row r="527" spans="1:16" x14ac:dyDescent="0.25">
      <c r="A527">
        <f t="shared" si="98"/>
        <v>526</v>
      </c>
      <c r="B527">
        <v>2.57</v>
      </c>
      <c r="C527">
        <f t="shared" si="89"/>
        <v>6.6048999999999989</v>
      </c>
      <c r="D527" s="15">
        <f t="shared" si="90"/>
        <v>66048.999999999985</v>
      </c>
      <c r="E527">
        <v>0.9</v>
      </c>
      <c r="F527" s="18">
        <f t="shared" si="91"/>
        <v>2.1182044326167597</v>
      </c>
      <c r="G527" s="15">
        <f t="shared" si="92"/>
        <v>21182.044326167597</v>
      </c>
      <c r="H527">
        <v>-0.93</v>
      </c>
      <c r="I527" s="18">
        <f t="shared" si="88"/>
        <v>0.31744821943475471</v>
      </c>
      <c r="J527" s="15">
        <f t="shared" si="93"/>
        <v>3174.4821943475472</v>
      </c>
      <c r="K527">
        <v>-1.8</v>
      </c>
      <c r="L527" s="18">
        <f t="shared" si="94"/>
        <v>0.21722434069465379</v>
      </c>
      <c r="M527" s="15">
        <f t="shared" si="95"/>
        <v>2172.243406946538</v>
      </c>
      <c r="N527">
        <v>3.68</v>
      </c>
      <c r="O527" s="18">
        <f t="shared" si="96"/>
        <v>6.8386977360914472</v>
      </c>
      <c r="P527" s="15">
        <f t="shared" si="97"/>
        <v>68386.977360914476</v>
      </c>
    </row>
    <row r="528" spans="1:16" x14ac:dyDescent="0.25">
      <c r="A528">
        <f t="shared" si="98"/>
        <v>527</v>
      </c>
      <c r="B528">
        <v>2.42</v>
      </c>
      <c r="C528">
        <f t="shared" si="89"/>
        <v>5.8563999999999998</v>
      </c>
      <c r="D528" s="15">
        <f t="shared" si="90"/>
        <v>58564</v>
      </c>
      <c r="E528">
        <v>0.71</v>
      </c>
      <c r="F528" s="18">
        <f t="shared" si="91"/>
        <v>1.8453602978236938</v>
      </c>
      <c r="G528" s="15">
        <f t="shared" si="92"/>
        <v>18453.602978236937</v>
      </c>
      <c r="H528">
        <v>-0.59</v>
      </c>
      <c r="I528" s="18">
        <f t="shared" si="88"/>
        <v>0.51270532684153214</v>
      </c>
      <c r="J528" s="15">
        <f t="shared" si="93"/>
        <v>5127.0532684153213</v>
      </c>
      <c r="K528">
        <v>-1.02</v>
      </c>
      <c r="L528" s="18">
        <f t="shared" si="94"/>
        <v>0.39684230120226538</v>
      </c>
      <c r="M528" s="15">
        <f t="shared" si="95"/>
        <v>3968.4230120226539</v>
      </c>
      <c r="N528">
        <v>2.8</v>
      </c>
      <c r="O528" s="18">
        <f t="shared" si="96"/>
        <v>-0.34593538101610299</v>
      </c>
      <c r="P528" s="15">
        <f t="shared" si="97"/>
        <v>-3459.3538101610297</v>
      </c>
    </row>
    <row r="529" spans="1:16" x14ac:dyDescent="0.25">
      <c r="A529">
        <f t="shared" si="98"/>
        <v>528</v>
      </c>
      <c r="B529">
        <v>1.78</v>
      </c>
      <c r="C529">
        <f t="shared" si="89"/>
        <v>3.1684000000000001</v>
      </c>
      <c r="D529" s="15">
        <f t="shared" si="90"/>
        <v>31684</v>
      </c>
      <c r="E529">
        <v>-0.38</v>
      </c>
      <c r="F529" s="18">
        <f t="shared" si="91"/>
        <v>0.65796302135374918</v>
      </c>
      <c r="G529" s="15">
        <f t="shared" si="92"/>
        <v>6579.6302135374917</v>
      </c>
      <c r="H529">
        <v>0.59</v>
      </c>
      <c r="I529" s="18">
        <f t="shared" si="88"/>
        <v>1.702905158072517</v>
      </c>
      <c r="J529" s="15">
        <f t="shared" si="93"/>
        <v>17029.051580725169</v>
      </c>
      <c r="K529">
        <v>-2.17</v>
      </c>
      <c r="L529" s="18">
        <f t="shared" si="94"/>
        <v>0.16728893969998301</v>
      </c>
      <c r="M529" s="15">
        <f t="shared" si="95"/>
        <v>1672.8893969998301</v>
      </c>
      <c r="N529">
        <v>2.34</v>
      </c>
      <c r="O529" s="18">
        <f t="shared" si="96"/>
        <v>-2.9516990748839076</v>
      </c>
      <c r="P529" s="15">
        <f t="shared" si="97"/>
        <v>-29516.990748839075</v>
      </c>
    </row>
    <row r="530" spans="1:16" x14ac:dyDescent="0.25">
      <c r="A530">
        <f t="shared" si="98"/>
        <v>529</v>
      </c>
      <c r="B530">
        <v>1.67</v>
      </c>
      <c r="C530">
        <f t="shared" si="89"/>
        <v>2.7888999999999999</v>
      </c>
      <c r="D530" s="15">
        <f t="shared" si="90"/>
        <v>27889</v>
      </c>
      <c r="E530">
        <v>0.91</v>
      </c>
      <c r="F530" s="18">
        <f t="shared" si="91"/>
        <v>2.1331176416118556</v>
      </c>
      <c r="G530" s="15">
        <f t="shared" si="92"/>
        <v>21331.176416118557</v>
      </c>
      <c r="H530">
        <v>-1.93</v>
      </c>
      <c r="I530" s="18">
        <f t="shared" si="88"/>
        <v>3.0839380468891578E-2</v>
      </c>
      <c r="J530" s="15">
        <f t="shared" si="93"/>
        <v>308.39380468891579</v>
      </c>
      <c r="K530">
        <v>-4.12</v>
      </c>
      <c r="L530" s="18">
        <f t="shared" si="94"/>
        <v>5.1384412601368147E-2</v>
      </c>
      <c r="M530" s="15">
        <f t="shared" si="95"/>
        <v>513.84412601368149</v>
      </c>
      <c r="N530">
        <v>2.62</v>
      </c>
      <c r="O530" s="18">
        <f t="shared" si="96"/>
        <v>-1.4460749667548392</v>
      </c>
      <c r="P530" s="15">
        <f t="shared" si="97"/>
        <v>-14460.749667548391</v>
      </c>
    </row>
    <row r="531" spans="1:16" x14ac:dyDescent="0.25">
      <c r="A531">
        <f t="shared" si="98"/>
        <v>530</v>
      </c>
      <c r="B531">
        <v>1.71</v>
      </c>
      <c r="C531">
        <f t="shared" si="89"/>
        <v>2.9240999999999997</v>
      </c>
      <c r="D531" s="15">
        <f t="shared" si="90"/>
        <v>29240.999999999996</v>
      </c>
      <c r="E531">
        <v>0.86</v>
      </c>
      <c r="F531" s="18">
        <f t="shared" si="91"/>
        <v>2.0591057758229789</v>
      </c>
      <c r="G531" s="15">
        <f t="shared" si="92"/>
        <v>20591.057758229788</v>
      </c>
      <c r="H531">
        <v>1.73</v>
      </c>
      <c r="I531" s="18">
        <f t="shared" si="88"/>
        <v>3.7795522534184314</v>
      </c>
      <c r="J531" s="15">
        <f t="shared" si="93"/>
        <v>37795.522534184311</v>
      </c>
      <c r="K531">
        <v>-0.27</v>
      </c>
      <c r="L531" s="18">
        <f t="shared" si="94"/>
        <v>0.76903171467248888</v>
      </c>
      <c r="M531" s="15">
        <f t="shared" si="95"/>
        <v>7690.3171467248885</v>
      </c>
      <c r="N531">
        <v>3.1</v>
      </c>
      <c r="O531" s="18">
        <f t="shared" si="96"/>
        <v>1.7440849819510813</v>
      </c>
      <c r="P531" s="15">
        <f t="shared" si="97"/>
        <v>17440.849819510811</v>
      </c>
    </row>
    <row r="532" spans="1:16" x14ac:dyDescent="0.25">
      <c r="A532">
        <f t="shared" si="98"/>
        <v>531</v>
      </c>
      <c r="B532">
        <v>1.59</v>
      </c>
      <c r="C532">
        <f t="shared" si="89"/>
        <v>2.5281000000000002</v>
      </c>
      <c r="D532" s="15">
        <f t="shared" si="90"/>
        <v>25281.000000000004</v>
      </c>
      <c r="E532">
        <v>1.19</v>
      </c>
      <c r="F532" s="18">
        <f t="shared" si="91"/>
        <v>2.5732896811304213</v>
      </c>
      <c r="G532" s="15">
        <f t="shared" si="92"/>
        <v>25732.896811304214</v>
      </c>
      <c r="H532">
        <v>0.68</v>
      </c>
      <c r="I532" s="18">
        <f t="shared" si="88"/>
        <v>1.8309682555479623</v>
      </c>
      <c r="J532" s="15">
        <f t="shared" si="93"/>
        <v>18309.682555479623</v>
      </c>
      <c r="K532">
        <v>-1.27</v>
      </c>
      <c r="L532" s="18">
        <f t="shared" si="94"/>
        <v>0.32439733901662315</v>
      </c>
      <c r="M532" s="15">
        <f t="shared" si="95"/>
        <v>3243.9733901662316</v>
      </c>
      <c r="N532">
        <v>2.89</v>
      </c>
      <c r="O532" s="18">
        <f t="shared" si="96"/>
        <v>0.24612384965723422</v>
      </c>
      <c r="P532" s="15">
        <f t="shared" si="97"/>
        <v>2461.2384965723422</v>
      </c>
    </row>
    <row r="533" spans="1:16" x14ac:dyDescent="0.25">
      <c r="A533">
        <f t="shared" si="98"/>
        <v>532</v>
      </c>
      <c r="B533">
        <v>1.73</v>
      </c>
      <c r="C533">
        <f t="shared" si="89"/>
        <v>2.9929000000000001</v>
      </c>
      <c r="D533" s="15">
        <f t="shared" si="90"/>
        <v>29929</v>
      </c>
      <c r="E533">
        <v>1.28</v>
      </c>
      <c r="F533" s="18">
        <f t="shared" si="91"/>
        <v>2.7240897027030777</v>
      </c>
      <c r="G533" s="15">
        <f t="shared" si="92"/>
        <v>27240.897027030776</v>
      </c>
      <c r="H533">
        <v>1.96</v>
      </c>
      <c r="I533" s="18">
        <f t="shared" si="88"/>
        <v>4.3268592681285245</v>
      </c>
      <c r="J533" s="15">
        <f t="shared" si="93"/>
        <v>43268.592681285249</v>
      </c>
      <c r="K533">
        <v>-2.5099999999999998</v>
      </c>
      <c r="L533" s="18">
        <f t="shared" si="94"/>
        <v>0.13318048281384545</v>
      </c>
      <c r="M533" s="15">
        <f t="shared" si="95"/>
        <v>1331.8048281384545</v>
      </c>
      <c r="N533">
        <v>2.86</v>
      </c>
      <c r="O533" s="18">
        <f t="shared" si="96"/>
        <v>4.5553458889418863E-2</v>
      </c>
      <c r="P533" s="15">
        <f t="shared" si="97"/>
        <v>455.53458889418863</v>
      </c>
    </row>
    <row r="534" spans="1:16" x14ac:dyDescent="0.25">
      <c r="A534">
        <f t="shared" si="98"/>
        <v>533</v>
      </c>
      <c r="B534">
        <v>2.2999999999999998</v>
      </c>
      <c r="C534">
        <f t="shared" si="89"/>
        <v>5.2899999999999991</v>
      </c>
      <c r="D534" s="15">
        <f t="shared" si="90"/>
        <v>52899.999999999993</v>
      </c>
      <c r="E534">
        <v>-0.45</v>
      </c>
      <c r="F534" s="18">
        <f t="shared" si="91"/>
        <v>0.60315529388002942</v>
      </c>
      <c r="G534" s="15">
        <f t="shared" si="92"/>
        <v>6031.5529388002942</v>
      </c>
      <c r="H534">
        <v>-0.61</v>
      </c>
      <c r="I534" s="18">
        <f t="shared" si="88"/>
        <v>0.49959327806834325</v>
      </c>
      <c r="J534" s="15">
        <f t="shared" si="93"/>
        <v>4995.9327806834326</v>
      </c>
      <c r="K534">
        <v>-3.56</v>
      </c>
      <c r="L534" s="18">
        <f t="shared" si="94"/>
        <v>7.0067095355333134E-2</v>
      </c>
      <c r="M534" s="15">
        <f t="shared" si="95"/>
        <v>700.67095355333129</v>
      </c>
      <c r="N534">
        <v>3</v>
      </c>
      <c r="O534" s="18">
        <f t="shared" si="96"/>
        <v>1.0098596413355825</v>
      </c>
      <c r="P534" s="15">
        <f t="shared" si="97"/>
        <v>10098.596413355825</v>
      </c>
    </row>
    <row r="535" spans="1:16" x14ac:dyDescent="0.25">
      <c r="A535">
        <f t="shared" si="98"/>
        <v>534</v>
      </c>
      <c r="B535">
        <v>2.64</v>
      </c>
      <c r="C535">
        <f t="shared" si="89"/>
        <v>6.9696000000000007</v>
      </c>
      <c r="D535" s="15">
        <f t="shared" si="90"/>
        <v>69696</v>
      </c>
      <c r="E535">
        <v>0.79</v>
      </c>
      <c r="F535" s="18">
        <f t="shared" si="91"/>
        <v>1.9578130794657915</v>
      </c>
      <c r="G535" s="15">
        <f t="shared" si="92"/>
        <v>19578.130794657915</v>
      </c>
      <c r="H535">
        <v>-1.1599999999999999</v>
      </c>
      <c r="I535" s="18">
        <f t="shared" si="88"/>
        <v>0.21662224870728919</v>
      </c>
      <c r="J535" s="15">
        <f t="shared" si="93"/>
        <v>2166.2224870728919</v>
      </c>
      <c r="K535">
        <v>-0.83</v>
      </c>
      <c r="L535" s="18">
        <f t="shared" si="94"/>
        <v>0.46528468487756575</v>
      </c>
      <c r="M535" s="15">
        <f t="shared" si="95"/>
        <v>4652.8468487756572</v>
      </c>
      <c r="N535">
        <v>2.2599999999999998</v>
      </c>
      <c r="O535" s="18">
        <f t="shared" si="96"/>
        <v>-3.339403740574264</v>
      </c>
      <c r="P535" s="15">
        <f t="shared" si="97"/>
        <v>-33394.037405742638</v>
      </c>
    </row>
    <row r="536" spans="1:16" x14ac:dyDescent="0.25">
      <c r="A536">
        <f t="shared" si="98"/>
        <v>535</v>
      </c>
      <c r="B536">
        <v>2.14</v>
      </c>
      <c r="C536">
        <f t="shared" si="89"/>
        <v>4.5796000000000001</v>
      </c>
      <c r="D536" s="15">
        <f t="shared" si="90"/>
        <v>45796</v>
      </c>
      <c r="E536">
        <v>0.39</v>
      </c>
      <c r="F536" s="18">
        <f t="shared" si="91"/>
        <v>1.4306091167956112</v>
      </c>
      <c r="G536" s="15">
        <f t="shared" si="92"/>
        <v>14306.091167956112</v>
      </c>
      <c r="H536">
        <v>0.92</v>
      </c>
      <c r="I536" s="18">
        <f t="shared" si="88"/>
        <v>2.2011260820042451</v>
      </c>
      <c r="J536" s="15">
        <f t="shared" si="93"/>
        <v>22011.260820042451</v>
      </c>
      <c r="K536">
        <v>-1.91</v>
      </c>
      <c r="L536" s="18">
        <f t="shared" si="94"/>
        <v>0.20069101884988208</v>
      </c>
      <c r="M536" s="15">
        <f t="shared" si="95"/>
        <v>2006.9101884988208</v>
      </c>
      <c r="N536">
        <v>3.5</v>
      </c>
      <c r="O536" s="18">
        <f t="shared" si="96"/>
        <v>5.094544930354397</v>
      </c>
      <c r="P536" s="15">
        <f t="shared" si="97"/>
        <v>50945.449303543974</v>
      </c>
    </row>
    <row r="537" spans="1:16" x14ac:dyDescent="0.25">
      <c r="A537">
        <f t="shared" si="98"/>
        <v>536</v>
      </c>
      <c r="B537">
        <v>2.2799999999999998</v>
      </c>
      <c r="C537">
        <f t="shared" si="89"/>
        <v>5.1983999999999995</v>
      </c>
      <c r="D537" s="15">
        <f t="shared" si="90"/>
        <v>51983.999999999993</v>
      </c>
      <c r="E537">
        <v>0.96</v>
      </c>
      <c r="F537" s="18">
        <f t="shared" si="91"/>
        <v>2.2085161217007232</v>
      </c>
      <c r="G537" s="15">
        <f t="shared" si="92"/>
        <v>22085.161217007233</v>
      </c>
      <c r="H537">
        <v>-0.86</v>
      </c>
      <c r="I537" s="18">
        <f t="shared" si="88"/>
        <v>0.35297801037628912</v>
      </c>
      <c r="J537" s="15">
        <f t="shared" si="93"/>
        <v>3529.780103762891</v>
      </c>
      <c r="K537">
        <v>-4.68</v>
      </c>
      <c r="L537" s="18">
        <f t="shared" si="94"/>
        <v>3.8404856061499355E-2</v>
      </c>
      <c r="M537" s="15">
        <f t="shared" si="95"/>
        <v>384.04856061499356</v>
      </c>
      <c r="N537">
        <v>3.89</v>
      </c>
      <c r="O537" s="18">
        <f t="shared" si="96"/>
        <v>9.0790005858302614</v>
      </c>
      <c r="P537" s="15">
        <f t="shared" si="97"/>
        <v>90790.005858302611</v>
      </c>
    </row>
    <row r="538" spans="1:16" x14ac:dyDescent="0.25">
      <c r="A538">
        <f t="shared" si="98"/>
        <v>537</v>
      </c>
      <c r="B538">
        <v>2.71</v>
      </c>
      <c r="C538">
        <f t="shared" si="89"/>
        <v>7.3441000000000001</v>
      </c>
      <c r="D538" s="15">
        <f t="shared" si="90"/>
        <v>73441</v>
      </c>
      <c r="E538">
        <v>1.04</v>
      </c>
      <c r="F538" s="18">
        <f t="shared" si="91"/>
        <v>2.3320450534666732</v>
      </c>
      <c r="G538" s="15">
        <f t="shared" si="92"/>
        <v>23320.450534666732</v>
      </c>
      <c r="H538">
        <v>-0.67</v>
      </c>
      <c r="I538" s="18">
        <f t="shared" si="88"/>
        <v>0.46151157842475182</v>
      </c>
      <c r="J538" s="15">
        <f t="shared" si="93"/>
        <v>4615.1157842475186</v>
      </c>
      <c r="K538">
        <v>-2.95</v>
      </c>
      <c r="L538" s="18">
        <f t="shared" si="94"/>
        <v>0.1006810754603506</v>
      </c>
      <c r="M538" s="15">
        <f t="shared" si="95"/>
        <v>1006.810754603506</v>
      </c>
      <c r="N538">
        <v>2.54</v>
      </c>
      <c r="O538" s="18">
        <f t="shared" si="96"/>
        <v>-1.900843478822642</v>
      </c>
      <c r="P538" s="15">
        <f t="shared" si="97"/>
        <v>-19008.434788226419</v>
      </c>
    </row>
    <row r="539" spans="1:16" x14ac:dyDescent="0.25">
      <c r="A539">
        <f t="shared" si="98"/>
        <v>538</v>
      </c>
      <c r="B539">
        <v>2.84</v>
      </c>
      <c r="C539">
        <f t="shared" si="89"/>
        <v>8.0655999999999999</v>
      </c>
      <c r="D539" s="15">
        <f t="shared" si="90"/>
        <v>80656</v>
      </c>
      <c r="E539">
        <v>-0.37</v>
      </c>
      <c r="F539" s="18">
        <f t="shared" si="91"/>
        <v>0.66599913356849294</v>
      </c>
      <c r="G539" s="15">
        <f t="shared" si="92"/>
        <v>6659.9913356849293</v>
      </c>
      <c r="H539">
        <v>0.36</v>
      </c>
      <c r="I539" s="18">
        <f t="shared" si="88"/>
        <v>1.4013190079042728</v>
      </c>
      <c r="J539" s="15">
        <f t="shared" si="93"/>
        <v>14013.190079042728</v>
      </c>
      <c r="K539">
        <v>-3.34</v>
      </c>
      <c r="L539" s="18">
        <f t="shared" si="94"/>
        <v>7.9601594869459447E-2</v>
      </c>
      <c r="M539" s="15">
        <f t="shared" si="95"/>
        <v>796.0159486945945</v>
      </c>
      <c r="N539">
        <v>2.44</v>
      </c>
      <c r="O539" s="18">
        <f t="shared" si="96"/>
        <v>-2.441235143462376</v>
      </c>
      <c r="P539" s="15">
        <f t="shared" si="97"/>
        <v>-24412.351434623761</v>
      </c>
    </row>
    <row r="540" spans="1:16" x14ac:dyDescent="0.25">
      <c r="A540">
        <f t="shared" si="98"/>
        <v>539</v>
      </c>
      <c r="B540">
        <v>2.19</v>
      </c>
      <c r="C540">
        <f t="shared" si="89"/>
        <v>4.7961</v>
      </c>
      <c r="D540" s="15">
        <f t="shared" si="90"/>
        <v>47961</v>
      </c>
      <c r="E540">
        <v>0.97</v>
      </c>
      <c r="F540" s="18">
        <f t="shared" si="91"/>
        <v>2.2237624667470914</v>
      </c>
      <c r="G540" s="15">
        <f t="shared" si="92"/>
        <v>22237.624667470915</v>
      </c>
      <c r="H540">
        <v>-0.74</v>
      </c>
      <c r="I540" s="18">
        <f t="shared" si="88"/>
        <v>0.41942354988584796</v>
      </c>
      <c r="J540" s="15">
        <f t="shared" si="93"/>
        <v>4194.2354988584793</v>
      </c>
      <c r="K540">
        <v>-2.44</v>
      </c>
      <c r="L540" s="18">
        <f t="shared" si="94"/>
        <v>0.13945832182489881</v>
      </c>
      <c r="M540" s="15">
        <f t="shared" si="95"/>
        <v>1394.583218248988</v>
      </c>
      <c r="N540">
        <v>2.2200000000000002</v>
      </c>
      <c r="O540" s="18">
        <f t="shared" si="96"/>
        <v>-3.5265922172848052</v>
      </c>
      <c r="P540" s="15">
        <f t="shared" si="97"/>
        <v>-35265.922172848055</v>
      </c>
    </row>
    <row r="541" spans="1:16" x14ac:dyDescent="0.25">
      <c r="A541">
        <f t="shared" si="98"/>
        <v>540</v>
      </c>
      <c r="B541">
        <v>2.48</v>
      </c>
      <c r="C541">
        <f t="shared" si="89"/>
        <v>6.1504000000000003</v>
      </c>
      <c r="D541" s="15">
        <f t="shared" si="90"/>
        <v>61504</v>
      </c>
      <c r="E541">
        <v>0</v>
      </c>
      <c r="F541" s="18">
        <f t="shared" si="91"/>
        <v>1</v>
      </c>
      <c r="G541" s="15">
        <f t="shared" si="92"/>
        <v>10000</v>
      </c>
      <c r="H541">
        <v>-0.27</v>
      </c>
      <c r="I541" s="18">
        <f t="shared" si="88"/>
        <v>0.75210611364122071</v>
      </c>
      <c r="J541" s="15">
        <f t="shared" si="93"/>
        <v>7521.0611364122069</v>
      </c>
      <c r="K541">
        <v>-2.31</v>
      </c>
      <c r="L541" s="18">
        <f t="shared" si="94"/>
        <v>0.15209527533008635</v>
      </c>
      <c r="M541" s="15">
        <f t="shared" si="95"/>
        <v>1520.9527533008634</v>
      </c>
      <c r="N541">
        <v>3.19</v>
      </c>
      <c r="O541" s="18">
        <f t="shared" si="96"/>
        <v>2.438765115558164</v>
      </c>
      <c r="P541" s="15">
        <f t="shared" si="97"/>
        <v>24387.65115558164</v>
      </c>
    </row>
    <row r="542" spans="1:16" x14ac:dyDescent="0.25">
      <c r="A542">
        <f t="shared" si="98"/>
        <v>541</v>
      </c>
      <c r="B542">
        <v>1.9</v>
      </c>
      <c r="C542">
        <f t="shared" si="89"/>
        <v>3.61</v>
      </c>
      <c r="D542" s="15">
        <f t="shared" si="90"/>
        <v>36100</v>
      </c>
      <c r="E542">
        <v>0.62</v>
      </c>
      <c r="F542" s="18">
        <f t="shared" si="91"/>
        <v>1.7230565709181751</v>
      </c>
      <c r="G542" s="15">
        <f t="shared" si="92"/>
        <v>17230.565709181752</v>
      </c>
      <c r="H542">
        <v>-0.57999999999999996</v>
      </c>
      <c r="I542" s="18">
        <f t="shared" si="88"/>
        <v>0.51934049241276592</v>
      </c>
      <c r="J542" s="15">
        <f t="shared" si="93"/>
        <v>5193.4049241276589</v>
      </c>
      <c r="K542">
        <v>-2.14</v>
      </c>
      <c r="L542" s="18">
        <f t="shared" si="94"/>
        <v>0.17077994584853168</v>
      </c>
      <c r="M542" s="15">
        <f t="shared" si="95"/>
        <v>1707.7994584853168</v>
      </c>
      <c r="N542">
        <v>2.97</v>
      </c>
      <c r="O542" s="18">
        <f t="shared" si="96"/>
        <v>0.79708778978780614</v>
      </c>
      <c r="P542" s="15">
        <f t="shared" si="97"/>
        <v>7970.877897878061</v>
      </c>
    </row>
    <row r="543" spans="1:16" x14ac:dyDescent="0.25">
      <c r="A543">
        <f t="shared" si="98"/>
        <v>542</v>
      </c>
      <c r="B543">
        <v>2.1</v>
      </c>
      <c r="C543">
        <f t="shared" si="89"/>
        <v>4.41</v>
      </c>
      <c r="D543" s="15">
        <f t="shared" si="90"/>
        <v>44100</v>
      </c>
      <c r="E543">
        <v>0.35</v>
      </c>
      <c r="F543" s="18">
        <f t="shared" si="91"/>
        <v>1.3826820512537117</v>
      </c>
      <c r="G543" s="15">
        <f t="shared" si="92"/>
        <v>13826.820512537117</v>
      </c>
      <c r="H543">
        <v>0.67</v>
      </c>
      <c r="I543" s="18">
        <f t="shared" si="88"/>
        <v>1.8164541055716805</v>
      </c>
      <c r="J543" s="15">
        <f t="shared" si="93"/>
        <v>18164.541055716807</v>
      </c>
      <c r="K543">
        <v>-2.63</v>
      </c>
      <c r="L543" s="18">
        <f t="shared" si="94"/>
        <v>0.12319472351866</v>
      </c>
      <c r="M543" s="15">
        <f t="shared" si="95"/>
        <v>1231.9472351866</v>
      </c>
      <c r="N543">
        <v>3.06</v>
      </c>
      <c r="O543" s="18">
        <f t="shared" si="96"/>
        <v>1.4457245678505686</v>
      </c>
      <c r="P543" s="15">
        <f t="shared" si="97"/>
        <v>14457.245678505686</v>
      </c>
    </row>
    <row r="544" spans="1:16" x14ac:dyDescent="0.25">
      <c r="A544">
        <f t="shared" si="98"/>
        <v>543</v>
      </c>
      <c r="B544">
        <v>2.1800000000000002</v>
      </c>
      <c r="C544">
        <f t="shared" si="89"/>
        <v>4.7524000000000006</v>
      </c>
      <c r="D544" s="15">
        <f t="shared" si="90"/>
        <v>47524.000000000007</v>
      </c>
      <c r="E544">
        <v>1.44</v>
      </c>
      <c r="F544" s="18">
        <f t="shared" si="91"/>
        <v>3.0034452073923283</v>
      </c>
      <c r="G544" s="15">
        <f t="shared" si="92"/>
        <v>30034.452073923283</v>
      </c>
      <c r="H544">
        <v>1.28</v>
      </c>
      <c r="I544" s="18">
        <f t="shared" si="88"/>
        <v>2.8378450281990282</v>
      </c>
      <c r="J544" s="15">
        <f t="shared" si="93"/>
        <v>28378.450281990281</v>
      </c>
      <c r="K544">
        <v>-2.86</v>
      </c>
      <c r="L544" s="18">
        <f t="shared" si="94"/>
        <v>0.10646937437239218</v>
      </c>
      <c r="M544" s="15">
        <f t="shared" si="95"/>
        <v>1064.6937437239217</v>
      </c>
      <c r="N544">
        <v>3.66</v>
      </c>
      <c r="O544" s="18">
        <f t="shared" si="96"/>
        <v>6.6371114560839715</v>
      </c>
      <c r="P544" s="15">
        <f t="shared" si="97"/>
        <v>66371.11456083972</v>
      </c>
    </row>
    <row r="545" spans="1:16" x14ac:dyDescent="0.25">
      <c r="A545">
        <f t="shared" si="98"/>
        <v>544</v>
      </c>
      <c r="B545">
        <v>2.5099999999999998</v>
      </c>
      <c r="C545">
        <f t="shared" si="89"/>
        <v>6.3000999999999987</v>
      </c>
      <c r="D545" s="15">
        <f t="shared" si="90"/>
        <v>63000.999999999985</v>
      </c>
      <c r="E545">
        <v>-0.03</v>
      </c>
      <c r="F545" s="18">
        <f t="shared" si="91"/>
        <v>0.97023835645762835</v>
      </c>
      <c r="G545" s="15">
        <f t="shared" si="92"/>
        <v>9702.3835645762829</v>
      </c>
      <c r="H545">
        <v>-0.67</v>
      </c>
      <c r="I545" s="18">
        <f t="shared" si="88"/>
        <v>0.46151157842475182</v>
      </c>
      <c r="J545" s="15">
        <f t="shared" si="93"/>
        <v>4615.1157842475186</v>
      </c>
      <c r="K545">
        <v>-2.3199999999999998</v>
      </c>
      <c r="L545" s="18">
        <f t="shared" si="94"/>
        <v>0.15107529257439506</v>
      </c>
      <c r="M545" s="15">
        <f t="shared" si="95"/>
        <v>1510.7529257439505</v>
      </c>
      <c r="N545">
        <v>2.87</v>
      </c>
      <c r="O545" s="18">
        <f t="shared" si="96"/>
        <v>0.11204924285706319</v>
      </c>
      <c r="P545" s="15">
        <f t="shared" si="97"/>
        <v>1120.492428570632</v>
      </c>
    </row>
    <row r="546" spans="1:16" x14ac:dyDescent="0.25">
      <c r="A546">
        <f t="shared" si="98"/>
        <v>545</v>
      </c>
      <c r="B546">
        <v>2.35</v>
      </c>
      <c r="C546">
        <f t="shared" si="89"/>
        <v>5.5225000000000009</v>
      </c>
      <c r="D546" s="15">
        <f t="shared" si="90"/>
        <v>55225.000000000007</v>
      </c>
      <c r="E546">
        <v>7.0000000000000007E-2</v>
      </c>
      <c r="F546" s="18">
        <f t="shared" si="91"/>
        <v>1.0713003050147767</v>
      </c>
      <c r="G546" s="15">
        <f t="shared" si="92"/>
        <v>10713.003050147767</v>
      </c>
      <c r="H546">
        <v>0.32</v>
      </c>
      <c r="I546" s="18">
        <f t="shared" si="88"/>
        <v>1.3525478339216368</v>
      </c>
      <c r="J546" s="15">
        <f t="shared" si="93"/>
        <v>13525.478339216368</v>
      </c>
      <c r="K546">
        <v>-2.34</v>
      </c>
      <c r="L546" s="18">
        <f t="shared" si="94"/>
        <v>0.14906004363444406</v>
      </c>
      <c r="M546" s="15">
        <f t="shared" si="95"/>
        <v>1490.6004363444406</v>
      </c>
      <c r="N546">
        <v>3.44</v>
      </c>
      <c r="O546" s="18">
        <f t="shared" si="96"/>
        <v>4.5472374807897609</v>
      </c>
      <c r="P546" s="15">
        <f t="shared" si="97"/>
        <v>45472.374807897606</v>
      </c>
    </row>
    <row r="547" spans="1:16" x14ac:dyDescent="0.25">
      <c r="A547">
        <f t="shared" si="98"/>
        <v>546</v>
      </c>
      <c r="B547">
        <v>2.12</v>
      </c>
      <c r="C547">
        <f t="shared" si="89"/>
        <v>4.4944000000000006</v>
      </c>
      <c r="D547" s="15">
        <f t="shared" si="90"/>
        <v>44944.000000000007</v>
      </c>
      <c r="E547">
        <v>1.03</v>
      </c>
      <c r="F547" s="18">
        <f t="shared" si="91"/>
        <v>2.3164090065058511</v>
      </c>
      <c r="G547" s="15">
        <f t="shared" si="92"/>
        <v>23164.09006505851</v>
      </c>
      <c r="H547">
        <v>-1.04</v>
      </c>
      <c r="I547" s="18">
        <f t="shared" si="88"/>
        <v>0.26625278823183562</v>
      </c>
      <c r="J547" s="15">
        <f t="shared" si="93"/>
        <v>2662.5278823183562</v>
      </c>
      <c r="K547">
        <v>-1.67</v>
      </c>
      <c r="L547" s="18">
        <f t="shared" si="94"/>
        <v>0.23894115189833795</v>
      </c>
      <c r="M547" s="15">
        <f t="shared" si="95"/>
        <v>2389.4115189833797</v>
      </c>
      <c r="N547">
        <v>2.66</v>
      </c>
      <c r="O547" s="18">
        <f t="shared" si="96"/>
        <v>-1.2109619652522152</v>
      </c>
      <c r="P547" s="15">
        <f t="shared" si="97"/>
        <v>-12109.619652522153</v>
      </c>
    </row>
    <row r="548" spans="1:16" x14ac:dyDescent="0.25">
      <c r="A548">
        <f t="shared" si="98"/>
        <v>547</v>
      </c>
      <c r="B548">
        <v>1.83</v>
      </c>
      <c r="C548">
        <f t="shared" si="89"/>
        <v>3.3489000000000004</v>
      </c>
      <c r="D548" s="15">
        <f t="shared" si="90"/>
        <v>33489.000000000007</v>
      </c>
      <c r="E548">
        <v>0.39</v>
      </c>
      <c r="F548" s="18">
        <f t="shared" si="91"/>
        <v>1.4306091167956112</v>
      </c>
      <c r="G548" s="15">
        <f t="shared" si="92"/>
        <v>14306.091167956112</v>
      </c>
      <c r="H548">
        <v>0.37</v>
      </c>
      <c r="I548" s="18">
        <f t="shared" si="88"/>
        <v>1.4136795201062773</v>
      </c>
      <c r="J548" s="15">
        <f t="shared" si="93"/>
        <v>14136.795201062772</v>
      </c>
      <c r="K548">
        <v>-3.29</v>
      </c>
      <c r="L548" s="18">
        <f t="shared" si="94"/>
        <v>8.1983068786669472E-2</v>
      </c>
      <c r="M548" s="15">
        <f t="shared" si="95"/>
        <v>819.83068786669469</v>
      </c>
      <c r="N548">
        <v>2.36</v>
      </c>
      <c r="O548" s="18">
        <f t="shared" si="96"/>
        <v>-2.8519370385573337</v>
      </c>
      <c r="P548" s="15">
        <f t="shared" si="97"/>
        <v>-28519.370385573337</v>
      </c>
    </row>
    <row r="549" spans="1:16" x14ac:dyDescent="0.25">
      <c r="A549">
        <f t="shared" si="98"/>
        <v>548</v>
      </c>
      <c r="B549">
        <v>2.75</v>
      </c>
      <c r="C549">
        <f t="shared" si="89"/>
        <v>7.5625</v>
      </c>
      <c r="D549" s="15">
        <f t="shared" si="90"/>
        <v>75625</v>
      </c>
      <c r="E549">
        <v>0.09</v>
      </c>
      <c r="F549" s="18">
        <f t="shared" si="91"/>
        <v>1.092150328610775</v>
      </c>
      <c r="G549" s="15">
        <f t="shared" si="92"/>
        <v>10921.503286107751</v>
      </c>
      <c r="H549">
        <v>-0.49</v>
      </c>
      <c r="I549" s="18">
        <f t="shared" si="88"/>
        <v>0.58146051022884815</v>
      </c>
      <c r="J549" s="15">
        <f t="shared" si="93"/>
        <v>5814.6051022884812</v>
      </c>
      <c r="K549">
        <v>-2.0699999999999998</v>
      </c>
      <c r="L549" s="18">
        <f t="shared" si="94"/>
        <v>0.1792745245911842</v>
      </c>
      <c r="M549" s="15">
        <f t="shared" si="95"/>
        <v>1792.7452459118419</v>
      </c>
      <c r="N549">
        <v>3.08</v>
      </c>
      <c r="O549" s="18">
        <f t="shared" si="96"/>
        <v>1.5941178056825045</v>
      </c>
      <c r="P549" s="15">
        <f t="shared" si="97"/>
        <v>15941.178056825045</v>
      </c>
    </row>
    <row r="550" spans="1:16" x14ac:dyDescent="0.25">
      <c r="A550">
        <f t="shared" si="98"/>
        <v>549</v>
      </c>
      <c r="B550">
        <v>1.93</v>
      </c>
      <c r="C550">
        <f t="shared" si="89"/>
        <v>3.7248999999999999</v>
      </c>
      <c r="D550" s="15">
        <f t="shared" si="90"/>
        <v>37249</v>
      </c>
      <c r="E550">
        <v>0.48</v>
      </c>
      <c r="F550" s="18">
        <f t="shared" si="91"/>
        <v>1.5416155016489419</v>
      </c>
      <c r="G550" s="15">
        <f t="shared" si="92"/>
        <v>15416.15501648942</v>
      </c>
      <c r="H550">
        <v>7.0000000000000007E-2</v>
      </c>
      <c r="I550" s="18">
        <f t="shared" si="88"/>
        <v>1.071527485709467</v>
      </c>
      <c r="J550" s="15">
        <f t="shared" si="93"/>
        <v>10715.27485709467</v>
      </c>
      <c r="K550">
        <v>-2.46</v>
      </c>
      <c r="L550" s="18">
        <f t="shared" si="94"/>
        <v>0.13762878561941616</v>
      </c>
      <c r="M550" s="15">
        <f t="shared" si="95"/>
        <v>1376.2878561941616</v>
      </c>
      <c r="N550">
        <v>2.2200000000000002</v>
      </c>
      <c r="O550" s="18">
        <f t="shared" si="96"/>
        <v>-3.5265922172848052</v>
      </c>
      <c r="P550" s="15">
        <f t="shared" si="97"/>
        <v>-35265.922172848055</v>
      </c>
    </row>
    <row r="551" spans="1:16" x14ac:dyDescent="0.25">
      <c r="A551">
        <f t="shared" si="98"/>
        <v>550</v>
      </c>
      <c r="B551">
        <v>2.4</v>
      </c>
      <c r="C551">
        <f t="shared" si="89"/>
        <v>5.76</v>
      </c>
      <c r="D551" s="15">
        <f t="shared" si="90"/>
        <v>57600</v>
      </c>
      <c r="E551">
        <v>0.7</v>
      </c>
      <c r="F551" s="18">
        <f t="shared" si="91"/>
        <v>1.8315513887524792</v>
      </c>
      <c r="G551" s="15">
        <f t="shared" si="92"/>
        <v>18315.513887524794</v>
      </c>
      <c r="H551">
        <v>1.49</v>
      </c>
      <c r="I551" s="18">
        <f t="shared" si="88"/>
        <v>3.2565356821206888</v>
      </c>
      <c r="J551" s="15">
        <f t="shared" si="93"/>
        <v>32565.356821206889</v>
      </c>
      <c r="K551">
        <v>-2.96</v>
      </c>
      <c r="L551" s="18">
        <f t="shared" si="94"/>
        <v>0.10006171111590588</v>
      </c>
      <c r="M551" s="15">
        <f t="shared" si="95"/>
        <v>1000.6171111590588</v>
      </c>
      <c r="N551">
        <v>4.1100000000000003</v>
      </c>
      <c r="O551" s="18">
        <f t="shared" si="96"/>
        <v>11.682400868744629</v>
      </c>
      <c r="P551" s="15">
        <f t="shared" si="97"/>
        <v>116824.0086874463</v>
      </c>
    </row>
    <row r="552" spans="1:16" x14ac:dyDescent="0.25">
      <c r="A552">
        <f t="shared" si="98"/>
        <v>551</v>
      </c>
      <c r="B552">
        <v>2.25</v>
      </c>
      <c r="C552">
        <f t="shared" si="89"/>
        <v>5.0625</v>
      </c>
      <c r="D552" s="15">
        <f t="shared" si="90"/>
        <v>50625</v>
      </c>
      <c r="E552">
        <v>-0.14000000000000001</v>
      </c>
      <c r="F552" s="18">
        <f t="shared" si="91"/>
        <v>0.86517924279471359</v>
      </c>
      <c r="G552" s="15">
        <f t="shared" si="92"/>
        <v>8651.7924279471354</v>
      </c>
      <c r="H552">
        <v>-2.52</v>
      </c>
      <c r="I552" s="18">
        <f t="shared" si="88"/>
        <v>2.442333046250125E-4</v>
      </c>
      <c r="J552" s="15">
        <f t="shared" si="93"/>
        <v>2.4423330462501252</v>
      </c>
      <c r="K552">
        <v>-0.51</v>
      </c>
      <c r="L552" s="18">
        <f t="shared" si="94"/>
        <v>0.61600810297867525</v>
      </c>
      <c r="M552" s="15">
        <f t="shared" si="95"/>
        <v>6160.0810297867529</v>
      </c>
      <c r="N552">
        <v>3.15</v>
      </c>
      <c r="O552" s="18">
        <f t="shared" si="96"/>
        <v>2.1259744004893459</v>
      </c>
      <c r="P552" s="15">
        <f t="shared" si="97"/>
        <v>21259.744004893459</v>
      </c>
    </row>
    <row r="553" spans="1:16" x14ac:dyDescent="0.25">
      <c r="A553">
        <f t="shared" si="98"/>
        <v>552</v>
      </c>
      <c r="B553">
        <v>1.77</v>
      </c>
      <c r="C553">
        <f t="shared" si="89"/>
        <v>3.1329000000000002</v>
      </c>
      <c r="D553" s="15">
        <f t="shared" si="90"/>
        <v>31329.000000000004</v>
      </c>
      <c r="E553">
        <v>0.42</v>
      </c>
      <c r="F553" s="18">
        <f t="shared" si="91"/>
        <v>1.4671229051130108</v>
      </c>
      <c r="G553" s="15">
        <f t="shared" si="92"/>
        <v>14671.229051130107</v>
      </c>
      <c r="H553">
        <v>0.63</v>
      </c>
      <c r="I553" s="18">
        <f t="shared" si="88"/>
        <v>1.759111628565446</v>
      </c>
      <c r="J553" s="15">
        <f t="shared" si="93"/>
        <v>17591.116285654462</v>
      </c>
      <c r="K553">
        <v>-0.1</v>
      </c>
      <c r="L553" s="18">
        <f t="shared" si="94"/>
        <v>0.90577488755241931</v>
      </c>
      <c r="M553" s="15">
        <f t="shared" si="95"/>
        <v>9057.7488755241939</v>
      </c>
      <c r="N553">
        <v>2.63</v>
      </c>
      <c r="O553" s="18">
        <f t="shared" si="96"/>
        <v>-1.3877860869280614</v>
      </c>
      <c r="P553" s="15">
        <f t="shared" si="97"/>
        <v>-13877.860869280614</v>
      </c>
    </row>
    <row r="554" spans="1:16" x14ac:dyDescent="0.25">
      <c r="A554">
        <f t="shared" si="98"/>
        <v>553</v>
      </c>
      <c r="B554">
        <v>1.83</v>
      </c>
      <c r="C554">
        <f t="shared" si="89"/>
        <v>3.3489000000000004</v>
      </c>
      <c r="D554" s="15">
        <f t="shared" si="90"/>
        <v>33489.000000000007</v>
      </c>
      <c r="E554">
        <v>-0.06</v>
      </c>
      <c r="F554" s="18">
        <f t="shared" si="91"/>
        <v>0.9409528480841125</v>
      </c>
      <c r="G554" s="15">
        <f t="shared" si="92"/>
        <v>9409.5284808411252</v>
      </c>
      <c r="H554">
        <v>-0.73</v>
      </c>
      <c r="I554" s="18">
        <f t="shared" si="88"/>
        <v>0.42528379513189601</v>
      </c>
      <c r="J554" s="15">
        <f t="shared" si="93"/>
        <v>4252.8379513189602</v>
      </c>
      <c r="K554">
        <v>-2.02</v>
      </c>
      <c r="L554" s="18">
        <f t="shared" si="94"/>
        <v>0.18565626631440962</v>
      </c>
      <c r="M554" s="15">
        <f t="shared" si="95"/>
        <v>1856.5626631440962</v>
      </c>
      <c r="N554">
        <v>2.75</v>
      </c>
      <c r="O554" s="18">
        <f t="shared" si="96"/>
        <v>-0.66253798487059079</v>
      </c>
      <c r="P554" s="15">
        <f t="shared" si="97"/>
        <v>-6625.3798487059075</v>
      </c>
    </row>
    <row r="555" spans="1:16" x14ac:dyDescent="0.25">
      <c r="A555">
        <f t="shared" si="98"/>
        <v>554</v>
      </c>
      <c r="B555">
        <v>1.91</v>
      </c>
      <c r="C555">
        <f t="shared" si="89"/>
        <v>3.6480999999999999</v>
      </c>
      <c r="D555" s="15">
        <f t="shared" si="90"/>
        <v>36481</v>
      </c>
      <c r="E555">
        <v>0.68</v>
      </c>
      <c r="F555" s="18">
        <f t="shared" si="91"/>
        <v>1.8040984250915464</v>
      </c>
      <c r="G555" s="15">
        <f t="shared" si="92"/>
        <v>18040.984250915462</v>
      </c>
      <c r="H555">
        <v>-0.56999999999999995</v>
      </c>
      <c r="I555" s="18">
        <f t="shared" si="88"/>
        <v>0.52602863652744147</v>
      </c>
      <c r="J555" s="15">
        <f t="shared" si="93"/>
        <v>5260.2863652744145</v>
      </c>
      <c r="K555">
        <v>-3.25</v>
      </c>
      <c r="L555" s="18">
        <f t="shared" si="94"/>
        <v>8.3950533887542145E-2</v>
      </c>
      <c r="M555" s="15">
        <f t="shared" si="95"/>
        <v>839.50533887542144</v>
      </c>
      <c r="N555">
        <v>3.67</v>
      </c>
      <c r="O555" s="18">
        <f t="shared" si="96"/>
        <v>6.7376557396918955</v>
      </c>
      <c r="P555" s="15">
        <f t="shared" si="97"/>
        <v>67376.557396918957</v>
      </c>
    </row>
    <row r="556" spans="1:16" x14ac:dyDescent="0.25">
      <c r="A556">
        <f t="shared" si="98"/>
        <v>555</v>
      </c>
      <c r="B556">
        <v>2.2400000000000002</v>
      </c>
      <c r="C556">
        <f t="shared" si="89"/>
        <v>5.0176000000000007</v>
      </c>
      <c r="D556" s="15">
        <f t="shared" si="90"/>
        <v>50176.000000000007</v>
      </c>
      <c r="E556">
        <v>0.17</v>
      </c>
      <c r="F556" s="18">
        <f t="shared" si="91"/>
        <v>1.17768409825033</v>
      </c>
      <c r="G556" s="15">
        <f t="shared" si="92"/>
        <v>11776.840982503301</v>
      </c>
      <c r="H556">
        <v>-1.2</v>
      </c>
      <c r="I556" s="18">
        <f t="shared" si="88"/>
        <v>0.20146872165275409</v>
      </c>
      <c r="J556" s="15">
        <f t="shared" si="93"/>
        <v>2014.6872165275408</v>
      </c>
      <c r="K556">
        <v>-3.13</v>
      </c>
      <c r="L556" s="18">
        <f t="shared" si="94"/>
        <v>9.0205436541232323E-2</v>
      </c>
      <c r="M556" s="15">
        <f t="shared" si="95"/>
        <v>902.05436541232325</v>
      </c>
      <c r="N556">
        <v>3.37</v>
      </c>
      <c r="O556" s="18">
        <f t="shared" si="96"/>
        <v>3.9293873221632971</v>
      </c>
      <c r="P556" s="15">
        <f t="shared" si="97"/>
        <v>39293.873221632974</v>
      </c>
    </row>
    <row r="557" spans="1:16" x14ac:dyDescent="0.25">
      <c r="A557">
        <f t="shared" si="98"/>
        <v>556</v>
      </c>
      <c r="B557">
        <v>2.63</v>
      </c>
      <c r="C557">
        <f t="shared" si="89"/>
        <v>6.9168999999999992</v>
      </c>
      <c r="D557" s="15">
        <f t="shared" si="90"/>
        <v>69168.999999999985</v>
      </c>
      <c r="E557">
        <v>0.33</v>
      </c>
      <c r="F557" s="18">
        <f t="shared" si="91"/>
        <v>1.3590428721617256</v>
      </c>
      <c r="G557" s="15">
        <f t="shared" si="92"/>
        <v>13590.428721617256</v>
      </c>
      <c r="H557">
        <v>0.61</v>
      </c>
      <c r="I557" s="18">
        <f t="shared" si="88"/>
        <v>1.7308669427663141</v>
      </c>
      <c r="J557" s="15">
        <f t="shared" si="93"/>
        <v>17308.669427663142</v>
      </c>
      <c r="K557">
        <v>-2.23</v>
      </c>
      <c r="L557" s="18">
        <f t="shared" si="94"/>
        <v>0.16056238674748891</v>
      </c>
      <c r="M557" s="15">
        <f t="shared" si="95"/>
        <v>1605.623867474889</v>
      </c>
      <c r="N557">
        <v>3.64</v>
      </c>
      <c r="O557" s="18">
        <f t="shared" si="96"/>
        <v>6.437508370375209</v>
      </c>
      <c r="P557" s="15">
        <f t="shared" si="97"/>
        <v>64375.083703752091</v>
      </c>
    </row>
    <row r="558" spans="1:16" x14ac:dyDescent="0.25">
      <c r="A558">
        <f t="shared" si="98"/>
        <v>557</v>
      </c>
      <c r="B558">
        <v>2.15</v>
      </c>
      <c r="C558">
        <f t="shared" si="89"/>
        <v>4.6224999999999996</v>
      </c>
      <c r="D558" s="15">
        <f t="shared" si="90"/>
        <v>46224.999999999993</v>
      </c>
      <c r="E558">
        <v>0.21</v>
      </c>
      <c r="F558" s="18">
        <f t="shared" si="91"/>
        <v>1.221734564080863</v>
      </c>
      <c r="G558" s="15">
        <f t="shared" si="92"/>
        <v>12217.345640808629</v>
      </c>
      <c r="H558">
        <v>-0.19</v>
      </c>
      <c r="I558" s="18">
        <f t="shared" si="88"/>
        <v>0.82101974260139565</v>
      </c>
      <c r="J558" s="15">
        <f t="shared" si="93"/>
        <v>8210.1974260139559</v>
      </c>
      <c r="K558">
        <v>0.34</v>
      </c>
      <c r="L558" s="18">
        <f t="shared" si="94"/>
        <v>1.4229733453163025</v>
      </c>
      <c r="M558" s="15">
        <f t="shared" si="95"/>
        <v>14229.733453163024</v>
      </c>
      <c r="N558">
        <v>2.77</v>
      </c>
      <c r="O558" s="18">
        <f t="shared" si="96"/>
        <v>-0.53693498931492556</v>
      </c>
      <c r="P558" s="15">
        <f t="shared" si="97"/>
        <v>-5369.3498931492559</v>
      </c>
    </row>
    <row r="559" spans="1:16" x14ac:dyDescent="0.25">
      <c r="A559">
        <f t="shared" si="98"/>
        <v>558</v>
      </c>
      <c r="B559">
        <v>2.35</v>
      </c>
      <c r="C559">
        <f t="shared" si="89"/>
        <v>5.5225000000000009</v>
      </c>
      <c r="D559" s="15">
        <f t="shared" si="90"/>
        <v>55225.000000000007</v>
      </c>
      <c r="E559">
        <v>0.1</v>
      </c>
      <c r="F559" s="18">
        <f t="shared" si="91"/>
        <v>1.1026552466101509</v>
      </c>
      <c r="G559" s="15">
        <f t="shared" si="92"/>
        <v>11026.55246610151</v>
      </c>
      <c r="H559">
        <v>-0.01</v>
      </c>
      <c r="I559" s="18">
        <f t="shared" si="88"/>
        <v>0.99003097519131089</v>
      </c>
      <c r="J559" s="15">
        <f t="shared" si="93"/>
        <v>9900.3097519131097</v>
      </c>
      <c r="K559">
        <v>-3.81</v>
      </c>
      <c r="L559" s="18">
        <f t="shared" si="94"/>
        <v>6.0855768734824019E-2</v>
      </c>
      <c r="M559" s="15">
        <f t="shared" si="95"/>
        <v>608.55768734824017</v>
      </c>
      <c r="N559">
        <v>2.39</v>
      </c>
      <c r="O559" s="18">
        <f t="shared" si="96"/>
        <v>-2.7001252359260279</v>
      </c>
      <c r="P559" s="15">
        <f t="shared" si="97"/>
        <v>-27001.252359260281</v>
      </c>
    </row>
    <row r="560" spans="1:16" x14ac:dyDescent="0.25">
      <c r="A560">
        <f t="shared" si="98"/>
        <v>559</v>
      </c>
      <c r="B560">
        <v>2.78</v>
      </c>
      <c r="C560">
        <f t="shared" si="89"/>
        <v>7.7283999999999988</v>
      </c>
      <c r="D560" s="15">
        <f t="shared" si="90"/>
        <v>77283.999999999985</v>
      </c>
      <c r="E560">
        <v>0.51</v>
      </c>
      <c r="F560" s="18">
        <f t="shared" si="91"/>
        <v>1.5795957625092074</v>
      </c>
      <c r="G560" s="15">
        <f t="shared" si="92"/>
        <v>15795.957625092075</v>
      </c>
      <c r="H560">
        <v>-0.15</v>
      </c>
      <c r="I560" s="18">
        <f t="shared" si="88"/>
        <v>0.85689085356136507</v>
      </c>
      <c r="J560" s="15">
        <f t="shared" si="93"/>
        <v>8568.9085356136511</v>
      </c>
      <c r="K560">
        <v>-1.72</v>
      </c>
      <c r="L560" s="18">
        <f t="shared" si="94"/>
        <v>0.23029073939334591</v>
      </c>
      <c r="M560" s="15">
        <f t="shared" si="95"/>
        <v>2302.9073939334589</v>
      </c>
      <c r="N560">
        <v>3.34</v>
      </c>
      <c r="O560" s="18">
        <f t="shared" si="96"/>
        <v>3.6712676477850472</v>
      </c>
      <c r="P560" s="15">
        <f t="shared" si="97"/>
        <v>36712.676477850473</v>
      </c>
    </row>
    <row r="561" spans="1:16" x14ac:dyDescent="0.25">
      <c r="A561">
        <f t="shared" si="98"/>
        <v>560</v>
      </c>
      <c r="B561">
        <v>2.4</v>
      </c>
      <c r="C561">
        <f t="shared" si="89"/>
        <v>5.76</v>
      </c>
      <c r="D561" s="15">
        <f t="shared" si="90"/>
        <v>57600</v>
      </c>
      <c r="E561">
        <v>0.78</v>
      </c>
      <c r="F561" s="18">
        <f t="shared" si="91"/>
        <v>1.9435636066218824</v>
      </c>
      <c r="G561" s="15">
        <f t="shared" si="92"/>
        <v>19435.636066218824</v>
      </c>
      <c r="H561">
        <v>1.19</v>
      </c>
      <c r="I561" s="18">
        <f t="shared" si="88"/>
        <v>2.669226012085038</v>
      </c>
      <c r="J561" s="15">
        <f t="shared" si="93"/>
        <v>26692.26012085038</v>
      </c>
      <c r="K561">
        <v>-1.99</v>
      </c>
      <c r="L561" s="18">
        <f t="shared" si="94"/>
        <v>0.18961735457747392</v>
      </c>
      <c r="M561" s="15">
        <f t="shared" si="95"/>
        <v>1896.1735457747391</v>
      </c>
      <c r="N561">
        <v>2.92</v>
      </c>
      <c r="O561" s="18">
        <f t="shared" si="96"/>
        <v>0.44996628081440981</v>
      </c>
      <c r="P561" s="15">
        <f t="shared" si="97"/>
        <v>4499.6628081440986</v>
      </c>
    </row>
    <row r="562" spans="1:16" x14ac:dyDescent="0.25">
      <c r="A562">
        <f t="shared" si="98"/>
        <v>561</v>
      </c>
      <c r="B562">
        <v>2.63</v>
      </c>
      <c r="C562">
        <f t="shared" si="89"/>
        <v>6.9168999999999992</v>
      </c>
      <c r="D562" s="15">
        <f t="shared" si="90"/>
        <v>69168.999999999985</v>
      </c>
      <c r="E562">
        <v>0.5</v>
      </c>
      <c r="F562" s="18">
        <f t="shared" si="91"/>
        <v>1.5668812368838159</v>
      </c>
      <c r="G562" s="15">
        <f t="shared" si="92"/>
        <v>15668.812368838158</v>
      </c>
      <c r="H562">
        <v>0.46</v>
      </c>
      <c r="I562" s="18">
        <f t="shared" si="88"/>
        <v>1.5279728093190106</v>
      </c>
      <c r="J562" s="15">
        <f t="shared" si="93"/>
        <v>15279.728093190106</v>
      </c>
      <c r="K562">
        <v>-2.96</v>
      </c>
      <c r="L562" s="18">
        <f t="shared" si="94"/>
        <v>0.10006171111590588</v>
      </c>
      <c r="M562" s="15">
        <f t="shared" si="95"/>
        <v>1000.6171111590588</v>
      </c>
      <c r="N562">
        <v>2.98</v>
      </c>
      <c r="O562" s="18">
        <f t="shared" si="96"/>
        <v>0.86763369468302542</v>
      </c>
      <c r="P562" s="15">
        <f t="shared" si="97"/>
        <v>8676.3369468302535</v>
      </c>
    </row>
    <row r="563" spans="1:16" x14ac:dyDescent="0.25">
      <c r="A563">
        <f t="shared" si="98"/>
        <v>562</v>
      </c>
      <c r="B563">
        <v>1.58</v>
      </c>
      <c r="C563">
        <f t="shared" si="89"/>
        <v>2.4964000000000004</v>
      </c>
      <c r="D563" s="15">
        <f t="shared" si="90"/>
        <v>24964.000000000004</v>
      </c>
      <c r="E563">
        <v>0.11</v>
      </c>
      <c r="F563" s="18">
        <f t="shared" si="91"/>
        <v>1.1132134762655541</v>
      </c>
      <c r="G563" s="15">
        <f t="shared" si="92"/>
        <v>11132.134762655542</v>
      </c>
      <c r="H563">
        <v>0.05</v>
      </c>
      <c r="I563" s="18">
        <f t="shared" si="88"/>
        <v>1.0507780946030001</v>
      </c>
      <c r="J563" s="15">
        <f t="shared" si="93"/>
        <v>10507.780946030001</v>
      </c>
      <c r="K563">
        <v>-3.23</v>
      </c>
      <c r="L563" s="18">
        <f t="shared" si="94"/>
        <v>8.4955677337316987E-2</v>
      </c>
      <c r="M563" s="15">
        <f t="shared" si="95"/>
        <v>849.5567733731699</v>
      </c>
      <c r="N563">
        <v>3.11</v>
      </c>
      <c r="O563" s="18">
        <f t="shared" si="96"/>
        <v>1.8196628562653512</v>
      </c>
      <c r="P563" s="15">
        <f t="shared" si="97"/>
        <v>18196.62856265351</v>
      </c>
    </row>
    <row r="564" spans="1:16" x14ac:dyDescent="0.25">
      <c r="A564">
        <f t="shared" si="98"/>
        <v>563</v>
      </c>
      <c r="B564">
        <v>3.26</v>
      </c>
      <c r="C564">
        <f t="shared" si="89"/>
        <v>10.627599999999999</v>
      </c>
      <c r="D564" s="15">
        <f t="shared" si="90"/>
        <v>106275.99999999999</v>
      </c>
      <c r="E564">
        <v>-0.15</v>
      </c>
      <c r="F564" s="18">
        <f t="shared" si="91"/>
        <v>0.85594432996412129</v>
      </c>
      <c r="G564" s="15">
        <f t="shared" si="92"/>
        <v>8559.4432996412124</v>
      </c>
      <c r="H564">
        <v>-0.83</v>
      </c>
      <c r="I564" s="18">
        <f t="shared" si="88"/>
        <v>0.36892594368644954</v>
      </c>
      <c r="J564" s="15">
        <f t="shared" si="93"/>
        <v>3689.2594368644955</v>
      </c>
      <c r="K564">
        <v>-2.36</v>
      </c>
      <c r="L564" s="18">
        <f t="shared" si="94"/>
        <v>0.14707723115014867</v>
      </c>
      <c r="M564" s="15">
        <f t="shared" si="95"/>
        <v>1470.7723115014867</v>
      </c>
      <c r="N564">
        <v>2.5099999999999998</v>
      </c>
      <c r="O564" s="18">
        <f t="shared" si="96"/>
        <v>-2.0661830135821075</v>
      </c>
      <c r="P564" s="15">
        <f t="shared" si="97"/>
        <v>-20661.830135821074</v>
      </c>
    </row>
    <row r="565" spans="1:16" x14ac:dyDescent="0.25">
      <c r="A565">
        <f t="shared" si="98"/>
        <v>564</v>
      </c>
      <c r="B565">
        <v>2.09</v>
      </c>
      <c r="C565">
        <f t="shared" si="89"/>
        <v>4.3680999999999992</v>
      </c>
      <c r="D565" s="15">
        <f t="shared" si="90"/>
        <v>43680.999999999993</v>
      </c>
      <c r="E565">
        <v>0.44</v>
      </c>
      <c r="F565" s="18">
        <f t="shared" si="91"/>
        <v>1.4917365502374165</v>
      </c>
      <c r="G565" s="15">
        <f t="shared" si="92"/>
        <v>14917.365502374165</v>
      </c>
      <c r="H565">
        <v>-1.96</v>
      </c>
      <c r="I565" s="18">
        <f t="shared" si="88"/>
        <v>2.748904536659966E-2</v>
      </c>
      <c r="J565" s="15">
        <f t="shared" si="93"/>
        <v>274.89045366599663</v>
      </c>
      <c r="K565">
        <v>-1.6</v>
      </c>
      <c r="L565" s="18">
        <f t="shared" si="94"/>
        <v>0.25172226327678981</v>
      </c>
      <c r="M565" s="15">
        <f t="shared" si="95"/>
        <v>2517.2226327678982</v>
      </c>
      <c r="N565">
        <v>2.54</v>
      </c>
      <c r="O565" s="18">
        <f t="shared" si="96"/>
        <v>-1.900843478822642</v>
      </c>
      <c r="P565" s="15">
        <f t="shared" si="97"/>
        <v>-19008.434788226419</v>
      </c>
    </row>
    <row r="566" spans="1:16" x14ac:dyDescent="0.25">
      <c r="A566">
        <f t="shared" si="98"/>
        <v>565</v>
      </c>
      <c r="B566">
        <v>2.2000000000000002</v>
      </c>
      <c r="C566">
        <f t="shared" si="89"/>
        <v>4.8400000000000007</v>
      </c>
      <c r="D566" s="15">
        <f t="shared" si="90"/>
        <v>48400.000000000007</v>
      </c>
      <c r="E566">
        <v>-0.15</v>
      </c>
      <c r="F566" s="18">
        <f t="shared" si="91"/>
        <v>0.85594432996412129</v>
      </c>
      <c r="G566" s="15">
        <f t="shared" si="92"/>
        <v>8559.4432996412124</v>
      </c>
      <c r="H566">
        <v>-1.01</v>
      </c>
      <c r="I566" s="18">
        <f t="shared" si="88"/>
        <v>0.27966365984665353</v>
      </c>
      <c r="J566" s="15">
        <f t="shared" si="93"/>
        <v>2796.6365984665354</v>
      </c>
      <c r="K566">
        <v>-1.68</v>
      </c>
      <c r="L566" s="18">
        <f t="shared" si="94"/>
        <v>0.23718003073324309</v>
      </c>
      <c r="M566" s="15">
        <f t="shared" si="95"/>
        <v>2371.8003073324307</v>
      </c>
      <c r="N566">
        <v>2.62</v>
      </c>
      <c r="O566" s="18">
        <f t="shared" si="96"/>
        <v>-1.4460749667548392</v>
      </c>
      <c r="P566" s="15">
        <f t="shared" si="97"/>
        <v>-14460.749667548391</v>
      </c>
    </row>
    <row r="567" spans="1:16" x14ac:dyDescent="0.25">
      <c r="A567">
        <f t="shared" si="98"/>
        <v>566</v>
      </c>
      <c r="B567">
        <v>1.87</v>
      </c>
      <c r="C567">
        <f t="shared" si="89"/>
        <v>3.4969000000000006</v>
      </c>
      <c r="D567" s="15">
        <f t="shared" si="90"/>
        <v>34969.000000000007</v>
      </c>
      <c r="E567">
        <v>1.45</v>
      </c>
      <c r="F567" s="18">
        <f t="shared" si="91"/>
        <v>3.0213852860638344</v>
      </c>
      <c r="G567" s="15">
        <f t="shared" si="92"/>
        <v>30213.852860638344</v>
      </c>
      <c r="H567">
        <v>0.04</v>
      </c>
      <c r="I567" s="18">
        <f t="shared" si="88"/>
        <v>1.040497584987109</v>
      </c>
      <c r="J567" s="15">
        <f t="shared" si="93"/>
        <v>10404.975849871089</v>
      </c>
      <c r="K567">
        <v>-4.2</v>
      </c>
      <c r="L567" s="18">
        <f t="shared" si="94"/>
        <v>4.9236540225272379E-2</v>
      </c>
      <c r="M567" s="15">
        <f t="shared" si="95"/>
        <v>492.36540225272381</v>
      </c>
      <c r="N567">
        <v>3.1</v>
      </c>
      <c r="O567" s="18">
        <f t="shared" si="96"/>
        <v>1.7440849819510813</v>
      </c>
      <c r="P567" s="15">
        <f t="shared" si="97"/>
        <v>17440.849819510811</v>
      </c>
    </row>
    <row r="568" spans="1:16" x14ac:dyDescent="0.25">
      <c r="A568">
        <f t="shared" si="98"/>
        <v>567</v>
      </c>
      <c r="B568">
        <v>3.39</v>
      </c>
      <c r="C568">
        <f t="shared" si="89"/>
        <v>11.492100000000001</v>
      </c>
      <c r="D568" s="15">
        <f t="shared" si="90"/>
        <v>114921</v>
      </c>
      <c r="E568">
        <v>-0.18</v>
      </c>
      <c r="F568" s="18">
        <f t="shared" si="91"/>
        <v>0.82855450128353658</v>
      </c>
      <c r="G568" s="15">
        <f t="shared" si="92"/>
        <v>8285.5450128353659</v>
      </c>
      <c r="H568">
        <v>-0.4</v>
      </c>
      <c r="I568" s="18">
        <f t="shared" si="88"/>
        <v>0.64798959492434349</v>
      </c>
      <c r="J568" s="15">
        <f t="shared" si="93"/>
        <v>6479.8959492434351</v>
      </c>
      <c r="K568">
        <v>-2.8</v>
      </c>
      <c r="L568" s="18">
        <f t="shared" si="94"/>
        <v>0.11055262439738313</v>
      </c>
      <c r="M568" s="15">
        <f t="shared" si="95"/>
        <v>1105.5262439738312</v>
      </c>
      <c r="N568">
        <v>3.56</v>
      </c>
      <c r="O568" s="18">
        <f t="shared" si="96"/>
        <v>5.6586240227578948</v>
      </c>
      <c r="P568" s="15">
        <f t="shared" si="97"/>
        <v>56586.24022757895</v>
      </c>
    </row>
    <row r="569" spans="1:16" x14ac:dyDescent="0.25">
      <c r="A569">
        <f t="shared" si="98"/>
        <v>568</v>
      </c>
      <c r="B569">
        <v>2.25</v>
      </c>
      <c r="C569">
        <f t="shared" si="89"/>
        <v>5.0625</v>
      </c>
      <c r="D569" s="15">
        <f t="shared" si="90"/>
        <v>50625</v>
      </c>
      <c r="E569">
        <v>0.44</v>
      </c>
      <c r="F569" s="18">
        <f t="shared" si="91"/>
        <v>1.4917365502374165</v>
      </c>
      <c r="G569" s="15">
        <f t="shared" si="92"/>
        <v>14917.365502374165</v>
      </c>
      <c r="H569">
        <v>1.55</v>
      </c>
      <c r="I569" s="18">
        <f t="shared" si="88"/>
        <v>3.3827773474469711</v>
      </c>
      <c r="J569" s="15">
        <f t="shared" si="93"/>
        <v>33827.773474469708</v>
      </c>
      <c r="K569">
        <v>-0.91</v>
      </c>
      <c r="L569" s="18">
        <f t="shared" si="94"/>
        <v>0.43485231596346591</v>
      </c>
      <c r="M569" s="15">
        <f t="shared" si="95"/>
        <v>4348.5231596346594</v>
      </c>
      <c r="N569">
        <v>3.34</v>
      </c>
      <c r="O569" s="18">
        <f t="shared" si="96"/>
        <v>3.6712676477850472</v>
      </c>
      <c r="P569" s="15">
        <f t="shared" si="97"/>
        <v>36712.676477850473</v>
      </c>
    </row>
    <row r="570" spans="1:16" x14ac:dyDescent="0.25">
      <c r="A570">
        <f t="shared" si="98"/>
        <v>569</v>
      </c>
      <c r="B570">
        <v>2.27</v>
      </c>
      <c r="C570">
        <f t="shared" si="89"/>
        <v>5.1528999999999998</v>
      </c>
      <c r="D570" s="15">
        <f t="shared" si="90"/>
        <v>51529</v>
      </c>
      <c r="E570">
        <v>1.33</v>
      </c>
      <c r="F570" s="18">
        <f t="shared" si="91"/>
        <v>2.8098364578409778</v>
      </c>
      <c r="G570" s="15">
        <f t="shared" si="92"/>
        <v>28098.364578409779</v>
      </c>
      <c r="H570">
        <v>0.18</v>
      </c>
      <c r="I570" s="18">
        <f t="shared" si="88"/>
        <v>1.1901877390198903</v>
      </c>
      <c r="J570" s="15">
        <f t="shared" si="93"/>
        <v>11901.877390198903</v>
      </c>
      <c r="K570">
        <v>-4.12</v>
      </c>
      <c r="L570" s="18">
        <f t="shared" si="94"/>
        <v>5.1384412601368147E-2</v>
      </c>
      <c r="M570" s="15">
        <f t="shared" si="95"/>
        <v>513.84412601368149</v>
      </c>
      <c r="N570">
        <v>3.3</v>
      </c>
      <c r="O570" s="18">
        <f t="shared" si="96"/>
        <v>3.3332215254891171</v>
      </c>
      <c r="P570" s="15">
        <f t="shared" si="97"/>
        <v>33332.215254891169</v>
      </c>
    </row>
    <row r="571" spans="1:16" x14ac:dyDescent="0.25">
      <c r="A571">
        <f t="shared" si="98"/>
        <v>570</v>
      </c>
      <c r="B571">
        <v>3.03</v>
      </c>
      <c r="C571">
        <f t="shared" si="89"/>
        <v>9.1808999999999994</v>
      </c>
      <c r="D571" s="15">
        <f t="shared" si="90"/>
        <v>91809</v>
      </c>
      <c r="E571">
        <v>0.19</v>
      </c>
      <c r="F571" s="18">
        <f t="shared" si="91"/>
        <v>1.1996021674409882</v>
      </c>
      <c r="G571" s="15">
        <f t="shared" si="92"/>
        <v>11996.021674409882</v>
      </c>
      <c r="H571">
        <v>-0.87</v>
      </c>
      <c r="I571" s="18">
        <f t="shared" si="88"/>
        <v>0.34775884037763327</v>
      </c>
      <c r="J571" s="15">
        <f t="shared" si="93"/>
        <v>3477.5884037763326</v>
      </c>
      <c r="K571">
        <v>-2.1</v>
      </c>
      <c r="L571" s="18">
        <f t="shared" si="94"/>
        <v>0.17557279959033353</v>
      </c>
      <c r="M571" s="15">
        <f t="shared" si="95"/>
        <v>1755.7279959033353</v>
      </c>
      <c r="N571">
        <v>3.42</v>
      </c>
      <c r="O571" s="18">
        <f t="shared" si="96"/>
        <v>4.3684607912520068</v>
      </c>
      <c r="P571" s="15">
        <f t="shared" si="97"/>
        <v>43684.60791252007</v>
      </c>
    </row>
    <row r="572" spans="1:16" x14ac:dyDescent="0.25">
      <c r="A572">
        <f t="shared" si="98"/>
        <v>571</v>
      </c>
      <c r="B572">
        <v>1.7</v>
      </c>
      <c r="C572">
        <f t="shared" si="89"/>
        <v>2.8899999999999997</v>
      </c>
      <c r="D572" s="15">
        <f t="shared" si="90"/>
        <v>28899.999999999996</v>
      </c>
      <c r="E572">
        <v>-0.13</v>
      </c>
      <c r="F572" s="18">
        <f t="shared" si="91"/>
        <v>0.87446669708487734</v>
      </c>
      <c r="G572" s="15">
        <f t="shared" si="92"/>
        <v>8744.6669708487734</v>
      </c>
      <c r="H572">
        <v>1.42</v>
      </c>
      <c r="I572" s="18">
        <f t="shared" si="88"/>
        <v>3.1129969170899412</v>
      </c>
      <c r="J572" s="15">
        <f t="shared" si="93"/>
        <v>31129.969170899411</v>
      </c>
      <c r="K572">
        <v>-3.05</v>
      </c>
      <c r="L572" s="18">
        <f t="shared" si="94"/>
        <v>9.4689897008084931E-2</v>
      </c>
      <c r="M572" s="15">
        <f t="shared" si="95"/>
        <v>946.89897008084927</v>
      </c>
      <c r="N572">
        <v>3.8</v>
      </c>
      <c r="O572" s="18">
        <f t="shared" si="96"/>
        <v>8.0907278282884825</v>
      </c>
      <c r="P572" s="15">
        <f t="shared" si="97"/>
        <v>80907.278282884829</v>
      </c>
    </row>
    <row r="573" spans="1:16" x14ac:dyDescent="0.25">
      <c r="A573">
        <f t="shared" si="98"/>
        <v>572</v>
      </c>
      <c r="B573">
        <v>2.82</v>
      </c>
      <c r="C573">
        <f t="shared" si="89"/>
        <v>7.952399999999999</v>
      </c>
      <c r="D573" s="15">
        <f t="shared" si="90"/>
        <v>79523.999999999985</v>
      </c>
      <c r="E573">
        <v>-0.08</v>
      </c>
      <c r="F573" s="18">
        <f t="shared" si="91"/>
        <v>0.92169326382941918</v>
      </c>
      <c r="G573" s="15">
        <f t="shared" si="92"/>
        <v>9216.9326382941927</v>
      </c>
      <c r="H573">
        <v>-0.6</v>
      </c>
      <c r="I573" s="18">
        <f t="shared" si="88"/>
        <v>0.50612297657219174</v>
      </c>
      <c r="J573" s="15">
        <f t="shared" si="93"/>
        <v>5061.2297657219178</v>
      </c>
      <c r="K573">
        <v>-3.65</v>
      </c>
      <c r="L573" s="18">
        <f t="shared" si="94"/>
        <v>6.6568438917104511E-2</v>
      </c>
      <c r="M573" s="15">
        <f t="shared" si="95"/>
        <v>665.68438917104515</v>
      </c>
      <c r="N573">
        <v>4.13</v>
      </c>
      <c r="O573" s="18">
        <f t="shared" si="96"/>
        <v>11.932830170887765</v>
      </c>
      <c r="P573" s="15">
        <f t="shared" si="97"/>
        <v>119328.30170887765</v>
      </c>
    </row>
    <row r="574" spans="1:16" x14ac:dyDescent="0.25">
      <c r="A574">
        <f t="shared" si="98"/>
        <v>573</v>
      </c>
      <c r="B574">
        <v>1.67</v>
      </c>
      <c r="C574">
        <f t="shared" si="89"/>
        <v>2.7888999999999999</v>
      </c>
      <c r="D574" s="15">
        <f t="shared" si="90"/>
        <v>27889</v>
      </c>
      <c r="E574">
        <v>0.59</v>
      </c>
      <c r="F574" s="18">
        <f t="shared" si="91"/>
        <v>1.6832752285189638</v>
      </c>
      <c r="G574" s="15">
        <f t="shared" si="92"/>
        <v>16832.752285189639</v>
      </c>
      <c r="H574">
        <v>-0.31</v>
      </c>
      <c r="I574" s="18">
        <f t="shared" si="88"/>
        <v>0.71904389585076767</v>
      </c>
      <c r="J574" s="15">
        <f t="shared" si="93"/>
        <v>7190.4389585076769</v>
      </c>
      <c r="K574">
        <v>-1.52</v>
      </c>
      <c r="L574" s="18">
        <f t="shared" si="94"/>
        <v>0.26735738078253457</v>
      </c>
      <c r="M574" s="15">
        <f t="shared" si="95"/>
        <v>2673.5738078253457</v>
      </c>
      <c r="N574">
        <v>2.79</v>
      </c>
      <c r="O574" s="18">
        <f t="shared" si="96"/>
        <v>-0.40994990444700186</v>
      </c>
      <c r="P574" s="15">
        <f t="shared" si="97"/>
        <v>-4099.4990444700188</v>
      </c>
    </row>
    <row r="575" spans="1:16" x14ac:dyDescent="0.25">
      <c r="A575">
        <f t="shared" si="98"/>
        <v>574</v>
      </c>
      <c r="B575">
        <v>1.9</v>
      </c>
      <c r="C575">
        <f t="shared" si="89"/>
        <v>3.61</v>
      </c>
      <c r="D575" s="15">
        <f t="shared" si="90"/>
        <v>36100</v>
      </c>
      <c r="E575">
        <v>0.47</v>
      </c>
      <c r="F575" s="18">
        <f t="shared" si="91"/>
        <v>1.5290642389584153</v>
      </c>
      <c r="G575" s="15">
        <f t="shared" si="92"/>
        <v>15290.642389584153</v>
      </c>
      <c r="H575">
        <v>-0.31</v>
      </c>
      <c r="I575" s="18">
        <f t="shared" si="88"/>
        <v>0.71904389585076767</v>
      </c>
      <c r="J575" s="15">
        <f t="shared" si="93"/>
        <v>7190.4389585076769</v>
      </c>
      <c r="K575">
        <v>-3.33</v>
      </c>
      <c r="L575" s="18">
        <f t="shared" si="94"/>
        <v>8.0071122547545434E-2</v>
      </c>
      <c r="M575" s="15">
        <f t="shared" si="95"/>
        <v>800.71122547545428</v>
      </c>
      <c r="N575">
        <v>2.96</v>
      </c>
      <c r="O575" s="18">
        <f t="shared" si="96"/>
        <v>0.72691783529122667</v>
      </c>
      <c r="P575" s="15">
        <f t="shared" si="97"/>
        <v>7269.1783529122667</v>
      </c>
    </row>
    <row r="576" spans="1:16" x14ac:dyDescent="0.25">
      <c r="A576">
        <f t="shared" si="98"/>
        <v>575</v>
      </c>
      <c r="B576">
        <v>2.52</v>
      </c>
      <c r="C576">
        <f t="shared" si="89"/>
        <v>6.3504000000000005</v>
      </c>
      <c r="D576" s="15">
        <f t="shared" si="90"/>
        <v>63504.000000000007</v>
      </c>
      <c r="E576">
        <v>-0.36</v>
      </c>
      <c r="F576" s="18">
        <f t="shared" si="91"/>
        <v>0.67408696883711805</v>
      </c>
      <c r="G576" s="15">
        <f t="shared" si="92"/>
        <v>6740.8696883711809</v>
      </c>
      <c r="H576">
        <v>0.41</v>
      </c>
      <c r="I576" s="18">
        <f t="shared" si="88"/>
        <v>1.4637966991780362</v>
      </c>
      <c r="J576" s="15">
        <f t="shared" si="93"/>
        <v>14637.966991780362</v>
      </c>
      <c r="K576">
        <v>-1.26</v>
      </c>
      <c r="L576" s="18">
        <f t="shared" si="94"/>
        <v>0.32697058075266228</v>
      </c>
      <c r="M576" s="15">
        <f t="shared" si="95"/>
        <v>3269.7058075266227</v>
      </c>
      <c r="N576">
        <v>4.03</v>
      </c>
      <c r="O576" s="18">
        <f t="shared" si="96"/>
        <v>10.704007173133594</v>
      </c>
      <c r="P576" s="15">
        <f t="shared" si="97"/>
        <v>107040.07173133593</v>
      </c>
    </row>
    <row r="577" spans="1:16" x14ac:dyDescent="0.25">
      <c r="A577">
        <f t="shared" si="98"/>
        <v>576</v>
      </c>
      <c r="B577">
        <v>1.56</v>
      </c>
      <c r="C577">
        <f t="shared" si="89"/>
        <v>2.4336000000000002</v>
      </c>
      <c r="D577" s="15">
        <f t="shared" si="90"/>
        <v>24336.000000000004</v>
      </c>
      <c r="E577">
        <v>0.53</v>
      </c>
      <c r="F577" s="18">
        <f t="shared" si="91"/>
        <v>1.6051882618189177</v>
      </c>
      <c r="G577" s="15">
        <f t="shared" si="92"/>
        <v>16051.882618189176</v>
      </c>
      <c r="H577">
        <v>0.65</v>
      </c>
      <c r="I577" s="18">
        <f t="shared" si="88"/>
        <v>1.7876403166141273</v>
      </c>
      <c r="J577" s="15">
        <f t="shared" si="93"/>
        <v>17876.403166141274</v>
      </c>
      <c r="K577">
        <v>-1.25</v>
      </c>
      <c r="L577" s="18">
        <f t="shared" si="94"/>
        <v>0.32956856210343477</v>
      </c>
      <c r="M577" s="15">
        <f t="shared" si="95"/>
        <v>3295.6856210343476</v>
      </c>
      <c r="N577">
        <v>2.58</v>
      </c>
      <c r="O577" s="18">
        <f t="shared" si="96"/>
        <v>-1.6760056081407715</v>
      </c>
      <c r="P577" s="15">
        <f t="shared" si="97"/>
        <v>-16760.056081407714</v>
      </c>
    </row>
    <row r="578" spans="1:16" x14ac:dyDescent="0.25">
      <c r="A578">
        <f t="shared" si="98"/>
        <v>577</v>
      </c>
      <c r="B578">
        <v>1.96</v>
      </c>
      <c r="C578">
        <f t="shared" si="89"/>
        <v>3.8415999999999997</v>
      </c>
      <c r="D578" s="15">
        <f t="shared" si="90"/>
        <v>38416</v>
      </c>
      <c r="E578">
        <v>0.31</v>
      </c>
      <c r="F578" s="18">
        <f t="shared" si="91"/>
        <v>1.3356196313227184</v>
      </c>
      <c r="G578" s="15">
        <f t="shared" si="92"/>
        <v>13356.196313227185</v>
      </c>
      <c r="H578">
        <v>-0.36</v>
      </c>
      <c r="I578" s="18">
        <f t="shared" ref="I578:I641" si="99">(H578*0.38+1)^(1/0.38)</f>
        <v>0.67900377471925577</v>
      </c>
      <c r="J578" s="15">
        <f t="shared" si="93"/>
        <v>6790.0377471925576</v>
      </c>
      <c r="K578">
        <v>-2.83</v>
      </c>
      <c r="L578" s="18">
        <f t="shared" si="94"/>
        <v>0.10848775766911704</v>
      </c>
      <c r="M578" s="15">
        <f t="shared" si="95"/>
        <v>1084.8775766911704</v>
      </c>
      <c r="N578">
        <v>3.59</v>
      </c>
      <c r="O578" s="18">
        <f t="shared" si="96"/>
        <v>5.9470771906264552</v>
      </c>
      <c r="P578" s="15">
        <f t="shared" si="97"/>
        <v>59470.771906264556</v>
      </c>
    </row>
    <row r="579" spans="1:16" x14ac:dyDescent="0.25">
      <c r="A579">
        <f t="shared" si="98"/>
        <v>578</v>
      </c>
      <c r="B579">
        <v>3.26</v>
      </c>
      <c r="C579">
        <f t="shared" ref="C579:C642" si="100">B579^2</f>
        <v>10.627599999999999</v>
      </c>
      <c r="D579" s="15">
        <f t="shared" ref="D579:D642" si="101">C579*10000</f>
        <v>106275.99999999999</v>
      </c>
      <c r="E579">
        <v>1.1599999999999999</v>
      </c>
      <c r="F579" s="18">
        <f t="shared" ref="F579:F642" si="102">(E579*0.47+1)^(1/0.47)</f>
        <v>2.5240334448910469</v>
      </c>
      <c r="G579" s="15">
        <f t="shared" ref="G579:G642" si="103">F579*10000</f>
        <v>25240.334448910467</v>
      </c>
      <c r="H579">
        <v>-1.1000000000000001</v>
      </c>
      <c r="I579" s="18">
        <f t="shared" si="99"/>
        <v>0.24064468573270217</v>
      </c>
      <c r="J579" s="15">
        <f t="shared" ref="J579:J642" si="104">I579*10000</f>
        <v>2406.4468573270219</v>
      </c>
      <c r="K579">
        <v>-2.4700000000000002</v>
      </c>
      <c r="L579" s="18">
        <f t="shared" ref="L579:L642" si="105">(K579*-0.21+1)^(1/-0.21)</f>
        <v>0.13672491203589393</v>
      </c>
      <c r="M579" s="15">
        <f t="shared" ref="M579:M642" si="106">L579*10000</f>
        <v>1367.2491203589393</v>
      </c>
      <c r="N579">
        <v>1.95</v>
      </c>
      <c r="O579" s="18">
        <f t="shared" ref="O579:O642" si="107">((N579*0.18+1)^(1/0.18))-10</f>
        <v>-4.6805950863152459</v>
      </c>
      <c r="P579" s="15">
        <f t="shared" ref="P579:P642" si="108">O579*10000</f>
        <v>-46805.950863152459</v>
      </c>
    </row>
    <row r="580" spans="1:16" x14ac:dyDescent="0.25">
      <c r="A580">
        <f t="shared" ref="A580:A643" si="109">A579+1</f>
        <v>579</v>
      </c>
      <c r="B580">
        <v>2.69</v>
      </c>
      <c r="C580">
        <f t="shared" si="100"/>
        <v>7.2360999999999995</v>
      </c>
      <c r="D580" s="15">
        <f t="shared" si="101"/>
        <v>72361</v>
      </c>
      <c r="E580">
        <v>0.06</v>
      </c>
      <c r="F580" s="18">
        <f t="shared" si="102"/>
        <v>1.0609551378328397</v>
      </c>
      <c r="G580" s="15">
        <f t="shared" si="103"/>
        <v>10609.551378328397</v>
      </c>
      <c r="H580">
        <v>0.57999999999999996</v>
      </c>
      <c r="I580" s="18">
        <f t="shared" si="99"/>
        <v>1.6890300088479273</v>
      </c>
      <c r="J580" s="15">
        <f t="shared" si="104"/>
        <v>16890.300088479275</v>
      </c>
      <c r="K580">
        <v>-2.25</v>
      </c>
      <c r="L580" s="18">
        <f t="shared" si="105"/>
        <v>0.15839324277959813</v>
      </c>
      <c r="M580" s="15">
        <f t="shared" si="106"/>
        <v>1583.9324277959813</v>
      </c>
      <c r="N580">
        <v>3.27</v>
      </c>
      <c r="O580" s="18">
        <f t="shared" si="107"/>
        <v>3.0842111974677682</v>
      </c>
      <c r="P580" s="15">
        <f t="shared" si="108"/>
        <v>30842.111974677682</v>
      </c>
    </row>
    <row r="581" spans="1:16" x14ac:dyDescent="0.25">
      <c r="A581">
        <f t="shared" si="109"/>
        <v>580</v>
      </c>
      <c r="B581">
        <v>1.62</v>
      </c>
      <c r="C581">
        <f t="shared" si="100"/>
        <v>2.6244000000000005</v>
      </c>
      <c r="D581" s="15">
        <f t="shared" si="101"/>
        <v>26244.000000000004</v>
      </c>
      <c r="E581">
        <v>0.04</v>
      </c>
      <c r="F581" s="18">
        <f t="shared" si="102"/>
        <v>1.0404243378189832</v>
      </c>
      <c r="G581" s="15">
        <f t="shared" si="103"/>
        <v>10404.243378189833</v>
      </c>
      <c r="H581">
        <v>-0.96</v>
      </c>
      <c r="I581" s="18">
        <f t="shared" si="99"/>
        <v>0.30293077310345679</v>
      </c>
      <c r="J581" s="15">
        <f t="shared" si="104"/>
        <v>3029.307731034568</v>
      </c>
      <c r="K581">
        <v>-4.4400000000000004</v>
      </c>
      <c r="L581" s="18">
        <f t="shared" si="105"/>
        <v>4.3414339301186287E-2</v>
      </c>
      <c r="M581" s="15">
        <f t="shared" si="106"/>
        <v>434.14339301186288</v>
      </c>
      <c r="N581">
        <v>3.3</v>
      </c>
      <c r="O581" s="18">
        <f t="shared" si="107"/>
        <v>3.3332215254891171</v>
      </c>
      <c r="P581" s="15">
        <f t="shared" si="108"/>
        <v>33332.215254891169</v>
      </c>
    </row>
    <row r="582" spans="1:16" x14ac:dyDescent="0.25">
      <c r="A582">
        <f t="shared" si="109"/>
        <v>581</v>
      </c>
      <c r="B582">
        <v>2.2599999999999998</v>
      </c>
      <c r="C582">
        <f t="shared" si="100"/>
        <v>5.1075999999999988</v>
      </c>
      <c r="D582" s="15">
        <f t="shared" si="101"/>
        <v>51075.999999999985</v>
      </c>
      <c r="E582">
        <v>0.23</v>
      </c>
      <c r="F582" s="18">
        <f t="shared" si="102"/>
        <v>1.244081523397006</v>
      </c>
      <c r="G582" s="15">
        <f t="shared" si="103"/>
        <v>12440.815233970059</v>
      </c>
      <c r="H582">
        <v>-1.07</v>
      </c>
      <c r="I582" s="18">
        <f t="shared" si="99"/>
        <v>0.25324808097131046</v>
      </c>
      <c r="J582" s="15">
        <f t="shared" si="104"/>
        <v>2532.4808097131045</v>
      </c>
      <c r="K582">
        <v>-2.2999999999999998</v>
      </c>
      <c r="L582" s="18">
        <f t="shared" si="105"/>
        <v>0.15312360245467546</v>
      </c>
      <c r="M582" s="15">
        <f t="shared" si="106"/>
        <v>1531.2360245467546</v>
      </c>
      <c r="N582">
        <v>3.2</v>
      </c>
      <c r="O582" s="18">
        <f t="shared" si="107"/>
        <v>2.5179876145046851</v>
      </c>
      <c r="P582" s="15">
        <f t="shared" si="108"/>
        <v>25179.876145046852</v>
      </c>
    </row>
    <row r="583" spans="1:16" x14ac:dyDescent="0.25">
      <c r="A583">
        <f t="shared" si="109"/>
        <v>582</v>
      </c>
      <c r="B583">
        <v>2.09</v>
      </c>
      <c r="C583">
        <f t="shared" si="100"/>
        <v>4.3680999999999992</v>
      </c>
      <c r="D583" s="15">
        <f t="shared" si="101"/>
        <v>43680.999999999993</v>
      </c>
      <c r="E583">
        <v>0.44</v>
      </c>
      <c r="F583" s="18">
        <f t="shared" si="102"/>
        <v>1.4917365502374165</v>
      </c>
      <c r="G583" s="15">
        <f t="shared" si="103"/>
        <v>14917.365502374165</v>
      </c>
      <c r="H583">
        <v>-1.3</v>
      </c>
      <c r="I583" s="18">
        <f t="shared" si="99"/>
        <v>0.16651322357772333</v>
      </c>
      <c r="J583" s="15">
        <f t="shared" si="104"/>
        <v>1665.1322357772333</v>
      </c>
      <c r="K583">
        <v>-2.85</v>
      </c>
      <c r="L583" s="18">
        <f t="shared" si="105"/>
        <v>0.10713708025713672</v>
      </c>
      <c r="M583" s="15">
        <f t="shared" si="106"/>
        <v>1071.3708025713672</v>
      </c>
      <c r="N583">
        <v>2.33</v>
      </c>
      <c r="O583" s="18">
        <f t="shared" si="107"/>
        <v>-3.0011502279794371</v>
      </c>
      <c r="P583" s="15">
        <f t="shared" si="108"/>
        <v>-30011.502279794371</v>
      </c>
    </row>
    <row r="584" spans="1:16" x14ac:dyDescent="0.25">
      <c r="A584">
        <f t="shared" si="109"/>
        <v>583</v>
      </c>
      <c r="B584">
        <v>1.94</v>
      </c>
      <c r="C584">
        <f t="shared" si="100"/>
        <v>3.7635999999999998</v>
      </c>
      <c r="D584" s="15">
        <f t="shared" si="101"/>
        <v>37636</v>
      </c>
      <c r="E584">
        <v>0.67</v>
      </c>
      <c r="F584" s="18">
        <f t="shared" si="102"/>
        <v>1.7904543207228829</v>
      </c>
      <c r="G584" s="15">
        <f t="shared" si="103"/>
        <v>17904.543207228828</v>
      </c>
      <c r="H584">
        <v>0.35</v>
      </c>
      <c r="I584" s="18">
        <f t="shared" si="99"/>
        <v>1.3890257252947129</v>
      </c>
      <c r="J584" s="15">
        <f t="shared" si="104"/>
        <v>13890.257252947129</v>
      </c>
      <c r="K584">
        <v>-1.6</v>
      </c>
      <c r="L584" s="18">
        <f t="shared" si="105"/>
        <v>0.25172226327678981</v>
      </c>
      <c r="M584" s="15">
        <f t="shared" si="106"/>
        <v>2517.2226327678982</v>
      </c>
      <c r="N584">
        <v>4.1900000000000004</v>
      </c>
      <c r="O584" s="18">
        <f t="shared" si="107"/>
        <v>12.698389129894881</v>
      </c>
      <c r="P584" s="15">
        <f t="shared" si="108"/>
        <v>126983.89129894882</v>
      </c>
    </row>
    <row r="585" spans="1:16" x14ac:dyDescent="0.25">
      <c r="A585">
        <f t="shared" si="109"/>
        <v>584</v>
      </c>
      <c r="B585">
        <v>1.9</v>
      </c>
      <c r="C585">
        <f t="shared" si="100"/>
        <v>3.61</v>
      </c>
      <c r="D585" s="15">
        <f t="shared" si="101"/>
        <v>36100</v>
      </c>
      <c r="E585">
        <v>0.18</v>
      </c>
      <c r="F585" s="18">
        <f t="shared" si="102"/>
        <v>1.1886163566852939</v>
      </c>
      <c r="G585" s="15">
        <f t="shared" si="103"/>
        <v>11886.163566852938</v>
      </c>
      <c r="H585">
        <v>1.22</v>
      </c>
      <c r="I585" s="18">
        <f t="shared" si="99"/>
        <v>2.7247214294520119</v>
      </c>
      <c r="J585" s="15">
        <f t="shared" si="104"/>
        <v>27247.214294520119</v>
      </c>
      <c r="K585">
        <v>-4.74</v>
      </c>
      <c r="L585" s="18">
        <f t="shared" si="105"/>
        <v>3.7263690768492098E-2</v>
      </c>
      <c r="M585" s="15">
        <f t="shared" si="106"/>
        <v>372.63690768492097</v>
      </c>
      <c r="N585">
        <v>3.07</v>
      </c>
      <c r="O585" s="18">
        <f t="shared" si="107"/>
        <v>1.5197252539162509</v>
      </c>
      <c r="P585" s="15">
        <f t="shared" si="108"/>
        <v>15197.252539162509</v>
      </c>
    </row>
    <row r="586" spans="1:16" x14ac:dyDescent="0.25">
      <c r="A586">
        <f t="shared" si="109"/>
        <v>585</v>
      </c>
      <c r="B586">
        <v>2.5099999999999998</v>
      </c>
      <c r="C586">
        <f t="shared" si="100"/>
        <v>6.3000999999999987</v>
      </c>
      <c r="D586" s="15">
        <f t="shared" si="101"/>
        <v>63000.999999999985</v>
      </c>
      <c r="E586">
        <v>-0.04</v>
      </c>
      <c r="F586" s="18">
        <f t="shared" si="102"/>
        <v>0.96042365939940022</v>
      </c>
      <c r="G586" s="15">
        <f t="shared" si="103"/>
        <v>9604.2365939940028</v>
      </c>
      <c r="H586">
        <v>-1.47</v>
      </c>
      <c r="I586" s="18">
        <f t="shared" si="99"/>
        <v>0.11623802807674864</v>
      </c>
      <c r="J586" s="15">
        <f t="shared" si="104"/>
        <v>1162.3802807674865</v>
      </c>
      <c r="K586">
        <v>-1.95</v>
      </c>
      <c r="L586" s="18">
        <f t="shared" si="105"/>
        <v>0.19505913084244783</v>
      </c>
      <c r="M586" s="15">
        <f t="shared" si="106"/>
        <v>1950.5913084244783</v>
      </c>
      <c r="N586">
        <v>2.27</v>
      </c>
      <c r="O586" s="18">
        <f t="shared" si="107"/>
        <v>-3.2919198234104829</v>
      </c>
      <c r="P586" s="15">
        <f t="shared" si="108"/>
        <v>-32919.198234104828</v>
      </c>
    </row>
    <row r="587" spans="1:16" x14ac:dyDescent="0.25">
      <c r="A587">
        <f t="shared" si="109"/>
        <v>586</v>
      </c>
      <c r="B587">
        <v>2.64</v>
      </c>
      <c r="C587">
        <f t="shared" si="100"/>
        <v>6.9696000000000007</v>
      </c>
      <c r="D587" s="15">
        <f t="shared" si="101"/>
        <v>69696</v>
      </c>
      <c r="E587">
        <v>0.91</v>
      </c>
      <c r="F587" s="18">
        <f t="shared" si="102"/>
        <v>2.1331176416118556</v>
      </c>
      <c r="G587" s="15">
        <f t="shared" si="103"/>
        <v>21331.176416118557</v>
      </c>
      <c r="H587">
        <v>-1.73</v>
      </c>
      <c r="I587" s="18">
        <f t="shared" si="99"/>
        <v>5.9670023230191591E-2</v>
      </c>
      <c r="J587" s="15">
        <f t="shared" si="104"/>
        <v>596.70023230191589</v>
      </c>
      <c r="K587">
        <v>-3.97</v>
      </c>
      <c r="L587" s="18">
        <f t="shared" si="105"/>
        <v>5.5725732487691887E-2</v>
      </c>
      <c r="M587" s="15">
        <f t="shared" si="106"/>
        <v>557.25732487691891</v>
      </c>
      <c r="N587">
        <v>2.82</v>
      </c>
      <c r="O587" s="18">
        <f t="shared" si="107"/>
        <v>-0.2168549373999582</v>
      </c>
      <c r="P587" s="15">
        <f t="shared" si="108"/>
        <v>-2168.5493739995818</v>
      </c>
    </row>
    <row r="588" spans="1:16" x14ac:dyDescent="0.25">
      <c r="A588">
        <f t="shared" si="109"/>
        <v>587</v>
      </c>
      <c r="B588">
        <v>2.62</v>
      </c>
      <c r="C588">
        <f t="shared" si="100"/>
        <v>6.8644000000000007</v>
      </c>
      <c r="D588" s="15">
        <f t="shared" si="101"/>
        <v>68644</v>
      </c>
      <c r="E588">
        <v>0.08</v>
      </c>
      <c r="F588" s="18">
        <f t="shared" si="102"/>
        <v>1.0816986916562568</v>
      </c>
      <c r="G588" s="15">
        <f t="shared" si="103"/>
        <v>10816.986916562568</v>
      </c>
      <c r="H588">
        <v>-0.42</v>
      </c>
      <c r="I588" s="18">
        <f t="shared" si="99"/>
        <v>0.63281834771849743</v>
      </c>
      <c r="J588" s="15">
        <f t="shared" si="104"/>
        <v>6328.1834771849744</v>
      </c>
      <c r="K588">
        <v>-5.15</v>
      </c>
      <c r="L588" s="18">
        <f t="shared" si="105"/>
        <v>3.0473464549453322E-2</v>
      </c>
      <c r="M588" s="15">
        <f t="shared" si="106"/>
        <v>304.7346454945332</v>
      </c>
      <c r="N588">
        <v>2.74</v>
      </c>
      <c r="O588" s="18">
        <f t="shared" si="107"/>
        <v>-0.7248248796759178</v>
      </c>
      <c r="P588" s="15">
        <f t="shared" si="108"/>
        <v>-7248.2487967591778</v>
      </c>
    </row>
    <row r="589" spans="1:16" x14ac:dyDescent="0.25">
      <c r="A589">
        <f t="shared" si="109"/>
        <v>588</v>
      </c>
      <c r="B589">
        <v>2.06</v>
      </c>
      <c r="C589">
        <f t="shared" si="100"/>
        <v>4.2435999999999998</v>
      </c>
      <c r="D589" s="15">
        <f t="shared" si="101"/>
        <v>42436</v>
      </c>
      <c r="E589">
        <v>0.2</v>
      </c>
      <c r="F589" s="18">
        <f t="shared" si="102"/>
        <v>1.210641560086759</v>
      </c>
      <c r="G589" s="15">
        <f t="shared" si="103"/>
        <v>12106.415600867591</v>
      </c>
      <c r="H589">
        <v>-0.67</v>
      </c>
      <c r="I589" s="18">
        <f t="shared" si="99"/>
        <v>0.46151157842475182</v>
      </c>
      <c r="J589" s="15">
        <f t="shared" si="104"/>
        <v>4615.1157842475186</v>
      </c>
      <c r="K589">
        <v>-3.78</v>
      </c>
      <c r="L589" s="18">
        <f t="shared" si="105"/>
        <v>6.1880282434655147E-2</v>
      </c>
      <c r="M589" s="15">
        <f t="shared" si="106"/>
        <v>618.80282434655146</v>
      </c>
      <c r="N589">
        <v>2.87</v>
      </c>
      <c r="O589" s="18">
        <f t="shared" si="107"/>
        <v>0.11204924285706319</v>
      </c>
      <c r="P589" s="15">
        <f t="shared" si="108"/>
        <v>1120.492428570632</v>
      </c>
    </row>
    <row r="590" spans="1:16" x14ac:dyDescent="0.25">
      <c r="A590">
        <f t="shared" si="109"/>
        <v>589</v>
      </c>
      <c r="B590">
        <v>2.42</v>
      </c>
      <c r="C590">
        <f t="shared" si="100"/>
        <v>5.8563999999999998</v>
      </c>
      <c r="D590" s="15">
        <f t="shared" si="101"/>
        <v>58564</v>
      </c>
      <c r="E590">
        <v>-0.31</v>
      </c>
      <c r="F590" s="18">
        <f t="shared" si="102"/>
        <v>0.71530329616067645</v>
      </c>
      <c r="G590" s="15">
        <f t="shared" si="103"/>
        <v>7153.0329616067647</v>
      </c>
      <c r="H590">
        <v>-0.17</v>
      </c>
      <c r="I590" s="18">
        <f t="shared" si="99"/>
        <v>0.83883641948301202</v>
      </c>
      <c r="J590" s="15">
        <f t="shared" si="104"/>
        <v>8388.3641948301211</v>
      </c>
      <c r="K590">
        <v>-3.71</v>
      </c>
      <c r="L590" s="18">
        <f t="shared" si="105"/>
        <v>6.4353136059920546E-2</v>
      </c>
      <c r="M590" s="15">
        <f t="shared" si="106"/>
        <v>643.53136059920541</v>
      </c>
      <c r="N590">
        <v>2.94</v>
      </c>
      <c r="O590" s="18">
        <f t="shared" si="107"/>
        <v>0.58769952002646164</v>
      </c>
      <c r="P590" s="15">
        <f t="shared" si="108"/>
        <v>5876.9952002646169</v>
      </c>
    </row>
    <row r="591" spans="1:16" x14ac:dyDescent="0.25">
      <c r="A591">
        <f t="shared" si="109"/>
        <v>590</v>
      </c>
      <c r="B591">
        <v>2.16</v>
      </c>
      <c r="C591">
        <f t="shared" si="100"/>
        <v>4.6656000000000004</v>
      </c>
      <c r="D591" s="15">
        <f t="shared" si="101"/>
        <v>46656.000000000007</v>
      </c>
      <c r="E591">
        <v>7.0000000000000007E-2</v>
      </c>
      <c r="F591" s="18">
        <f t="shared" si="102"/>
        <v>1.0713003050147767</v>
      </c>
      <c r="G591" s="15">
        <f t="shared" si="103"/>
        <v>10713.003050147767</v>
      </c>
      <c r="H591">
        <v>-0.17</v>
      </c>
      <c r="I591" s="18">
        <f t="shared" si="99"/>
        <v>0.83883641948301202</v>
      </c>
      <c r="J591" s="15">
        <f t="shared" si="104"/>
        <v>8388.3641948301211</v>
      </c>
      <c r="K591">
        <v>-3.98</v>
      </c>
      <c r="L591" s="18">
        <f t="shared" si="105"/>
        <v>5.5422834806048614E-2</v>
      </c>
      <c r="M591" s="15">
        <f t="shared" si="106"/>
        <v>554.22834806048616</v>
      </c>
      <c r="N591">
        <v>3.1</v>
      </c>
      <c r="O591" s="18">
        <f t="shared" si="107"/>
        <v>1.7440849819510813</v>
      </c>
      <c r="P591" s="15">
        <f t="shared" si="108"/>
        <v>17440.849819510811</v>
      </c>
    </row>
    <row r="592" spans="1:16" x14ac:dyDescent="0.25">
      <c r="A592">
        <f t="shared" si="109"/>
        <v>591</v>
      </c>
      <c r="B592">
        <v>1.94</v>
      </c>
      <c r="C592">
        <f t="shared" si="100"/>
        <v>3.7635999999999998</v>
      </c>
      <c r="D592" s="15">
        <f t="shared" si="101"/>
        <v>37636</v>
      </c>
      <c r="E592">
        <v>0.19</v>
      </c>
      <c r="F592" s="18">
        <f t="shared" si="102"/>
        <v>1.1996021674409882</v>
      </c>
      <c r="G592" s="15">
        <f t="shared" si="103"/>
        <v>11996.021674409882</v>
      </c>
      <c r="H592">
        <v>-1.99</v>
      </c>
      <c r="I592" s="18">
        <f t="shared" si="99"/>
        <v>2.4374223711098691E-2</v>
      </c>
      <c r="J592" s="15">
        <f t="shared" si="104"/>
        <v>243.74223711098691</v>
      </c>
      <c r="K592">
        <v>-2.94</v>
      </c>
      <c r="L592" s="18">
        <f t="shared" si="105"/>
        <v>0.10130508468486958</v>
      </c>
      <c r="M592" s="15">
        <f t="shared" si="106"/>
        <v>1013.0508468486959</v>
      </c>
      <c r="N592">
        <v>2.62</v>
      </c>
      <c r="O592" s="18">
        <f t="shared" si="107"/>
        <v>-1.4460749667548392</v>
      </c>
      <c r="P592" s="15">
        <f t="shared" si="108"/>
        <v>-14460.749667548391</v>
      </c>
    </row>
    <row r="593" spans="1:16" x14ac:dyDescent="0.25">
      <c r="A593">
        <f t="shared" si="109"/>
        <v>592</v>
      </c>
      <c r="B593">
        <v>2.5099999999999998</v>
      </c>
      <c r="C593">
        <f t="shared" si="100"/>
        <v>6.3000999999999987</v>
      </c>
      <c r="D593" s="15">
        <f t="shared" si="101"/>
        <v>63000.999999999985</v>
      </c>
      <c r="E593">
        <v>1.08</v>
      </c>
      <c r="F593" s="18">
        <f t="shared" si="102"/>
        <v>2.3951470876083194</v>
      </c>
      <c r="G593" s="15">
        <f t="shared" si="103"/>
        <v>23951.470876083193</v>
      </c>
      <c r="H593">
        <v>-1.1299999999999999</v>
      </c>
      <c r="I593" s="18">
        <f t="shared" si="99"/>
        <v>0.22843771571226093</v>
      </c>
      <c r="J593" s="15">
        <f t="shared" si="104"/>
        <v>2284.3771571226093</v>
      </c>
      <c r="K593">
        <v>-1.19</v>
      </c>
      <c r="L593" s="18">
        <f t="shared" si="105"/>
        <v>0.34569189691564173</v>
      </c>
      <c r="M593" s="15">
        <f t="shared" si="106"/>
        <v>3456.9189691564175</v>
      </c>
      <c r="N593">
        <v>3.33</v>
      </c>
      <c r="O593" s="18">
        <f t="shared" si="107"/>
        <v>3.5861045957871376</v>
      </c>
      <c r="P593" s="15">
        <f t="shared" si="108"/>
        <v>35861.045957871378</v>
      </c>
    </row>
    <row r="594" spans="1:16" x14ac:dyDescent="0.25">
      <c r="A594">
        <f t="shared" si="109"/>
        <v>593</v>
      </c>
      <c r="B594">
        <v>1.54</v>
      </c>
      <c r="C594">
        <f t="shared" si="100"/>
        <v>2.3715999999999999</v>
      </c>
      <c r="D594" s="15">
        <f t="shared" si="101"/>
        <v>23716</v>
      </c>
      <c r="E594">
        <v>0.43</v>
      </c>
      <c r="F594" s="18">
        <f t="shared" si="102"/>
        <v>1.4794025976001768</v>
      </c>
      <c r="G594" s="15">
        <f t="shared" si="103"/>
        <v>14794.025976001767</v>
      </c>
      <c r="H594">
        <v>-0.33</v>
      </c>
      <c r="I594" s="18">
        <f t="shared" si="99"/>
        <v>0.7028570967018104</v>
      </c>
      <c r="J594" s="15">
        <f t="shared" si="104"/>
        <v>7028.5709670181041</v>
      </c>
      <c r="K594">
        <v>-0.52</v>
      </c>
      <c r="L594" s="18">
        <f t="shared" si="105"/>
        <v>0.61047422052794431</v>
      </c>
      <c r="M594" s="15">
        <f t="shared" si="106"/>
        <v>6104.7422052794427</v>
      </c>
      <c r="N594">
        <v>3.08</v>
      </c>
      <c r="O594" s="18">
        <f t="shared" si="107"/>
        <v>1.5941178056825045</v>
      </c>
      <c r="P594" s="15">
        <f t="shared" si="108"/>
        <v>15941.178056825045</v>
      </c>
    </row>
    <row r="595" spans="1:16" x14ac:dyDescent="0.25">
      <c r="A595">
        <f t="shared" si="109"/>
        <v>594</v>
      </c>
      <c r="B595">
        <v>2.74</v>
      </c>
      <c r="C595">
        <f t="shared" si="100"/>
        <v>7.5076000000000009</v>
      </c>
      <c r="D595" s="15">
        <f t="shared" si="101"/>
        <v>75076.000000000015</v>
      </c>
      <c r="E595">
        <v>0.53</v>
      </c>
      <c r="F595" s="18">
        <f t="shared" si="102"/>
        <v>1.6051882618189177</v>
      </c>
      <c r="G595" s="15">
        <f t="shared" si="103"/>
        <v>16051.882618189176</v>
      </c>
      <c r="H595">
        <v>0.2</v>
      </c>
      <c r="I595" s="18">
        <f t="shared" si="99"/>
        <v>1.2125970392508638</v>
      </c>
      <c r="J595" s="15">
        <f t="shared" si="104"/>
        <v>12125.970392508638</v>
      </c>
      <c r="K595">
        <v>-0.28999999999999998</v>
      </c>
      <c r="L595" s="18">
        <f t="shared" si="105"/>
        <v>0.75464155632595054</v>
      </c>
      <c r="M595" s="15">
        <f t="shared" si="106"/>
        <v>7546.4155632595057</v>
      </c>
      <c r="N595">
        <v>3.47</v>
      </c>
      <c r="O595" s="18">
        <f t="shared" si="107"/>
        <v>4.8188193918434283</v>
      </c>
      <c r="P595" s="15">
        <f t="shared" si="108"/>
        <v>48188.193918434285</v>
      </c>
    </row>
    <row r="596" spans="1:16" x14ac:dyDescent="0.25">
      <c r="A596">
        <f t="shared" si="109"/>
        <v>595</v>
      </c>
      <c r="B596">
        <v>1.82</v>
      </c>
      <c r="C596">
        <f t="shared" si="100"/>
        <v>3.3124000000000002</v>
      </c>
      <c r="D596" s="15">
        <f t="shared" si="101"/>
        <v>33124</v>
      </c>
      <c r="E596">
        <v>0.25</v>
      </c>
      <c r="F596" s="18">
        <f t="shared" si="102"/>
        <v>1.2666432788673481</v>
      </c>
      <c r="G596" s="15">
        <f t="shared" si="103"/>
        <v>12666.432788673481</v>
      </c>
      <c r="H596">
        <v>-0.19</v>
      </c>
      <c r="I596" s="18">
        <f t="shared" si="99"/>
        <v>0.82101974260139565</v>
      </c>
      <c r="J596" s="15">
        <f t="shared" si="104"/>
        <v>8210.1974260139559</v>
      </c>
      <c r="K596">
        <v>-2.94</v>
      </c>
      <c r="L596" s="18">
        <f t="shared" si="105"/>
        <v>0.10130508468486958</v>
      </c>
      <c r="M596" s="15">
        <f t="shared" si="106"/>
        <v>1013.0508468486959</v>
      </c>
      <c r="N596">
        <v>2.4500000000000002</v>
      </c>
      <c r="O596" s="18">
        <f t="shared" si="107"/>
        <v>-2.3885646998305976</v>
      </c>
      <c r="P596" s="15">
        <f t="shared" si="108"/>
        <v>-23885.646998305976</v>
      </c>
    </row>
    <row r="597" spans="1:16" x14ac:dyDescent="0.25">
      <c r="A597">
        <f t="shared" si="109"/>
        <v>596</v>
      </c>
      <c r="B597">
        <v>1.72</v>
      </c>
      <c r="C597">
        <f t="shared" si="100"/>
        <v>2.9583999999999997</v>
      </c>
      <c r="D597" s="15">
        <f t="shared" si="101"/>
        <v>29583.999999999996</v>
      </c>
      <c r="E597">
        <v>0.6</v>
      </c>
      <c r="F597" s="18">
        <f t="shared" si="102"/>
        <v>1.6964809597266686</v>
      </c>
      <c r="G597" s="15">
        <f t="shared" si="103"/>
        <v>16964.809597266685</v>
      </c>
      <c r="H597">
        <v>-1.18</v>
      </c>
      <c r="I597" s="18">
        <f t="shared" si="99"/>
        <v>0.20896032522821281</v>
      </c>
      <c r="J597" s="15">
        <f t="shared" si="104"/>
        <v>2089.6032522821283</v>
      </c>
      <c r="K597">
        <v>-1.25</v>
      </c>
      <c r="L597" s="18">
        <f t="shared" si="105"/>
        <v>0.32956856210343477</v>
      </c>
      <c r="M597" s="15">
        <f t="shared" si="106"/>
        <v>3295.6856210343476</v>
      </c>
      <c r="N597">
        <v>2.99</v>
      </c>
      <c r="O597" s="18">
        <f t="shared" si="107"/>
        <v>0.9385571202163483</v>
      </c>
      <c r="P597" s="15">
        <f t="shared" si="108"/>
        <v>9385.5712021634827</v>
      </c>
    </row>
    <row r="598" spans="1:16" x14ac:dyDescent="0.25">
      <c r="A598">
        <f t="shared" si="109"/>
        <v>597</v>
      </c>
      <c r="B598">
        <v>2.5099999999999998</v>
      </c>
      <c r="C598">
        <f t="shared" si="100"/>
        <v>6.3000999999999987</v>
      </c>
      <c r="D598" s="15">
        <f t="shared" si="101"/>
        <v>63000.999999999985</v>
      </c>
      <c r="E598">
        <v>0.12</v>
      </c>
      <c r="F598" s="18">
        <f t="shared" si="102"/>
        <v>1.1238250480685137</v>
      </c>
      <c r="G598" s="15">
        <f t="shared" si="103"/>
        <v>11238.250480685138</v>
      </c>
      <c r="H598">
        <v>0.7</v>
      </c>
      <c r="I598" s="18">
        <f t="shared" si="99"/>
        <v>1.8602117504702327</v>
      </c>
      <c r="J598" s="15">
        <f t="shared" si="104"/>
        <v>18602.117504702328</v>
      </c>
      <c r="K598">
        <v>-0.34</v>
      </c>
      <c r="L598" s="18">
        <f t="shared" si="105"/>
        <v>0.72006737320709224</v>
      </c>
      <c r="M598" s="15">
        <f t="shared" si="106"/>
        <v>7200.6737320709226</v>
      </c>
      <c r="N598">
        <v>3.16</v>
      </c>
      <c r="O598" s="18">
        <f t="shared" si="107"/>
        <v>2.2035605192418881</v>
      </c>
      <c r="P598" s="15">
        <f t="shared" si="108"/>
        <v>22035.60519241888</v>
      </c>
    </row>
    <row r="599" spans="1:16" x14ac:dyDescent="0.25">
      <c r="A599">
        <f t="shared" si="109"/>
        <v>598</v>
      </c>
      <c r="B599">
        <v>2.78</v>
      </c>
      <c r="C599">
        <f t="shared" si="100"/>
        <v>7.7283999999999988</v>
      </c>
      <c r="D599" s="15">
        <f t="shared" si="101"/>
        <v>77283.999999999985</v>
      </c>
      <c r="E599">
        <v>1.27</v>
      </c>
      <c r="F599" s="18">
        <f t="shared" si="102"/>
        <v>2.7071092893688786</v>
      </c>
      <c r="G599" s="15">
        <f t="shared" si="103"/>
        <v>27071.092893688787</v>
      </c>
      <c r="H599">
        <v>-0.62</v>
      </c>
      <c r="I599" s="18">
        <f t="shared" si="99"/>
        <v>0.49311606749674458</v>
      </c>
      <c r="J599" s="15">
        <f t="shared" si="104"/>
        <v>4931.1606749674456</v>
      </c>
      <c r="K599">
        <v>-3.44</v>
      </c>
      <c r="L599" s="18">
        <f t="shared" si="105"/>
        <v>7.5084847127260587E-2</v>
      </c>
      <c r="M599" s="15">
        <f t="shared" si="106"/>
        <v>750.84847127260582</v>
      </c>
      <c r="N599">
        <v>3.32</v>
      </c>
      <c r="O599" s="18">
        <f t="shared" si="107"/>
        <v>3.5013770506883404</v>
      </c>
      <c r="P599" s="15">
        <f t="shared" si="108"/>
        <v>35013.770506883404</v>
      </c>
    </row>
    <row r="600" spans="1:16" x14ac:dyDescent="0.25">
      <c r="A600">
        <f t="shared" si="109"/>
        <v>599</v>
      </c>
      <c r="B600">
        <v>1.94</v>
      </c>
      <c r="C600">
        <f t="shared" si="100"/>
        <v>3.7635999999999998</v>
      </c>
      <c r="D600" s="15">
        <f t="shared" si="101"/>
        <v>37636</v>
      </c>
      <c r="E600">
        <v>-0.18</v>
      </c>
      <c r="F600" s="18">
        <f t="shared" si="102"/>
        <v>0.82855450128353658</v>
      </c>
      <c r="G600" s="15">
        <f t="shared" si="103"/>
        <v>8285.5450128353659</v>
      </c>
      <c r="H600">
        <v>0.1</v>
      </c>
      <c r="I600" s="18">
        <f t="shared" si="99"/>
        <v>1.1031247140894218</v>
      </c>
      <c r="J600" s="15">
        <f t="shared" si="104"/>
        <v>11031.247140894218</v>
      </c>
      <c r="K600">
        <v>-0.76</v>
      </c>
      <c r="L600" s="18">
        <f t="shared" si="105"/>
        <v>0.49404947754541573</v>
      </c>
      <c r="M600" s="15">
        <f t="shared" si="106"/>
        <v>4940.4947754541572</v>
      </c>
      <c r="N600">
        <v>2.54</v>
      </c>
      <c r="O600" s="18">
        <f t="shared" si="107"/>
        <v>-1.900843478822642</v>
      </c>
      <c r="P600" s="15">
        <f t="shared" si="108"/>
        <v>-19008.434788226419</v>
      </c>
    </row>
    <row r="601" spans="1:16" x14ac:dyDescent="0.25">
      <c r="A601">
        <f t="shared" si="109"/>
        <v>600</v>
      </c>
      <c r="B601">
        <v>2.66</v>
      </c>
      <c r="C601">
        <f t="shared" si="100"/>
        <v>7.0756000000000006</v>
      </c>
      <c r="D601" s="15">
        <f t="shared" si="101"/>
        <v>70756</v>
      </c>
      <c r="E601">
        <v>0.81</v>
      </c>
      <c r="F601" s="18">
        <f t="shared" si="102"/>
        <v>1.9864775894135049</v>
      </c>
      <c r="G601" s="15">
        <f t="shared" si="103"/>
        <v>19864.775894135051</v>
      </c>
      <c r="H601">
        <v>-0.62</v>
      </c>
      <c r="I601" s="18">
        <f t="shared" si="99"/>
        <v>0.49311606749674458</v>
      </c>
      <c r="J601" s="15">
        <f t="shared" si="104"/>
        <v>4931.1606749674456</v>
      </c>
      <c r="K601">
        <v>-2.6</v>
      </c>
      <c r="L601" s="18">
        <f t="shared" si="105"/>
        <v>0.12560369931769891</v>
      </c>
      <c r="M601" s="15">
        <f t="shared" si="106"/>
        <v>1256.036993176989</v>
      </c>
      <c r="N601">
        <v>3.18</v>
      </c>
      <c r="O601" s="18">
        <f t="shared" si="107"/>
        <v>2.3599542131686491</v>
      </c>
      <c r="P601" s="15">
        <f t="shared" si="108"/>
        <v>23599.542131686492</v>
      </c>
    </row>
    <row r="602" spans="1:16" x14ac:dyDescent="0.25">
      <c r="A602">
        <f t="shared" si="109"/>
        <v>601</v>
      </c>
      <c r="B602">
        <v>2.39</v>
      </c>
      <c r="C602">
        <f t="shared" si="100"/>
        <v>5.7121000000000004</v>
      </c>
      <c r="D602" s="15">
        <f t="shared" si="101"/>
        <v>57121.000000000007</v>
      </c>
      <c r="E602">
        <v>0.04</v>
      </c>
      <c r="F602" s="18">
        <f t="shared" si="102"/>
        <v>1.0404243378189832</v>
      </c>
      <c r="G602" s="15">
        <f t="shared" si="103"/>
        <v>10404.243378189833</v>
      </c>
      <c r="H602">
        <v>0.02</v>
      </c>
      <c r="I602" s="18">
        <f t="shared" si="99"/>
        <v>1.0201241982614082</v>
      </c>
      <c r="J602" s="15">
        <f t="shared" si="104"/>
        <v>10201.241982614081</v>
      </c>
      <c r="K602">
        <v>-3.76</v>
      </c>
      <c r="L602" s="18">
        <f t="shared" si="105"/>
        <v>6.2574896171987013E-2</v>
      </c>
      <c r="M602" s="15">
        <f t="shared" si="106"/>
        <v>625.74896171987018</v>
      </c>
      <c r="N602">
        <v>3.01</v>
      </c>
      <c r="O602" s="18">
        <f t="shared" si="107"/>
        <v>1.0815428377054914</v>
      </c>
      <c r="P602" s="15">
        <f t="shared" si="108"/>
        <v>10815.428377054914</v>
      </c>
    </row>
    <row r="603" spans="1:16" x14ac:dyDescent="0.25">
      <c r="A603">
        <f t="shared" si="109"/>
        <v>602</v>
      </c>
      <c r="B603">
        <v>1.8</v>
      </c>
      <c r="C603">
        <f t="shared" si="100"/>
        <v>3.24</v>
      </c>
      <c r="D603" s="15">
        <f t="shared" si="101"/>
        <v>32400.000000000004</v>
      </c>
      <c r="E603">
        <v>0.87</v>
      </c>
      <c r="F603" s="18">
        <f t="shared" si="102"/>
        <v>2.0737973600998809</v>
      </c>
      <c r="G603" s="15">
        <f t="shared" si="103"/>
        <v>20737.973600998808</v>
      </c>
      <c r="H603">
        <v>-0.15</v>
      </c>
      <c r="I603" s="18">
        <f t="shared" si="99"/>
        <v>0.85689085356136507</v>
      </c>
      <c r="J603" s="15">
        <f t="shared" si="104"/>
        <v>8568.9085356136511</v>
      </c>
      <c r="K603">
        <v>-4.34</v>
      </c>
      <c r="L603" s="18">
        <f t="shared" si="105"/>
        <v>4.5733091850066014E-2</v>
      </c>
      <c r="M603" s="15">
        <f t="shared" si="106"/>
        <v>457.33091850066012</v>
      </c>
      <c r="N603">
        <v>2.89</v>
      </c>
      <c r="O603" s="18">
        <f t="shared" si="107"/>
        <v>0.24612384965723422</v>
      </c>
      <c r="P603" s="15">
        <f t="shared" si="108"/>
        <v>2461.2384965723422</v>
      </c>
    </row>
    <row r="604" spans="1:16" x14ac:dyDescent="0.25">
      <c r="A604">
        <f t="shared" si="109"/>
        <v>603</v>
      </c>
      <c r="B604">
        <v>1.9</v>
      </c>
      <c r="C604">
        <f t="shared" si="100"/>
        <v>3.61</v>
      </c>
      <c r="D604" s="15">
        <f t="shared" si="101"/>
        <v>36100</v>
      </c>
      <c r="E604">
        <v>0.12</v>
      </c>
      <c r="F604" s="18">
        <f t="shared" si="102"/>
        <v>1.1238250480685137</v>
      </c>
      <c r="G604" s="15">
        <f t="shared" si="103"/>
        <v>11238.250480685138</v>
      </c>
      <c r="H604">
        <v>-0.47</v>
      </c>
      <c r="I604" s="18">
        <f t="shared" si="99"/>
        <v>0.59585960375177482</v>
      </c>
      <c r="J604" s="15">
        <f t="shared" si="104"/>
        <v>5958.5960375177483</v>
      </c>
      <c r="K604">
        <v>-2.0299999999999998</v>
      </c>
      <c r="L604" s="18">
        <f t="shared" si="105"/>
        <v>0.1843582027533745</v>
      </c>
      <c r="M604" s="15">
        <f t="shared" si="106"/>
        <v>1843.5820275337451</v>
      </c>
      <c r="N604">
        <v>2.81</v>
      </c>
      <c r="O604" s="18">
        <f t="shared" si="107"/>
        <v>-0.28157088916882778</v>
      </c>
      <c r="P604" s="15">
        <f t="shared" si="108"/>
        <v>-2815.7088916882776</v>
      </c>
    </row>
    <row r="605" spans="1:16" x14ac:dyDescent="0.25">
      <c r="A605">
        <f t="shared" si="109"/>
        <v>604</v>
      </c>
      <c r="B605">
        <v>2.5</v>
      </c>
      <c r="C605">
        <f t="shared" si="100"/>
        <v>6.25</v>
      </c>
      <c r="D605" s="15">
        <f t="shared" si="101"/>
        <v>62500</v>
      </c>
      <c r="E605">
        <v>0.47</v>
      </c>
      <c r="F605" s="18">
        <f t="shared" si="102"/>
        <v>1.5290642389584153</v>
      </c>
      <c r="G605" s="15">
        <f t="shared" si="103"/>
        <v>15290.642389584153</v>
      </c>
      <c r="H605">
        <v>-0.56000000000000005</v>
      </c>
      <c r="I605" s="18">
        <f t="shared" si="99"/>
        <v>0.53276992213421992</v>
      </c>
      <c r="J605" s="15">
        <f t="shared" si="104"/>
        <v>5327.6992213421991</v>
      </c>
      <c r="K605">
        <v>-3.74</v>
      </c>
      <c r="L605" s="18">
        <f t="shared" si="105"/>
        <v>6.3278966705293732E-2</v>
      </c>
      <c r="M605" s="15">
        <f t="shared" si="106"/>
        <v>632.78966705293738</v>
      </c>
      <c r="N605">
        <v>3.51</v>
      </c>
      <c r="O605" s="18">
        <f t="shared" si="107"/>
        <v>5.1873827372947741</v>
      </c>
      <c r="P605" s="15">
        <f t="shared" si="108"/>
        <v>51873.827372947744</v>
      </c>
    </row>
    <row r="606" spans="1:16" x14ac:dyDescent="0.25">
      <c r="A606">
        <f t="shared" si="109"/>
        <v>605</v>
      </c>
      <c r="B606">
        <v>2.93</v>
      </c>
      <c r="C606">
        <f t="shared" si="100"/>
        <v>8.5849000000000011</v>
      </c>
      <c r="D606" s="15">
        <f t="shared" si="101"/>
        <v>85849.000000000015</v>
      </c>
      <c r="E606">
        <v>-0.05</v>
      </c>
      <c r="F606" s="18">
        <f t="shared" si="102"/>
        <v>0.95066183407446825</v>
      </c>
      <c r="G606" s="15">
        <f t="shared" si="103"/>
        <v>9506.6183407446824</v>
      </c>
      <c r="H606">
        <v>-1.21</v>
      </c>
      <c r="I606" s="18">
        <f t="shared" si="99"/>
        <v>0.19778632577680866</v>
      </c>
      <c r="J606" s="15">
        <f t="shared" si="104"/>
        <v>1977.8632577680867</v>
      </c>
      <c r="K606">
        <v>-1.66</v>
      </c>
      <c r="L606" s="18">
        <f t="shared" si="105"/>
        <v>0.24071812064935844</v>
      </c>
      <c r="M606" s="15">
        <f t="shared" si="106"/>
        <v>2407.1812064935843</v>
      </c>
      <c r="N606">
        <v>2.89</v>
      </c>
      <c r="O606" s="18">
        <f t="shared" si="107"/>
        <v>0.24612384965723422</v>
      </c>
      <c r="P606" s="15">
        <f t="shared" si="108"/>
        <v>2461.2384965723422</v>
      </c>
    </row>
    <row r="607" spans="1:16" x14ac:dyDescent="0.25">
      <c r="A607">
        <f t="shared" si="109"/>
        <v>606</v>
      </c>
      <c r="B607">
        <v>2.38</v>
      </c>
      <c r="C607">
        <f t="shared" si="100"/>
        <v>5.6643999999999997</v>
      </c>
      <c r="D607" s="15">
        <f t="shared" si="101"/>
        <v>56644</v>
      </c>
      <c r="E607">
        <v>2.41</v>
      </c>
      <c r="F607" s="18">
        <f t="shared" si="102"/>
        <v>5.0101481972022208</v>
      </c>
      <c r="G607" s="15">
        <f t="shared" si="103"/>
        <v>50101.481972022208</v>
      </c>
      <c r="H607">
        <v>-0.44</v>
      </c>
      <c r="I607" s="18">
        <f t="shared" si="99"/>
        <v>0.6178693076308811</v>
      </c>
      <c r="J607" s="15">
        <f t="shared" si="104"/>
        <v>6178.6930763088112</v>
      </c>
      <c r="K607">
        <v>-2.17</v>
      </c>
      <c r="L607" s="18">
        <f t="shared" si="105"/>
        <v>0.16728893969998301</v>
      </c>
      <c r="M607" s="15">
        <f t="shared" si="106"/>
        <v>1672.8893969998301</v>
      </c>
      <c r="N607">
        <v>1.98</v>
      </c>
      <c r="O607" s="18">
        <f t="shared" si="107"/>
        <v>-4.5613930565858221</v>
      </c>
      <c r="P607" s="15">
        <f t="shared" si="108"/>
        <v>-45613.930565858223</v>
      </c>
    </row>
    <row r="608" spans="1:16" x14ac:dyDescent="0.25">
      <c r="A608">
        <f t="shared" si="109"/>
        <v>607</v>
      </c>
      <c r="B608">
        <v>2.0699999999999998</v>
      </c>
      <c r="C608">
        <f t="shared" si="100"/>
        <v>4.2848999999999995</v>
      </c>
      <c r="D608" s="15">
        <f t="shared" si="101"/>
        <v>42848.999999999993</v>
      </c>
      <c r="E608">
        <v>1</v>
      </c>
      <c r="F608" s="18">
        <f t="shared" si="102"/>
        <v>2.2698352135868962</v>
      </c>
      <c r="G608" s="15">
        <f t="shared" si="103"/>
        <v>22698.352135868961</v>
      </c>
      <c r="H608">
        <v>0.18</v>
      </c>
      <c r="I608" s="18">
        <f t="shared" si="99"/>
        <v>1.1901877390198903</v>
      </c>
      <c r="J608" s="15">
        <f t="shared" si="104"/>
        <v>11901.877390198903</v>
      </c>
      <c r="K608">
        <v>-2.61</v>
      </c>
      <c r="L608" s="18">
        <f t="shared" si="105"/>
        <v>0.12479442588823968</v>
      </c>
      <c r="M608" s="15">
        <f t="shared" si="106"/>
        <v>1247.9442588823968</v>
      </c>
      <c r="N608">
        <v>2.59</v>
      </c>
      <c r="O608" s="18">
        <f t="shared" si="107"/>
        <v>-1.6190038754512326</v>
      </c>
      <c r="P608" s="15">
        <f t="shared" si="108"/>
        <v>-16190.038754512327</v>
      </c>
    </row>
    <row r="609" spans="1:16" x14ac:dyDescent="0.25">
      <c r="A609">
        <f t="shared" si="109"/>
        <v>608</v>
      </c>
      <c r="B609">
        <v>2.72</v>
      </c>
      <c r="C609">
        <f t="shared" si="100"/>
        <v>7.3984000000000014</v>
      </c>
      <c r="D609" s="15">
        <f t="shared" si="101"/>
        <v>73984.000000000015</v>
      </c>
      <c r="E609">
        <v>0.32</v>
      </c>
      <c r="F609" s="18">
        <f t="shared" si="102"/>
        <v>1.3473042734938956</v>
      </c>
      <c r="G609" s="15">
        <f t="shared" si="103"/>
        <v>13473.042734938956</v>
      </c>
      <c r="H609">
        <v>0.59</v>
      </c>
      <c r="I609" s="18">
        <f t="shared" si="99"/>
        <v>1.702905158072517</v>
      </c>
      <c r="J609" s="15">
        <f t="shared" si="104"/>
        <v>17029.051580725169</v>
      </c>
      <c r="K609">
        <v>-2.5499999999999998</v>
      </c>
      <c r="L609" s="18">
        <f t="shared" si="105"/>
        <v>0.12974663152232549</v>
      </c>
      <c r="M609" s="15">
        <f t="shared" si="106"/>
        <v>1297.4663152232549</v>
      </c>
      <c r="N609">
        <v>2.99</v>
      </c>
      <c r="O609" s="18">
        <f t="shared" si="107"/>
        <v>0.9385571202163483</v>
      </c>
      <c r="P609" s="15">
        <f t="shared" si="108"/>
        <v>9385.5712021634827</v>
      </c>
    </row>
    <row r="610" spans="1:16" x14ac:dyDescent="0.25">
      <c r="A610">
        <f t="shared" si="109"/>
        <v>609</v>
      </c>
      <c r="B610">
        <v>1.96</v>
      </c>
      <c r="C610">
        <f t="shared" si="100"/>
        <v>3.8415999999999997</v>
      </c>
      <c r="D610" s="15">
        <f t="shared" si="101"/>
        <v>38416</v>
      </c>
      <c r="E610">
        <v>0.9</v>
      </c>
      <c r="F610" s="18">
        <f t="shared" si="102"/>
        <v>2.1182044326167597</v>
      </c>
      <c r="G610" s="15">
        <f t="shared" si="103"/>
        <v>21182.044326167597</v>
      </c>
      <c r="H610">
        <v>-0.19</v>
      </c>
      <c r="I610" s="18">
        <f t="shared" si="99"/>
        <v>0.82101974260139565</v>
      </c>
      <c r="J610" s="15">
        <f t="shared" si="104"/>
        <v>8210.1974260139559</v>
      </c>
      <c r="K610">
        <v>-1.94</v>
      </c>
      <c r="L610" s="18">
        <f t="shared" si="105"/>
        <v>0.19644897974892797</v>
      </c>
      <c r="M610" s="15">
        <f t="shared" si="106"/>
        <v>1964.4897974892797</v>
      </c>
      <c r="N610">
        <v>3.05</v>
      </c>
      <c r="O610" s="18">
        <f t="shared" si="107"/>
        <v>1.3721141345613024</v>
      </c>
      <c r="P610" s="15">
        <f t="shared" si="108"/>
        <v>13721.141345613023</v>
      </c>
    </row>
    <row r="611" spans="1:16" x14ac:dyDescent="0.25">
      <c r="A611">
        <f t="shared" si="109"/>
        <v>610</v>
      </c>
      <c r="B611">
        <v>1.76</v>
      </c>
      <c r="C611">
        <f t="shared" si="100"/>
        <v>3.0975999999999999</v>
      </c>
      <c r="D611" s="15">
        <f t="shared" si="101"/>
        <v>30976</v>
      </c>
      <c r="E611">
        <v>0.31</v>
      </c>
      <c r="F611" s="18">
        <f t="shared" si="102"/>
        <v>1.3356196313227184</v>
      </c>
      <c r="G611" s="15">
        <f t="shared" si="103"/>
        <v>13356.196313227185</v>
      </c>
      <c r="H611">
        <v>-0.51</v>
      </c>
      <c r="I611" s="18">
        <f t="shared" si="99"/>
        <v>0.56727915549351815</v>
      </c>
      <c r="J611" s="15">
        <f t="shared" si="104"/>
        <v>5672.7915549351819</v>
      </c>
      <c r="K611">
        <v>-4.2</v>
      </c>
      <c r="L611" s="18">
        <f t="shared" si="105"/>
        <v>4.9236540225272379E-2</v>
      </c>
      <c r="M611" s="15">
        <f t="shared" si="106"/>
        <v>492.36540225272381</v>
      </c>
      <c r="N611">
        <v>2.52</v>
      </c>
      <c r="O611" s="18">
        <f t="shared" si="107"/>
        <v>-2.0113803157321319</v>
      </c>
      <c r="P611" s="15">
        <f t="shared" si="108"/>
        <v>-20113.803157321319</v>
      </c>
    </row>
    <row r="612" spans="1:16" x14ac:dyDescent="0.25">
      <c r="A612">
        <f t="shared" si="109"/>
        <v>611</v>
      </c>
      <c r="B612">
        <v>2.46</v>
      </c>
      <c r="C612">
        <f t="shared" si="100"/>
        <v>6.0515999999999996</v>
      </c>
      <c r="D612" s="15">
        <f t="shared" si="101"/>
        <v>60516</v>
      </c>
      <c r="E612">
        <v>-0.32</v>
      </c>
      <c r="F612" s="18">
        <f t="shared" si="102"/>
        <v>0.70695628717399683</v>
      </c>
      <c r="G612" s="15">
        <f t="shared" si="103"/>
        <v>7069.5628717399686</v>
      </c>
      <c r="H612">
        <v>0.73</v>
      </c>
      <c r="I612" s="18">
        <f t="shared" si="99"/>
        <v>1.9046170276501251</v>
      </c>
      <c r="J612" s="15">
        <f t="shared" si="104"/>
        <v>19046.170276501252</v>
      </c>
      <c r="K612">
        <v>-1.01</v>
      </c>
      <c r="L612" s="18">
        <f t="shared" si="105"/>
        <v>0.4001269938678817</v>
      </c>
      <c r="M612" s="15">
        <f t="shared" si="106"/>
        <v>4001.2699386788172</v>
      </c>
      <c r="N612">
        <v>2.91</v>
      </c>
      <c r="O612" s="18">
        <f t="shared" si="107"/>
        <v>0.38165268891152415</v>
      </c>
      <c r="P612" s="15">
        <f t="shared" si="108"/>
        <v>3816.5268891152414</v>
      </c>
    </row>
    <row r="613" spans="1:16" x14ac:dyDescent="0.25">
      <c r="A613">
        <f t="shared" si="109"/>
        <v>612</v>
      </c>
      <c r="B613">
        <v>2.2000000000000002</v>
      </c>
      <c r="C613">
        <f t="shared" si="100"/>
        <v>4.8400000000000007</v>
      </c>
      <c r="D613" s="15">
        <f t="shared" si="101"/>
        <v>48400.000000000007</v>
      </c>
      <c r="E613">
        <v>0.91</v>
      </c>
      <c r="F613" s="18">
        <f t="shared" si="102"/>
        <v>2.1331176416118556</v>
      </c>
      <c r="G613" s="15">
        <f t="shared" si="103"/>
        <v>21331.176416118557</v>
      </c>
      <c r="H613">
        <v>-0.97</v>
      </c>
      <c r="I613" s="18">
        <f t="shared" si="99"/>
        <v>0.29818495718551818</v>
      </c>
      <c r="J613" s="15">
        <f t="shared" si="104"/>
        <v>2981.8495718551817</v>
      </c>
      <c r="K613">
        <v>-1.71</v>
      </c>
      <c r="L613" s="18">
        <f t="shared" si="105"/>
        <v>0.23199010657886293</v>
      </c>
      <c r="M613" s="15">
        <f t="shared" si="106"/>
        <v>2319.9010657886292</v>
      </c>
      <c r="N613">
        <v>4.1900000000000004</v>
      </c>
      <c r="O613" s="18">
        <f t="shared" si="107"/>
        <v>12.698389129894881</v>
      </c>
      <c r="P613" s="15">
        <f t="shared" si="108"/>
        <v>126983.89129894882</v>
      </c>
    </row>
    <row r="614" spans="1:16" x14ac:dyDescent="0.25">
      <c r="A614">
        <f t="shared" si="109"/>
        <v>613</v>
      </c>
      <c r="B614">
        <v>2.82</v>
      </c>
      <c r="C614">
        <f t="shared" si="100"/>
        <v>7.952399999999999</v>
      </c>
      <c r="D614" s="15">
        <f t="shared" si="101"/>
        <v>79523.999999999985</v>
      </c>
      <c r="E614">
        <v>0.5</v>
      </c>
      <c r="F614" s="18">
        <f t="shared" si="102"/>
        <v>1.5668812368838159</v>
      </c>
      <c r="G614" s="15">
        <f t="shared" si="103"/>
        <v>15668.812368838158</v>
      </c>
      <c r="H614">
        <v>-1</v>
      </c>
      <c r="I614" s="18">
        <f t="shared" si="99"/>
        <v>0.28422504295122325</v>
      </c>
      <c r="J614" s="15">
        <f t="shared" si="104"/>
        <v>2842.2504295122326</v>
      </c>
      <c r="K614">
        <v>-1.57</v>
      </c>
      <c r="L614" s="18">
        <f t="shared" si="105"/>
        <v>0.2574523233647894</v>
      </c>
      <c r="M614" s="15">
        <f t="shared" si="106"/>
        <v>2574.5232336478939</v>
      </c>
      <c r="N614">
        <v>3.61</v>
      </c>
      <c r="O614" s="18">
        <f t="shared" si="107"/>
        <v>6.141788871383433</v>
      </c>
      <c r="P614" s="15">
        <f t="shared" si="108"/>
        <v>61417.888713834327</v>
      </c>
    </row>
    <row r="615" spans="1:16" x14ac:dyDescent="0.25">
      <c r="A615">
        <f t="shared" si="109"/>
        <v>614</v>
      </c>
      <c r="B615">
        <v>2.5299999999999998</v>
      </c>
      <c r="C615">
        <f t="shared" si="100"/>
        <v>6.4008999999999991</v>
      </c>
      <c r="D615" s="15">
        <f t="shared" si="101"/>
        <v>64008.999999999993</v>
      </c>
      <c r="E615">
        <v>1.1200000000000001</v>
      </c>
      <c r="F615" s="18">
        <f t="shared" si="102"/>
        <v>2.4591427464346518</v>
      </c>
      <c r="G615" s="15">
        <f t="shared" si="103"/>
        <v>24591.427464346518</v>
      </c>
      <c r="H615">
        <v>1.26</v>
      </c>
      <c r="I615" s="18">
        <f t="shared" si="99"/>
        <v>2.7998199919554252</v>
      </c>
      <c r="J615" s="15">
        <f t="shared" si="104"/>
        <v>27998.199919554252</v>
      </c>
      <c r="K615">
        <v>-3.98</v>
      </c>
      <c r="L615" s="18">
        <f t="shared" si="105"/>
        <v>5.5422834806048614E-2</v>
      </c>
      <c r="M615" s="15">
        <f t="shared" si="106"/>
        <v>554.22834806048616</v>
      </c>
      <c r="N615">
        <v>3.8</v>
      </c>
      <c r="O615" s="18">
        <f t="shared" si="107"/>
        <v>8.0907278282884825</v>
      </c>
      <c r="P615" s="15">
        <f t="shared" si="108"/>
        <v>80907.278282884829</v>
      </c>
    </row>
    <row r="616" spans="1:16" x14ac:dyDescent="0.25">
      <c r="A616">
        <f t="shared" si="109"/>
        <v>615</v>
      </c>
      <c r="B616">
        <v>1.95</v>
      </c>
      <c r="C616">
        <f t="shared" si="100"/>
        <v>3.8024999999999998</v>
      </c>
      <c r="D616" s="15">
        <f t="shared" si="101"/>
        <v>38025</v>
      </c>
      <c r="E616">
        <v>-0.47</v>
      </c>
      <c r="F616" s="18">
        <f t="shared" si="102"/>
        <v>0.58795927173142792</v>
      </c>
      <c r="G616" s="15">
        <f t="shared" si="103"/>
        <v>5879.5927173142791</v>
      </c>
      <c r="H616">
        <v>2</v>
      </c>
      <c r="I616" s="18">
        <f t="shared" si="99"/>
        <v>4.4267599072927339</v>
      </c>
      <c r="J616" s="15">
        <f t="shared" si="104"/>
        <v>44267.59907292734</v>
      </c>
      <c r="K616">
        <v>-0.67</v>
      </c>
      <c r="L616" s="18">
        <f t="shared" si="105"/>
        <v>0.53426292837725586</v>
      </c>
      <c r="M616" s="15">
        <f t="shared" si="106"/>
        <v>5342.6292837725587</v>
      </c>
      <c r="N616">
        <v>3.17</v>
      </c>
      <c r="O616" s="18">
        <f t="shared" si="107"/>
        <v>2.2815532364111721</v>
      </c>
      <c r="P616" s="15">
        <f t="shared" si="108"/>
        <v>22815.532364111721</v>
      </c>
    </row>
    <row r="617" spans="1:16" x14ac:dyDescent="0.25">
      <c r="A617">
        <f t="shared" si="109"/>
        <v>616</v>
      </c>
      <c r="B617">
        <v>1.93</v>
      </c>
      <c r="C617">
        <f t="shared" si="100"/>
        <v>3.7248999999999999</v>
      </c>
      <c r="D617" s="15">
        <f t="shared" si="101"/>
        <v>37249</v>
      </c>
      <c r="E617">
        <v>0.03</v>
      </c>
      <c r="F617" s="18">
        <f t="shared" si="102"/>
        <v>1.0302386426622754</v>
      </c>
      <c r="G617" s="15">
        <f t="shared" si="103"/>
        <v>10302.386426622754</v>
      </c>
      <c r="H617">
        <v>-0.55000000000000004</v>
      </c>
      <c r="I617" s="18">
        <f t="shared" si="99"/>
        <v>0.539564511890816</v>
      </c>
      <c r="J617" s="15">
        <f t="shared" si="104"/>
        <v>5395.6451189081599</v>
      </c>
      <c r="K617">
        <v>-3.24</v>
      </c>
      <c r="L617" s="18">
        <f t="shared" si="105"/>
        <v>8.4451296192726247E-2</v>
      </c>
      <c r="M617" s="15">
        <f t="shared" si="106"/>
        <v>844.5129619272625</v>
      </c>
      <c r="N617">
        <v>3.01</v>
      </c>
      <c r="O617" s="18">
        <f t="shared" si="107"/>
        <v>1.0815428377054914</v>
      </c>
      <c r="P617" s="15">
        <f t="shared" si="108"/>
        <v>10815.428377054914</v>
      </c>
    </row>
    <row r="618" spans="1:16" x14ac:dyDescent="0.25">
      <c r="A618">
        <f t="shared" si="109"/>
        <v>617</v>
      </c>
      <c r="B618">
        <v>2</v>
      </c>
      <c r="C618">
        <f t="shared" si="100"/>
        <v>4</v>
      </c>
      <c r="D618" s="15">
        <f t="shared" si="101"/>
        <v>40000</v>
      </c>
      <c r="E618">
        <v>-0.43</v>
      </c>
      <c r="F618" s="18">
        <f t="shared" si="102"/>
        <v>0.61855698133496262</v>
      </c>
      <c r="G618" s="15">
        <f t="shared" si="103"/>
        <v>6185.5698133496262</v>
      </c>
      <c r="H618">
        <v>0.21</v>
      </c>
      <c r="I618" s="18">
        <f t="shared" si="99"/>
        <v>1.2238990204543152</v>
      </c>
      <c r="J618" s="15">
        <f t="shared" si="104"/>
        <v>12238.990204543152</v>
      </c>
      <c r="K618">
        <v>-0.86</v>
      </c>
      <c r="L618" s="18">
        <f t="shared" si="105"/>
        <v>0.4535795166531984</v>
      </c>
      <c r="M618" s="15">
        <f t="shared" si="106"/>
        <v>4535.7951665319843</v>
      </c>
      <c r="N618">
        <v>3.49</v>
      </c>
      <c r="O618" s="18">
        <f t="shared" si="107"/>
        <v>5.0021729873258067</v>
      </c>
      <c r="P618" s="15">
        <f t="shared" si="108"/>
        <v>50021.729873258068</v>
      </c>
    </row>
    <row r="619" spans="1:16" x14ac:dyDescent="0.25">
      <c r="A619">
        <f t="shared" si="109"/>
        <v>618</v>
      </c>
      <c r="B619">
        <v>2.86</v>
      </c>
      <c r="C619">
        <f t="shared" si="100"/>
        <v>8.1795999999999989</v>
      </c>
      <c r="D619" s="15">
        <f t="shared" si="101"/>
        <v>81795.999999999985</v>
      </c>
      <c r="E619">
        <v>0.01</v>
      </c>
      <c r="F619" s="18">
        <f t="shared" si="102"/>
        <v>1.0100265052945769</v>
      </c>
      <c r="G619" s="15">
        <f t="shared" si="103"/>
        <v>10100.26505294577</v>
      </c>
      <c r="H619">
        <v>1.06</v>
      </c>
      <c r="I619" s="18">
        <f t="shared" si="99"/>
        <v>2.4368620242977967</v>
      </c>
      <c r="J619" s="15">
        <f t="shared" si="104"/>
        <v>24368.620242977966</v>
      </c>
      <c r="K619">
        <v>-2.54</v>
      </c>
      <c r="L619" s="18">
        <f t="shared" si="105"/>
        <v>0.13059495079482361</v>
      </c>
      <c r="M619" s="15">
        <f t="shared" si="106"/>
        <v>1305.949507948236</v>
      </c>
      <c r="N619">
        <v>2.65</v>
      </c>
      <c r="O619" s="18">
        <f t="shared" si="107"/>
        <v>-1.2702310036090871</v>
      </c>
      <c r="P619" s="15">
        <f t="shared" si="108"/>
        <v>-12702.310036090872</v>
      </c>
    </row>
    <row r="620" spans="1:16" x14ac:dyDescent="0.25">
      <c r="A620">
        <f t="shared" si="109"/>
        <v>619</v>
      </c>
      <c r="B620">
        <v>2.46</v>
      </c>
      <c r="C620">
        <f t="shared" si="100"/>
        <v>6.0515999999999996</v>
      </c>
      <c r="D620" s="15">
        <f t="shared" si="101"/>
        <v>60516</v>
      </c>
      <c r="E620">
        <v>0.18</v>
      </c>
      <c r="F620" s="18">
        <f t="shared" si="102"/>
        <v>1.1886163566852939</v>
      </c>
      <c r="G620" s="15">
        <f t="shared" si="103"/>
        <v>11886.163566852938</v>
      </c>
      <c r="H620">
        <v>-0.77</v>
      </c>
      <c r="I620" s="18">
        <f t="shared" si="99"/>
        <v>0.40214412180522024</v>
      </c>
      <c r="J620" s="15">
        <f t="shared" si="104"/>
        <v>4021.4412180522027</v>
      </c>
      <c r="K620">
        <v>-3.76</v>
      </c>
      <c r="L620" s="18">
        <f t="shared" si="105"/>
        <v>6.2574896171987013E-2</v>
      </c>
      <c r="M620" s="15">
        <f t="shared" si="106"/>
        <v>625.74896171987018</v>
      </c>
      <c r="N620">
        <v>2.2599999999999998</v>
      </c>
      <c r="O620" s="18">
        <f t="shared" si="107"/>
        <v>-3.339403740574264</v>
      </c>
      <c r="P620" s="15">
        <f t="shared" si="108"/>
        <v>-33394.037405742638</v>
      </c>
    </row>
    <row r="621" spans="1:16" x14ac:dyDescent="0.25">
      <c r="A621">
        <f t="shared" si="109"/>
        <v>620</v>
      </c>
      <c r="B621">
        <v>2.76</v>
      </c>
      <c r="C621">
        <f t="shared" si="100"/>
        <v>7.6175999999999986</v>
      </c>
      <c r="D621" s="15">
        <f t="shared" si="101"/>
        <v>76175.999999999985</v>
      </c>
      <c r="E621">
        <v>0.2</v>
      </c>
      <c r="F621" s="18">
        <f t="shared" si="102"/>
        <v>1.210641560086759</v>
      </c>
      <c r="G621" s="15">
        <f t="shared" si="103"/>
        <v>12106.415600867591</v>
      </c>
      <c r="H621">
        <v>-0.11</v>
      </c>
      <c r="I621" s="18">
        <f t="shared" si="99"/>
        <v>0.89371786263779807</v>
      </c>
      <c r="J621" s="15">
        <f t="shared" si="104"/>
        <v>8937.1786263779813</v>
      </c>
      <c r="K621">
        <v>-2.75</v>
      </c>
      <c r="L621" s="18">
        <f t="shared" si="105"/>
        <v>0.11410080914069963</v>
      </c>
      <c r="M621" s="15">
        <f t="shared" si="106"/>
        <v>1141.0080914069963</v>
      </c>
      <c r="N621">
        <v>2.48</v>
      </c>
      <c r="O621" s="18">
        <f t="shared" si="107"/>
        <v>-2.2287445658426925</v>
      </c>
      <c r="P621" s="15">
        <f t="shared" si="108"/>
        <v>-22287.445658426925</v>
      </c>
    </row>
    <row r="622" spans="1:16" x14ac:dyDescent="0.25">
      <c r="A622">
        <f t="shared" si="109"/>
        <v>621</v>
      </c>
      <c r="B622">
        <v>2.06</v>
      </c>
      <c r="C622">
        <f t="shared" si="100"/>
        <v>4.2435999999999998</v>
      </c>
      <c r="D622" s="15">
        <f t="shared" si="101"/>
        <v>42436</v>
      </c>
      <c r="E622">
        <v>-0.35</v>
      </c>
      <c r="F622" s="18">
        <f t="shared" si="102"/>
        <v>0.68222656463358444</v>
      </c>
      <c r="G622" s="15">
        <f t="shared" si="103"/>
        <v>6822.2656463358444</v>
      </c>
      <c r="H622">
        <v>-0.3</v>
      </c>
      <c r="I622" s="18">
        <f t="shared" si="99"/>
        <v>0.7272231393901073</v>
      </c>
      <c r="J622" s="15">
        <f t="shared" si="104"/>
        <v>7272.2313939010728</v>
      </c>
      <c r="K622">
        <v>-3.33</v>
      </c>
      <c r="L622" s="18">
        <f t="shared" si="105"/>
        <v>8.0071122547545434E-2</v>
      </c>
      <c r="M622" s="15">
        <f t="shared" si="106"/>
        <v>800.71122547545428</v>
      </c>
      <c r="N622">
        <v>2.92</v>
      </c>
      <c r="O622" s="18">
        <f t="shared" si="107"/>
        <v>0.44996628081440981</v>
      </c>
      <c r="P622" s="15">
        <f t="shared" si="108"/>
        <v>4499.6628081440986</v>
      </c>
    </row>
    <row r="623" spans="1:16" x14ac:dyDescent="0.25">
      <c r="A623">
        <f t="shared" si="109"/>
        <v>622</v>
      </c>
      <c r="B623">
        <v>2.16</v>
      </c>
      <c r="C623">
        <f t="shared" si="100"/>
        <v>4.6656000000000004</v>
      </c>
      <c r="D623" s="15">
        <f t="shared" si="101"/>
        <v>46656.000000000007</v>
      </c>
      <c r="E623">
        <v>1.42</v>
      </c>
      <c r="F623" s="18">
        <f t="shared" si="102"/>
        <v>2.9677348753563599</v>
      </c>
      <c r="G623" s="15">
        <f t="shared" si="103"/>
        <v>29677.348753563598</v>
      </c>
      <c r="H623">
        <v>0.23</v>
      </c>
      <c r="I623" s="18">
        <f t="shared" si="99"/>
        <v>1.2466983687582307</v>
      </c>
      <c r="J623" s="15">
        <f t="shared" si="104"/>
        <v>12466.983687582308</v>
      </c>
      <c r="K623">
        <v>-2.0299999999999998</v>
      </c>
      <c r="L623" s="18">
        <f t="shared" si="105"/>
        <v>0.1843582027533745</v>
      </c>
      <c r="M623" s="15">
        <f t="shared" si="106"/>
        <v>1843.5820275337451</v>
      </c>
      <c r="N623">
        <v>3.83</v>
      </c>
      <c r="O623" s="18">
        <f t="shared" si="107"/>
        <v>8.4153721228051239</v>
      </c>
      <c r="P623" s="15">
        <f t="shared" si="108"/>
        <v>84153.721228051232</v>
      </c>
    </row>
    <row r="624" spans="1:16" x14ac:dyDescent="0.25">
      <c r="A624">
        <f t="shared" si="109"/>
        <v>623</v>
      </c>
      <c r="B624">
        <v>3.21</v>
      </c>
      <c r="C624">
        <f t="shared" si="100"/>
        <v>10.3041</v>
      </c>
      <c r="D624" s="15">
        <f t="shared" si="101"/>
        <v>103041</v>
      </c>
      <c r="E624">
        <v>-0.86</v>
      </c>
      <c r="F624" s="18">
        <f t="shared" si="102"/>
        <v>0.33226945808392949</v>
      </c>
      <c r="G624" s="15">
        <f t="shared" si="103"/>
        <v>3322.6945808392948</v>
      </c>
      <c r="H624">
        <v>-1.1200000000000001</v>
      </c>
      <c r="I624" s="18">
        <f t="shared" si="99"/>
        <v>0.23246296157344282</v>
      </c>
      <c r="J624" s="15">
        <f t="shared" si="104"/>
        <v>2324.6296157344282</v>
      </c>
      <c r="K624">
        <v>-3.87</v>
      </c>
      <c r="L624" s="18">
        <f t="shared" si="105"/>
        <v>5.8867623174837611E-2</v>
      </c>
      <c r="M624" s="15">
        <f t="shared" si="106"/>
        <v>588.67623174837615</v>
      </c>
      <c r="N624">
        <v>2.76</v>
      </c>
      <c r="O624" s="18">
        <f t="shared" si="107"/>
        <v>-0.59990851102222109</v>
      </c>
      <c r="P624" s="15">
        <f t="shared" si="108"/>
        <v>-5999.0851102222114</v>
      </c>
    </row>
    <row r="625" spans="1:16" x14ac:dyDescent="0.25">
      <c r="A625">
        <f t="shared" si="109"/>
        <v>624</v>
      </c>
      <c r="B625">
        <v>2.9</v>
      </c>
      <c r="C625">
        <f t="shared" si="100"/>
        <v>8.41</v>
      </c>
      <c r="D625" s="15">
        <f t="shared" si="101"/>
        <v>84100</v>
      </c>
      <c r="E625">
        <v>-0.55000000000000004</v>
      </c>
      <c r="F625" s="18">
        <f t="shared" si="102"/>
        <v>0.52922549292595888</v>
      </c>
      <c r="G625" s="15">
        <f t="shared" si="103"/>
        <v>5292.2549292595886</v>
      </c>
      <c r="H625">
        <v>-2.4900000000000002</v>
      </c>
      <c r="I625" s="18">
        <f t="shared" si="99"/>
        <v>4.5703910123637357E-4</v>
      </c>
      <c r="J625" s="15">
        <f t="shared" si="104"/>
        <v>4.5703910123637357</v>
      </c>
      <c r="K625">
        <v>-1.63</v>
      </c>
      <c r="L625" s="18">
        <f t="shared" si="105"/>
        <v>0.24614579880850029</v>
      </c>
      <c r="M625" s="15">
        <f t="shared" si="106"/>
        <v>2461.4579880850029</v>
      </c>
      <c r="N625">
        <v>2.2400000000000002</v>
      </c>
      <c r="O625" s="18">
        <f t="shared" si="107"/>
        <v>-3.4335449166023615</v>
      </c>
      <c r="P625" s="15">
        <f t="shared" si="108"/>
        <v>-34335.449166023616</v>
      </c>
    </row>
    <row r="626" spans="1:16" x14ac:dyDescent="0.25">
      <c r="A626">
        <f t="shared" si="109"/>
        <v>625</v>
      </c>
      <c r="B626">
        <v>1.58</v>
      </c>
      <c r="C626">
        <f t="shared" si="100"/>
        <v>2.4964000000000004</v>
      </c>
      <c r="D626" s="15">
        <f t="shared" si="101"/>
        <v>24964.000000000004</v>
      </c>
      <c r="E626">
        <v>0.34</v>
      </c>
      <c r="F626" s="18">
        <f t="shared" si="102"/>
        <v>1.370835455417684</v>
      </c>
      <c r="G626" s="15">
        <f t="shared" si="103"/>
        <v>13708.35455417684</v>
      </c>
      <c r="H626">
        <v>0.55000000000000004</v>
      </c>
      <c r="I626" s="18">
        <f t="shared" si="99"/>
        <v>1.6478258748732866</v>
      </c>
      <c r="J626" s="15">
        <f t="shared" si="104"/>
        <v>16478.258748732867</v>
      </c>
      <c r="K626">
        <v>-1.52</v>
      </c>
      <c r="L626" s="18">
        <f t="shared" si="105"/>
        <v>0.26735738078253457</v>
      </c>
      <c r="M626" s="15">
        <f t="shared" si="106"/>
        <v>2673.5738078253457</v>
      </c>
      <c r="N626">
        <v>2.79</v>
      </c>
      <c r="O626" s="18">
        <f t="shared" si="107"/>
        <v>-0.40994990444700186</v>
      </c>
      <c r="P626" s="15">
        <f t="shared" si="108"/>
        <v>-4099.4990444700188</v>
      </c>
    </row>
    <row r="627" spans="1:16" x14ac:dyDescent="0.25">
      <c r="A627">
        <f t="shared" si="109"/>
        <v>626</v>
      </c>
      <c r="B627">
        <v>2.93</v>
      </c>
      <c r="C627">
        <f t="shared" si="100"/>
        <v>8.5849000000000011</v>
      </c>
      <c r="D627" s="15">
        <f t="shared" si="101"/>
        <v>85849.000000000015</v>
      </c>
      <c r="E627">
        <v>0.63</v>
      </c>
      <c r="F627" s="18">
        <f t="shared" si="102"/>
        <v>1.7364265019475418</v>
      </c>
      <c r="G627" s="15">
        <f t="shared" si="103"/>
        <v>17364.265019475417</v>
      </c>
      <c r="H627">
        <v>0.5</v>
      </c>
      <c r="I627" s="18">
        <f t="shared" si="99"/>
        <v>1.5805483769650857</v>
      </c>
      <c r="J627" s="15">
        <f t="shared" si="104"/>
        <v>15805.483769650857</v>
      </c>
      <c r="K627">
        <v>-0.69</v>
      </c>
      <c r="L627" s="18">
        <f t="shared" si="105"/>
        <v>0.52499419126808022</v>
      </c>
      <c r="M627" s="15">
        <f t="shared" si="106"/>
        <v>5249.9419126808025</v>
      </c>
      <c r="N627">
        <v>2.35</v>
      </c>
      <c r="O627" s="18">
        <f t="shared" si="107"/>
        <v>-2.9019617753002818</v>
      </c>
      <c r="P627" s="15">
        <f t="shared" si="108"/>
        <v>-29019.617753002818</v>
      </c>
    </row>
    <row r="628" spans="1:16" x14ac:dyDescent="0.25">
      <c r="A628">
        <f t="shared" si="109"/>
        <v>627</v>
      </c>
      <c r="B628">
        <v>2.83</v>
      </c>
      <c r="C628">
        <f t="shared" si="100"/>
        <v>8.0089000000000006</v>
      </c>
      <c r="D628" s="15">
        <f t="shared" si="101"/>
        <v>80089</v>
      </c>
      <c r="E628">
        <v>0.21</v>
      </c>
      <c r="F628" s="18">
        <f t="shared" si="102"/>
        <v>1.221734564080863</v>
      </c>
      <c r="G628" s="15">
        <f t="shared" si="103"/>
        <v>12217.345640808629</v>
      </c>
      <c r="H628">
        <v>-0.67</v>
      </c>
      <c r="I628" s="18">
        <f t="shared" si="99"/>
        <v>0.46151157842475182</v>
      </c>
      <c r="J628" s="15">
        <f t="shared" si="104"/>
        <v>4615.1157842475186</v>
      </c>
      <c r="K628">
        <v>-1.49</v>
      </c>
      <c r="L628" s="18">
        <f t="shared" si="105"/>
        <v>0.27352192911575246</v>
      </c>
      <c r="M628" s="15">
        <f t="shared" si="106"/>
        <v>2735.2192911575248</v>
      </c>
      <c r="N628">
        <v>3.2</v>
      </c>
      <c r="O628" s="18">
        <f t="shared" si="107"/>
        <v>2.5179876145046851</v>
      </c>
      <c r="P628" s="15">
        <f t="shared" si="108"/>
        <v>25179.876145046852</v>
      </c>
    </row>
    <row r="629" spans="1:16" x14ac:dyDescent="0.25">
      <c r="A629">
        <f t="shared" si="109"/>
        <v>628</v>
      </c>
      <c r="B629">
        <v>3.13</v>
      </c>
      <c r="C629">
        <f t="shared" si="100"/>
        <v>9.7968999999999991</v>
      </c>
      <c r="D629" s="15">
        <f t="shared" si="101"/>
        <v>97968.999999999985</v>
      </c>
      <c r="E629">
        <v>0.03</v>
      </c>
      <c r="F629" s="18">
        <f t="shared" si="102"/>
        <v>1.0302386426622754</v>
      </c>
      <c r="G629" s="15">
        <f t="shared" si="103"/>
        <v>10302.386426622754</v>
      </c>
      <c r="H629">
        <v>-0.62</v>
      </c>
      <c r="I629" s="18">
        <f t="shared" si="99"/>
        <v>0.49311606749674458</v>
      </c>
      <c r="J629" s="15">
        <f t="shared" si="104"/>
        <v>4931.1606749674456</v>
      </c>
      <c r="K629">
        <v>-1.65</v>
      </c>
      <c r="L629" s="18">
        <f t="shared" si="105"/>
        <v>0.24251110460344164</v>
      </c>
      <c r="M629" s="15">
        <f t="shared" si="106"/>
        <v>2425.1110460344162</v>
      </c>
      <c r="N629">
        <v>3.06</v>
      </c>
      <c r="O629" s="18">
        <f t="shared" si="107"/>
        <v>1.4457245678505686</v>
      </c>
      <c r="P629" s="15">
        <f t="shared" si="108"/>
        <v>14457.245678505686</v>
      </c>
    </row>
    <row r="630" spans="1:16" x14ac:dyDescent="0.25">
      <c r="A630">
        <f t="shared" si="109"/>
        <v>629</v>
      </c>
      <c r="B630">
        <v>2.11</v>
      </c>
      <c r="C630">
        <f t="shared" si="100"/>
        <v>4.4520999999999997</v>
      </c>
      <c r="D630" s="15">
        <f t="shared" si="101"/>
        <v>44521</v>
      </c>
      <c r="E630">
        <v>0.91</v>
      </c>
      <c r="F630" s="18">
        <f t="shared" si="102"/>
        <v>2.1331176416118556</v>
      </c>
      <c r="G630" s="15">
        <f t="shared" si="103"/>
        <v>21331.176416118557</v>
      </c>
      <c r="H630">
        <v>1.19</v>
      </c>
      <c r="I630" s="18">
        <f t="shared" si="99"/>
        <v>2.669226012085038</v>
      </c>
      <c r="J630" s="15">
        <f t="shared" si="104"/>
        <v>26692.26012085038</v>
      </c>
      <c r="K630">
        <v>-3.4</v>
      </c>
      <c r="L630" s="18">
        <f t="shared" si="105"/>
        <v>7.6853344772846457E-2</v>
      </c>
      <c r="M630" s="15">
        <f t="shared" si="106"/>
        <v>768.53344772846458</v>
      </c>
      <c r="N630">
        <v>3.59</v>
      </c>
      <c r="O630" s="18">
        <f t="shared" si="107"/>
        <v>5.9470771906264552</v>
      </c>
      <c r="P630" s="15">
        <f t="shared" si="108"/>
        <v>59470.771906264556</v>
      </c>
    </row>
    <row r="631" spans="1:16" x14ac:dyDescent="0.25">
      <c r="A631">
        <f t="shared" si="109"/>
        <v>630</v>
      </c>
      <c r="B631">
        <v>2.78</v>
      </c>
      <c r="C631">
        <f t="shared" si="100"/>
        <v>7.7283999999999988</v>
      </c>
      <c r="D631" s="15">
        <f t="shared" si="101"/>
        <v>77283.999999999985</v>
      </c>
      <c r="E631">
        <v>0.39</v>
      </c>
      <c r="F631" s="18">
        <f t="shared" si="102"/>
        <v>1.4306091167956112</v>
      </c>
      <c r="G631" s="15">
        <f t="shared" si="103"/>
        <v>14306.091167956112</v>
      </c>
      <c r="H631">
        <v>-0.69</v>
      </c>
      <c r="I631" s="18">
        <f t="shared" si="99"/>
        <v>0.44923143032938773</v>
      </c>
      <c r="J631" s="15">
        <f t="shared" si="104"/>
        <v>4492.3143032938769</v>
      </c>
      <c r="K631">
        <v>-3.24</v>
      </c>
      <c r="L631" s="18">
        <f t="shared" si="105"/>
        <v>8.4451296192726247E-2</v>
      </c>
      <c r="M631" s="15">
        <f t="shared" si="106"/>
        <v>844.5129619272625</v>
      </c>
      <c r="N631">
        <v>3.36</v>
      </c>
      <c r="O631" s="18">
        <f t="shared" si="107"/>
        <v>3.8429072582497774</v>
      </c>
      <c r="P631" s="15">
        <f t="shared" si="108"/>
        <v>38429.072582497771</v>
      </c>
    </row>
    <row r="632" spans="1:16" x14ac:dyDescent="0.25">
      <c r="A632">
        <f t="shared" si="109"/>
        <v>631</v>
      </c>
      <c r="B632">
        <v>2.89</v>
      </c>
      <c r="C632">
        <f t="shared" si="100"/>
        <v>8.3521000000000001</v>
      </c>
      <c r="D632" s="15">
        <f t="shared" si="101"/>
        <v>83521</v>
      </c>
      <c r="E632">
        <v>1.42</v>
      </c>
      <c r="F632" s="18">
        <f t="shared" si="102"/>
        <v>2.9677348753563599</v>
      </c>
      <c r="G632" s="15">
        <f t="shared" si="103"/>
        <v>29677.348753563598</v>
      </c>
      <c r="H632">
        <v>0.19</v>
      </c>
      <c r="I632" s="18">
        <f t="shared" si="99"/>
        <v>1.2013599937502182</v>
      </c>
      <c r="J632" s="15">
        <f t="shared" si="104"/>
        <v>12013.599937502182</v>
      </c>
      <c r="K632">
        <v>-2.15</v>
      </c>
      <c r="L632" s="18">
        <f t="shared" si="105"/>
        <v>0.16960656784562655</v>
      </c>
      <c r="M632" s="15">
        <f t="shared" si="106"/>
        <v>1696.0656784562655</v>
      </c>
      <c r="N632">
        <v>1.85</v>
      </c>
      <c r="O632" s="18">
        <f t="shared" si="107"/>
        <v>-5.0625713804917369</v>
      </c>
      <c r="P632" s="15">
        <f t="shared" si="108"/>
        <v>-50625.713804917366</v>
      </c>
    </row>
    <row r="633" spans="1:16" x14ac:dyDescent="0.25">
      <c r="A633">
        <f t="shared" si="109"/>
        <v>632</v>
      </c>
      <c r="B633">
        <v>1.72</v>
      </c>
      <c r="C633">
        <f t="shared" si="100"/>
        <v>2.9583999999999997</v>
      </c>
      <c r="D633" s="15">
        <f t="shared" si="101"/>
        <v>29583.999999999996</v>
      </c>
      <c r="E633">
        <v>0.8</v>
      </c>
      <c r="F633" s="18">
        <f t="shared" si="102"/>
        <v>1.9721177323604788</v>
      </c>
      <c r="G633" s="15">
        <f t="shared" si="103"/>
        <v>19721.177323604788</v>
      </c>
      <c r="H633">
        <v>-0.41</v>
      </c>
      <c r="I633" s="18">
        <f t="shared" si="99"/>
        <v>0.64037611614243439</v>
      </c>
      <c r="J633" s="15">
        <f t="shared" si="104"/>
        <v>6403.7611614243442</v>
      </c>
      <c r="K633">
        <v>0.05</v>
      </c>
      <c r="L633" s="18">
        <f t="shared" si="105"/>
        <v>1.05154903882631</v>
      </c>
      <c r="M633" s="15">
        <f t="shared" si="106"/>
        <v>10515.490388263101</v>
      </c>
      <c r="N633">
        <v>2.92</v>
      </c>
      <c r="O633" s="18">
        <f t="shared" si="107"/>
        <v>0.44996628081440981</v>
      </c>
      <c r="P633" s="15">
        <f t="shared" si="108"/>
        <v>4499.6628081440986</v>
      </c>
    </row>
    <row r="634" spans="1:16" x14ac:dyDescent="0.25">
      <c r="A634">
        <f t="shared" si="109"/>
        <v>633</v>
      </c>
      <c r="B634">
        <v>2.81</v>
      </c>
      <c r="C634">
        <f t="shared" si="100"/>
        <v>7.8961000000000006</v>
      </c>
      <c r="D634" s="15">
        <f t="shared" si="101"/>
        <v>78961</v>
      </c>
      <c r="E634">
        <v>1.05</v>
      </c>
      <c r="F634" s="18">
        <f t="shared" si="102"/>
        <v>2.3477368626462241</v>
      </c>
      <c r="G634" s="15">
        <f t="shared" si="103"/>
        <v>23477.368626462241</v>
      </c>
      <c r="H634">
        <v>1.1000000000000001</v>
      </c>
      <c r="I634" s="18">
        <f t="shared" si="99"/>
        <v>2.5069632979403749</v>
      </c>
      <c r="J634" s="15">
        <f t="shared" si="104"/>
        <v>25069.632979403748</v>
      </c>
      <c r="K634">
        <v>-2.82</v>
      </c>
      <c r="L634" s="18">
        <f t="shared" si="105"/>
        <v>0.10917082026100033</v>
      </c>
      <c r="M634" s="15">
        <f t="shared" si="106"/>
        <v>1091.7082026100034</v>
      </c>
      <c r="N634">
        <v>2.64</v>
      </c>
      <c r="O634" s="18">
        <f t="shared" si="107"/>
        <v>-1.3291719042869392</v>
      </c>
      <c r="P634" s="15">
        <f t="shared" si="108"/>
        <v>-13291.719042869392</v>
      </c>
    </row>
    <row r="635" spans="1:16" x14ac:dyDescent="0.25">
      <c r="A635">
        <f t="shared" si="109"/>
        <v>634</v>
      </c>
      <c r="B635">
        <v>2.31</v>
      </c>
      <c r="C635">
        <f t="shared" si="100"/>
        <v>5.3361000000000001</v>
      </c>
      <c r="D635" s="15">
        <f t="shared" si="101"/>
        <v>53361</v>
      </c>
      <c r="E635">
        <v>0.89</v>
      </c>
      <c r="F635" s="18">
        <f t="shared" si="102"/>
        <v>2.1033466649845765</v>
      </c>
      <c r="G635" s="15">
        <f t="shared" si="103"/>
        <v>21033.466649845763</v>
      </c>
      <c r="H635">
        <v>0.1</v>
      </c>
      <c r="I635" s="18">
        <f t="shared" si="99"/>
        <v>1.1031247140894218</v>
      </c>
      <c r="J635" s="15">
        <f t="shared" si="104"/>
        <v>11031.247140894218</v>
      </c>
      <c r="K635">
        <v>-2.92</v>
      </c>
      <c r="L635" s="18">
        <f t="shared" si="105"/>
        <v>0.10256720191983089</v>
      </c>
      <c r="M635" s="15">
        <f t="shared" si="106"/>
        <v>1025.6720191983088</v>
      </c>
      <c r="N635">
        <v>2.2999999999999998</v>
      </c>
      <c r="O635" s="18">
        <f t="shared" si="107"/>
        <v>-3.1477996525377065</v>
      </c>
      <c r="P635" s="15">
        <f t="shared" si="108"/>
        <v>-31477.996525377064</v>
      </c>
    </row>
    <row r="636" spans="1:16" x14ac:dyDescent="0.25">
      <c r="A636">
        <f t="shared" si="109"/>
        <v>635</v>
      </c>
      <c r="B636">
        <v>2.12</v>
      </c>
      <c r="C636">
        <f t="shared" si="100"/>
        <v>4.4944000000000006</v>
      </c>
      <c r="D636" s="15">
        <f t="shared" si="101"/>
        <v>44944.000000000007</v>
      </c>
      <c r="E636">
        <v>0.35</v>
      </c>
      <c r="F636" s="18">
        <f t="shared" si="102"/>
        <v>1.3826820512537117</v>
      </c>
      <c r="G636" s="15">
        <f t="shared" si="103"/>
        <v>13826.820512537117</v>
      </c>
      <c r="H636">
        <v>-2.34</v>
      </c>
      <c r="I636" s="18">
        <f t="shared" si="99"/>
        <v>3.0593625659547713E-3</v>
      </c>
      <c r="J636" s="15">
        <f t="shared" si="104"/>
        <v>30.593625659547712</v>
      </c>
      <c r="K636">
        <v>-4.2</v>
      </c>
      <c r="L636" s="18">
        <f t="shared" si="105"/>
        <v>4.9236540225272379E-2</v>
      </c>
      <c r="M636" s="15">
        <f t="shared" si="106"/>
        <v>492.36540225272381</v>
      </c>
      <c r="N636">
        <v>2.89</v>
      </c>
      <c r="O636" s="18">
        <f t="shared" si="107"/>
        <v>0.24612384965723422</v>
      </c>
      <c r="P636" s="15">
        <f t="shared" si="108"/>
        <v>2461.2384965723422</v>
      </c>
    </row>
    <row r="637" spans="1:16" x14ac:dyDescent="0.25">
      <c r="A637">
        <f t="shared" si="109"/>
        <v>636</v>
      </c>
      <c r="B637">
        <v>1.7</v>
      </c>
      <c r="C637">
        <f t="shared" si="100"/>
        <v>2.8899999999999997</v>
      </c>
      <c r="D637" s="15">
        <f t="shared" si="101"/>
        <v>28899.999999999996</v>
      </c>
      <c r="E637">
        <v>1.46</v>
      </c>
      <c r="F637" s="18">
        <f t="shared" si="102"/>
        <v>3.0393820001656673</v>
      </c>
      <c r="G637" s="15">
        <f t="shared" si="103"/>
        <v>30393.820001656673</v>
      </c>
      <c r="H637">
        <v>-0.21</v>
      </c>
      <c r="I637" s="18">
        <f t="shared" si="99"/>
        <v>0.80343960102894529</v>
      </c>
      <c r="J637" s="15">
        <f t="shared" si="104"/>
        <v>8034.3960102894525</v>
      </c>
      <c r="K637">
        <v>-3.4</v>
      </c>
      <c r="L637" s="18">
        <f t="shared" si="105"/>
        <v>7.6853344772846457E-2</v>
      </c>
      <c r="M637" s="15">
        <f t="shared" si="106"/>
        <v>768.53344772846458</v>
      </c>
      <c r="N637">
        <v>4.24</v>
      </c>
      <c r="O637" s="18">
        <f t="shared" si="107"/>
        <v>13.352968600997961</v>
      </c>
      <c r="P637" s="15">
        <f t="shared" si="108"/>
        <v>133529.6860099796</v>
      </c>
    </row>
    <row r="638" spans="1:16" x14ac:dyDescent="0.25">
      <c r="A638">
        <f t="shared" si="109"/>
        <v>637</v>
      </c>
      <c r="B638">
        <v>2.64</v>
      </c>
      <c r="C638">
        <f t="shared" si="100"/>
        <v>6.9696000000000007</v>
      </c>
      <c r="D638" s="15">
        <f t="shared" si="101"/>
        <v>69696</v>
      </c>
      <c r="E638">
        <v>0.87</v>
      </c>
      <c r="F638" s="18">
        <f t="shared" si="102"/>
        <v>2.0737973600998809</v>
      </c>
      <c r="G638" s="15">
        <f t="shared" si="103"/>
        <v>20737.973600998808</v>
      </c>
      <c r="H638">
        <v>-1.1100000000000001</v>
      </c>
      <c r="I638" s="18">
        <f t="shared" si="99"/>
        <v>0.23653189081365419</v>
      </c>
      <c r="J638" s="15">
        <f t="shared" si="104"/>
        <v>2365.3189081365417</v>
      </c>
      <c r="K638">
        <v>-1.21</v>
      </c>
      <c r="L638" s="18">
        <f t="shared" si="105"/>
        <v>0.34021353042224578</v>
      </c>
      <c r="M638" s="15">
        <f t="shared" si="106"/>
        <v>3402.1353042224578</v>
      </c>
      <c r="N638">
        <v>3.07</v>
      </c>
      <c r="O638" s="18">
        <f t="shared" si="107"/>
        <v>1.5197252539162509</v>
      </c>
      <c r="P638" s="15">
        <f t="shared" si="108"/>
        <v>15197.252539162509</v>
      </c>
    </row>
    <row r="639" spans="1:16" x14ac:dyDescent="0.25">
      <c r="A639">
        <f t="shared" si="109"/>
        <v>638</v>
      </c>
      <c r="B639">
        <v>2.5499999999999998</v>
      </c>
      <c r="C639">
        <f t="shared" si="100"/>
        <v>6.5024999999999995</v>
      </c>
      <c r="D639" s="15">
        <f t="shared" si="101"/>
        <v>65024.999999999993</v>
      </c>
      <c r="E639">
        <v>0.27</v>
      </c>
      <c r="F639" s="18">
        <f t="shared" si="102"/>
        <v>1.2894200622483809</v>
      </c>
      <c r="G639" s="15">
        <f t="shared" si="103"/>
        <v>12894.20062248381</v>
      </c>
      <c r="H639">
        <v>1.07</v>
      </c>
      <c r="I639" s="18">
        <f t="shared" si="99"/>
        <v>2.4542718491702167</v>
      </c>
      <c r="J639" s="15">
        <f t="shared" si="104"/>
        <v>24542.718491702166</v>
      </c>
      <c r="K639">
        <v>-1.65</v>
      </c>
      <c r="L639" s="18">
        <f t="shared" si="105"/>
        <v>0.24251110460344164</v>
      </c>
      <c r="M639" s="15">
        <f t="shared" si="106"/>
        <v>2425.1110460344162</v>
      </c>
      <c r="N639">
        <v>2.81</v>
      </c>
      <c r="O639" s="18">
        <f t="shared" si="107"/>
        <v>-0.28157088916882778</v>
      </c>
      <c r="P639" s="15">
        <f t="shared" si="108"/>
        <v>-2815.7088916882776</v>
      </c>
    </row>
    <row r="640" spans="1:16" x14ac:dyDescent="0.25">
      <c r="A640">
        <f t="shared" si="109"/>
        <v>639</v>
      </c>
      <c r="B640">
        <v>2.75</v>
      </c>
      <c r="C640">
        <f t="shared" si="100"/>
        <v>7.5625</v>
      </c>
      <c r="D640" s="15">
        <f t="shared" si="101"/>
        <v>75625</v>
      </c>
      <c r="E640">
        <v>0.78</v>
      </c>
      <c r="F640" s="18">
        <f t="shared" si="102"/>
        <v>1.9435636066218824</v>
      </c>
      <c r="G640" s="15">
        <f t="shared" si="103"/>
        <v>19435.636066218824</v>
      </c>
      <c r="H640">
        <v>-1.04</v>
      </c>
      <c r="I640" s="18">
        <f t="shared" si="99"/>
        <v>0.26625278823183562</v>
      </c>
      <c r="J640" s="15">
        <f t="shared" si="104"/>
        <v>2662.5278823183562</v>
      </c>
      <c r="K640">
        <v>-4.4000000000000004</v>
      </c>
      <c r="L640" s="18">
        <f t="shared" si="105"/>
        <v>4.4324366248018721E-2</v>
      </c>
      <c r="M640" s="15">
        <f t="shared" si="106"/>
        <v>443.2436624801872</v>
      </c>
      <c r="N640">
        <v>3.05</v>
      </c>
      <c r="O640" s="18">
        <f t="shared" si="107"/>
        <v>1.3721141345613024</v>
      </c>
      <c r="P640" s="15">
        <f t="shared" si="108"/>
        <v>13721.141345613023</v>
      </c>
    </row>
    <row r="641" spans="1:16" x14ac:dyDescent="0.25">
      <c r="A641">
        <f t="shared" si="109"/>
        <v>640</v>
      </c>
      <c r="B641">
        <v>2.5299999999999998</v>
      </c>
      <c r="C641">
        <f t="shared" si="100"/>
        <v>6.4008999999999991</v>
      </c>
      <c r="D641" s="15">
        <f t="shared" si="101"/>
        <v>64008.999999999993</v>
      </c>
      <c r="E641">
        <v>0.01</v>
      </c>
      <c r="F641" s="18">
        <f t="shared" si="102"/>
        <v>1.0100265052945769</v>
      </c>
      <c r="G641" s="15">
        <f t="shared" si="103"/>
        <v>10100.26505294577</v>
      </c>
      <c r="H641">
        <v>0.5</v>
      </c>
      <c r="I641" s="18">
        <f t="shared" si="99"/>
        <v>1.5805483769650857</v>
      </c>
      <c r="J641" s="15">
        <f t="shared" si="104"/>
        <v>15805.483769650857</v>
      </c>
      <c r="K641">
        <v>-2.91</v>
      </c>
      <c r="L641" s="18">
        <f t="shared" si="105"/>
        <v>0.10320539304437955</v>
      </c>
      <c r="M641" s="15">
        <f t="shared" si="106"/>
        <v>1032.0539304437955</v>
      </c>
      <c r="N641">
        <v>3.71</v>
      </c>
      <c r="O641" s="18">
        <f t="shared" si="107"/>
        <v>7.1448292372284534</v>
      </c>
      <c r="P641" s="15">
        <f t="shared" si="108"/>
        <v>71448.29237228453</v>
      </c>
    </row>
    <row r="642" spans="1:16" x14ac:dyDescent="0.25">
      <c r="A642">
        <f t="shared" si="109"/>
        <v>641</v>
      </c>
      <c r="B642">
        <v>1.98</v>
      </c>
      <c r="C642">
        <f t="shared" si="100"/>
        <v>3.9203999999999999</v>
      </c>
      <c r="D642" s="15">
        <f t="shared" si="101"/>
        <v>39204</v>
      </c>
      <c r="E642">
        <v>0.65</v>
      </c>
      <c r="F642" s="18">
        <f t="shared" si="102"/>
        <v>1.7633307418807682</v>
      </c>
      <c r="G642" s="15">
        <f t="shared" si="103"/>
        <v>17633.307418807683</v>
      </c>
      <c r="H642">
        <v>-0.54</v>
      </c>
      <c r="I642" s="18">
        <f t="shared" ref="I642:I705" si="110">(H642*0.38+1)^(1/0.38)</f>
        <v>0.54641256816592032</v>
      </c>
      <c r="J642" s="15">
        <f t="shared" si="104"/>
        <v>5464.1256816592031</v>
      </c>
      <c r="K642">
        <v>-1.66</v>
      </c>
      <c r="L642" s="18">
        <f t="shared" si="105"/>
        <v>0.24071812064935844</v>
      </c>
      <c r="M642" s="15">
        <f t="shared" si="106"/>
        <v>2407.1812064935843</v>
      </c>
      <c r="N642">
        <v>2.65</v>
      </c>
      <c r="O642" s="18">
        <f t="shared" si="107"/>
        <v>-1.2702310036090871</v>
      </c>
      <c r="P642" s="15">
        <f t="shared" si="108"/>
        <v>-12702.310036090872</v>
      </c>
    </row>
    <row r="643" spans="1:16" x14ac:dyDescent="0.25">
      <c r="A643">
        <f t="shared" si="109"/>
        <v>642</v>
      </c>
      <c r="B643">
        <v>2.23</v>
      </c>
      <c r="C643">
        <f t="shared" ref="C643:C706" si="111">B643^2</f>
        <v>4.9729000000000001</v>
      </c>
      <c r="D643" s="15">
        <f t="shared" ref="D643:D706" si="112">C643*10000</f>
        <v>49729</v>
      </c>
      <c r="E643">
        <v>1.4</v>
      </c>
      <c r="F643" s="18">
        <f t="shared" ref="F643:F706" si="113">(E643*0.47+1)^(1/0.47)</f>
        <v>2.9322508415929844</v>
      </c>
      <c r="G643" s="15">
        <f t="shared" ref="G643:G706" si="114">F643*10000</f>
        <v>29322.508415929846</v>
      </c>
      <c r="H643">
        <v>-0.77</v>
      </c>
      <c r="I643" s="18">
        <f t="shared" si="110"/>
        <v>0.40214412180522024</v>
      </c>
      <c r="J643" s="15">
        <f t="shared" ref="J643:J706" si="115">I643*10000</f>
        <v>4021.4412180522027</v>
      </c>
      <c r="K643">
        <v>-1.46</v>
      </c>
      <c r="L643" s="18">
        <f t="shared" ref="L643:L706" si="116">(K643*-0.21+1)^(1/-0.21)</f>
        <v>0.27985930002430109</v>
      </c>
      <c r="M643" s="15">
        <f t="shared" ref="M643:M706" si="117">L643*10000</f>
        <v>2798.5930002430109</v>
      </c>
      <c r="N643">
        <v>3.01</v>
      </c>
      <c r="O643" s="18">
        <f t="shared" ref="O643:O706" si="118">((N643*0.18+1)^(1/0.18))-10</f>
        <v>1.0815428377054914</v>
      </c>
      <c r="P643" s="15">
        <f t="shared" ref="P643:P706" si="119">O643*10000</f>
        <v>10815.428377054914</v>
      </c>
    </row>
    <row r="644" spans="1:16" x14ac:dyDescent="0.25">
      <c r="A644">
        <f t="shared" ref="A644:A707" si="120">A643+1</f>
        <v>643</v>
      </c>
      <c r="B644">
        <v>1.05</v>
      </c>
      <c r="C644">
        <f t="shared" si="111"/>
        <v>1.1025</v>
      </c>
      <c r="D644" s="15">
        <f t="shared" si="112"/>
        <v>11025</v>
      </c>
      <c r="E644">
        <v>0.75</v>
      </c>
      <c r="F644" s="18">
        <f t="shared" si="113"/>
        <v>1.9011460262336142</v>
      </c>
      <c r="G644" s="15">
        <f t="shared" si="114"/>
        <v>19011.460262336142</v>
      </c>
      <c r="H644">
        <v>-1.73</v>
      </c>
      <c r="I644" s="18">
        <f t="shared" si="110"/>
        <v>5.9670023230191591E-2</v>
      </c>
      <c r="J644" s="15">
        <f t="shared" si="115"/>
        <v>596.70023230191589</v>
      </c>
      <c r="K644">
        <v>-1.38</v>
      </c>
      <c r="L644" s="18">
        <f t="shared" si="116"/>
        <v>0.29764801294659138</v>
      </c>
      <c r="M644" s="15">
        <f t="shared" si="117"/>
        <v>2976.4801294659137</v>
      </c>
      <c r="N644">
        <v>1.95</v>
      </c>
      <c r="O644" s="18">
        <f t="shared" si="118"/>
        <v>-4.6805950863152459</v>
      </c>
      <c r="P644" s="15">
        <f t="shared" si="119"/>
        <v>-46805.950863152459</v>
      </c>
    </row>
    <row r="645" spans="1:16" x14ac:dyDescent="0.25">
      <c r="A645">
        <f t="shared" si="120"/>
        <v>644</v>
      </c>
      <c r="B645">
        <v>1.55</v>
      </c>
      <c r="C645">
        <f t="shared" si="111"/>
        <v>2.4025000000000003</v>
      </c>
      <c r="D645" s="15">
        <f t="shared" si="112"/>
        <v>24025.000000000004</v>
      </c>
      <c r="E645">
        <v>0.75</v>
      </c>
      <c r="F645" s="18">
        <f t="shared" si="113"/>
        <v>1.9011460262336142</v>
      </c>
      <c r="G645" s="15">
        <f t="shared" si="114"/>
        <v>19011.460262336142</v>
      </c>
      <c r="H645">
        <v>0</v>
      </c>
      <c r="I645" s="18">
        <f t="shared" si="110"/>
        <v>1</v>
      </c>
      <c r="J645" s="15">
        <f t="shared" si="115"/>
        <v>10000</v>
      </c>
      <c r="K645">
        <v>-4.8099999999999996</v>
      </c>
      <c r="L645" s="18">
        <f t="shared" si="116"/>
        <v>3.5983745287896024E-2</v>
      </c>
      <c r="M645" s="15">
        <f t="shared" si="117"/>
        <v>359.83745287896022</v>
      </c>
      <c r="N645">
        <v>2.6</v>
      </c>
      <c r="O645" s="18">
        <f t="shared" si="118"/>
        <v>-1.561682456805956</v>
      </c>
      <c r="P645" s="15">
        <f t="shared" si="119"/>
        <v>-15616.824568059559</v>
      </c>
    </row>
    <row r="646" spans="1:16" x14ac:dyDescent="0.25">
      <c r="A646">
        <f t="shared" si="120"/>
        <v>645</v>
      </c>
      <c r="B646">
        <v>1.97</v>
      </c>
      <c r="C646">
        <f t="shared" si="111"/>
        <v>3.8809</v>
      </c>
      <c r="D646" s="15">
        <f t="shared" si="112"/>
        <v>38809</v>
      </c>
      <c r="E646">
        <v>0.26</v>
      </c>
      <c r="F646" s="18">
        <f t="shared" si="113"/>
        <v>1.2780047776507484</v>
      </c>
      <c r="G646" s="15">
        <f t="shared" si="114"/>
        <v>12780.047776507483</v>
      </c>
      <c r="H646">
        <v>-0.09</v>
      </c>
      <c r="I646" s="18">
        <f t="shared" si="110"/>
        <v>0.912492863310156</v>
      </c>
      <c r="J646" s="15">
        <f t="shared" si="115"/>
        <v>9124.9286331015592</v>
      </c>
      <c r="K646">
        <v>0.82</v>
      </c>
      <c r="L646" s="18">
        <f t="shared" si="116"/>
        <v>2.4594122026209448</v>
      </c>
      <c r="M646" s="15">
        <f t="shared" si="117"/>
        <v>24594.122026209447</v>
      </c>
      <c r="N646">
        <v>2.93</v>
      </c>
      <c r="O646" s="18">
        <f t="shared" si="118"/>
        <v>0.51864804224398853</v>
      </c>
      <c r="P646" s="15">
        <f t="shared" si="119"/>
        <v>5186.4804224398849</v>
      </c>
    </row>
    <row r="647" spans="1:16" x14ac:dyDescent="0.25">
      <c r="A647">
        <f t="shared" si="120"/>
        <v>646</v>
      </c>
      <c r="B647">
        <v>2.4900000000000002</v>
      </c>
      <c r="C647">
        <f t="shared" si="111"/>
        <v>6.2001000000000008</v>
      </c>
      <c r="D647" s="15">
        <f t="shared" si="112"/>
        <v>62001.000000000007</v>
      </c>
      <c r="E647">
        <v>1.1100000000000001</v>
      </c>
      <c r="F647" s="18">
        <f t="shared" si="113"/>
        <v>2.4430599767729291</v>
      </c>
      <c r="G647" s="15">
        <f t="shared" si="114"/>
        <v>24430.599767729291</v>
      </c>
      <c r="H647">
        <v>1.43</v>
      </c>
      <c r="I647" s="18">
        <f t="shared" si="110"/>
        <v>3.133257167958718</v>
      </c>
      <c r="J647" s="15">
        <f t="shared" si="115"/>
        <v>31332.571679587181</v>
      </c>
      <c r="K647">
        <v>-2.4700000000000002</v>
      </c>
      <c r="L647" s="18">
        <f t="shared" si="116"/>
        <v>0.13672491203589393</v>
      </c>
      <c r="M647" s="15">
        <f t="shared" si="117"/>
        <v>1367.2491203589393</v>
      </c>
      <c r="N647">
        <v>3.17</v>
      </c>
      <c r="O647" s="18">
        <f t="shared" si="118"/>
        <v>2.2815532364111721</v>
      </c>
      <c r="P647" s="15">
        <f t="shared" si="119"/>
        <v>22815.532364111721</v>
      </c>
    </row>
    <row r="648" spans="1:16" x14ac:dyDescent="0.25">
      <c r="A648">
        <f t="shared" si="120"/>
        <v>647</v>
      </c>
      <c r="B648">
        <v>2.0699999999999998</v>
      </c>
      <c r="C648">
        <f t="shared" si="111"/>
        <v>4.2848999999999995</v>
      </c>
      <c r="D648" s="15">
        <f t="shared" si="112"/>
        <v>42848.999999999993</v>
      </c>
      <c r="E648">
        <v>-7.0000000000000007E-2</v>
      </c>
      <c r="F648" s="18">
        <f t="shared" si="113"/>
        <v>0.93129666889329432</v>
      </c>
      <c r="G648" s="15">
        <f t="shared" si="114"/>
        <v>9312.9666889329437</v>
      </c>
      <c r="H648">
        <v>-0.89</v>
      </c>
      <c r="I648" s="18">
        <f t="shared" si="110"/>
        <v>0.3374646785653625</v>
      </c>
      <c r="J648" s="15">
        <f t="shared" si="115"/>
        <v>3374.6467856536251</v>
      </c>
      <c r="K648">
        <v>-3.09</v>
      </c>
      <c r="L648" s="18">
        <f t="shared" si="116"/>
        <v>9.2414760602855972E-2</v>
      </c>
      <c r="M648" s="15">
        <f t="shared" si="117"/>
        <v>924.14760602855972</v>
      </c>
      <c r="N648">
        <v>2.64</v>
      </c>
      <c r="O648" s="18">
        <f t="shared" si="118"/>
        <v>-1.3291719042869392</v>
      </c>
      <c r="P648" s="15">
        <f t="shared" si="119"/>
        <v>-13291.719042869392</v>
      </c>
    </row>
    <row r="649" spans="1:16" x14ac:dyDescent="0.25">
      <c r="A649">
        <f t="shared" si="120"/>
        <v>648</v>
      </c>
      <c r="B649">
        <v>2.13</v>
      </c>
      <c r="C649">
        <f t="shared" si="111"/>
        <v>4.5368999999999993</v>
      </c>
      <c r="D649" s="15">
        <f t="shared" si="112"/>
        <v>45368.999999999993</v>
      </c>
      <c r="E649">
        <v>-0.49</v>
      </c>
      <c r="F649" s="18">
        <f t="shared" si="113"/>
        <v>0.57296860024556717</v>
      </c>
      <c r="G649" s="15">
        <f t="shared" si="114"/>
        <v>5729.6860024556718</v>
      </c>
      <c r="H649">
        <v>-2.23</v>
      </c>
      <c r="I649" s="18">
        <f t="shared" si="110"/>
        <v>7.1032859664702996E-3</v>
      </c>
      <c r="J649" s="15">
        <f t="shared" si="115"/>
        <v>71.032859664702997</v>
      </c>
      <c r="K649">
        <v>-3.08</v>
      </c>
      <c r="L649" s="18">
        <f t="shared" si="116"/>
        <v>9.2977286023155331E-2</v>
      </c>
      <c r="M649" s="15">
        <f t="shared" si="117"/>
        <v>929.7728602315533</v>
      </c>
      <c r="N649">
        <v>2.19</v>
      </c>
      <c r="O649" s="18">
        <f t="shared" si="118"/>
        <v>-3.6641338903044591</v>
      </c>
      <c r="P649" s="15">
        <f t="shared" si="119"/>
        <v>-36641.338903044591</v>
      </c>
    </row>
    <row r="650" spans="1:16" x14ac:dyDescent="0.25">
      <c r="A650">
        <f t="shared" si="120"/>
        <v>649</v>
      </c>
      <c r="B650">
        <v>1.68</v>
      </c>
      <c r="C650">
        <f t="shared" si="111"/>
        <v>2.8223999999999996</v>
      </c>
      <c r="D650" s="15">
        <f t="shared" si="112"/>
        <v>28223.999999999996</v>
      </c>
      <c r="E650">
        <v>0.09</v>
      </c>
      <c r="F650" s="18">
        <f t="shared" si="113"/>
        <v>1.092150328610775</v>
      </c>
      <c r="G650" s="15">
        <f t="shared" si="114"/>
        <v>10921.503286107751</v>
      </c>
      <c r="H650">
        <v>-1.1499999999999999</v>
      </c>
      <c r="I650" s="18">
        <f t="shared" si="110"/>
        <v>0.22051754269932772</v>
      </c>
      <c r="J650" s="15">
        <f t="shared" si="115"/>
        <v>2205.1754269932771</v>
      </c>
      <c r="K650">
        <v>7.0000000000000007E-2</v>
      </c>
      <c r="L650" s="18">
        <f t="shared" si="116"/>
        <v>1.0730655995408913</v>
      </c>
      <c r="M650" s="15">
        <f t="shared" si="117"/>
        <v>10730.655995408913</v>
      </c>
      <c r="N650">
        <v>3.11</v>
      </c>
      <c r="O650" s="18">
        <f t="shared" si="118"/>
        <v>1.8196628562653512</v>
      </c>
      <c r="P650" s="15">
        <f t="shared" si="119"/>
        <v>18196.62856265351</v>
      </c>
    </row>
    <row r="651" spans="1:16" x14ac:dyDescent="0.25">
      <c r="A651">
        <f t="shared" si="120"/>
        <v>650</v>
      </c>
      <c r="B651">
        <v>2.0699999999999998</v>
      </c>
      <c r="C651">
        <f t="shared" si="111"/>
        <v>4.2848999999999995</v>
      </c>
      <c r="D651" s="15">
        <f t="shared" si="112"/>
        <v>42848.999999999993</v>
      </c>
      <c r="E651">
        <v>0.21</v>
      </c>
      <c r="F651" s="18">
        <f t="shared" si="113"/>
        <v>1.221734564080863</v>
      </c>
      <c r="G651" s="15">
        <f t="shared" si="114"/>
        <v>12217.345640808629</v>
      </c>
      <c r="H651">
        <v>-1.51</v>
      </c>
      <c r="I651" s="18">
        <f t="shared" si="110"/>
        <v>0.10599821222270442</v>
      </c>
      <c r="J651" s="15">
        <f t="shared" si="115"/>
        <v>1059.9821222270441</v>
      </c>
      <c r="K651">
        <v>-3.37</v>
      </c>
      <c r="L651" s="18">
        <f t="shared" si="116"/>
        <v>7.8212865587327637E-2</v>
      </c>
      <c r="M651" s="15">
        <f t="shared" si="117"/>
        <v>782.12865587327633</v>
      </c>
      <c r="N651">
        <v>2.77</v>
      </c>
      <c r="O651" s="18">
        <f t="shared" si="118"/>
        <v>-0.53693498931492556</v>
      </c>
      <c r="P651" s="15">
        <f t="shared" si="119"/>
        <v>-5369.3498931492559</v>
      </c>
    </row>
    <row r="652" spans="1:16" x14ac:dyDescent="0.25">
      <c r="A652">
        <f t="shared" si="120"/>
        <v>651</v>
      </c>
      <c r="B652">
        <v>1.73</v>
      </c>
      <c r="C652">
        <f t="shared" si="111"/>
        <v>2.9929000000000001</v>
      </c>
      <c r="D652" s="15">
        <f t="shared" si="112"/>
        <v>29929</v>
      </c>
      <c r="E652">
        <v>0.67</v>
      </c>
      <c r="F652" s="18">
        <f t="shared" si="113"/>
        <v>1.7904543207228829</v>
      </c>
      <c r="G652" s="15">
        <f t="shared" si="114"/>
        <v>17904.543207228828</v>
      </c>
      <c r="H652">
        <v>0.47</v>
      </c>
      <c r="I652" s="18">
        <f t="shared" si="110"/>
        <v>1.5410133905908336</v>
      </c>
      <c r="J652" s="15">
        <f t="shared" si="115"/>
        <v>15410.133905908337</v>
      </c>
      <c r="K652">
        <v>-2.2599999999999998</v>
      </c>
      <c r="L652" s="18">
        <f t="shared" si="116"/>
        <v>0.15732197252384619</v>
      </c>
      <c r="M652" s="15">
        <f t="shared" si="117"/>
        <v>1573.2197252384619</v>
      </c>
      <c r="N652">
        <v>2.4700000000000002</v>
      </c>
      <c r="O652" s="18">
        <f t="shared" si="118"/>
        <v>-2.2823207502490606</v>
      </c>
      <c r="P652" s="15">
        <f t="shared" si="119"/>
        <v>-22823.207502490604</v>
      </c>
    </row>
    <row r="653" spans="1:16" x14ac:dyDescent="0.25">
      <c r="A653">
        <f t="shared" si="120"/>
        <v>652</v>
      </c>
      <c r="B653">
        <v>2.69</v>
      </c>
      <c r="C653">
        <f t="shared" si="111"/>
        <v>7.2360999999999995</v>
      </c>
      <c r="D653" s="15">
        <f t="shared" si="112"/>
        <v>72361</v>
      </c>
      <c r="E653">
        <v>0.42</v>
      </c>
      <c r="F653" s="18">
        <f t="shared" si="113"/>
        <v>1.4671229051130108</v>
      </c>
      <c r="G653" s="15">
        <f t="shared" si="114"/>
        <v>14671.229051130107</v>
      </c>
      <c r="H653">
        <v>1.1399999999999999</v>
      </c>
      <c r="I653" s="18">
        <f t="shared" si="110"/>
        <v>2.5783013907836607</v>
      </c>
      <c r="J653" s="15">
        <f t="shared" si="115"/>
        <v>25783.013907836608</v>
      </c>
      <c r="K653">
        <v>-3.23</v>
      </c>
      <c r="L653" s="18">
        <f t="shared" si="116"/>
        <v>8.4955677337316987E-2</v>
      </c>
      <c r="M653" s="15">
        <f t="shared" si="117"/>
        <v>849.5567733731699</v>
      </c>
      <c r="N653">
        <v>2.83</v>
      </c>
      <c r="O653" s="18">
        <f t="shared" si="118"/>
        <v>-0.15178602964098786</v>
      </c>
      <c r="P653" s="15">
        <f t="shared" si="119"/>
        <v>-1517.8602964098786</v>
      </c>
    </row>
    <row r="654" spans="1:16" x14ac:dyDescent="0.25">
      <c r="A654">
        <f t="shared" si="120"/>
        <v>653</v>
      </c>
      <c r="B654">
        <v>3.24</v>
      </c>
      <c r="C654">
        <f t="shared" si="111"/>
        <v>10.497600000000002</v>
      </c>
      <c r="D654" s="15">
        <f t="shared" si="112"/>
        <v>104976.00000000001</v>
      </c>
      <c r="E654">
        <v>0.57999999999999996</v>
      </c>
      <c r="F654" s="18">
        <f t="shared" si="113"/>
        <v>1.6701241794034778</v>
      </c>
      <c r="G654" s="15">
        <f t="shared" si="114"/>
        <v>16701.241794034777</v>
      </c>
      <c r="H654">
        <v>-0.59</v>
      </c>
      <c r="I654" s="18">
        <f t="shared" si="110"/>
        <v>0.51270532684153214</v>
      </c>
      <c r="J654" s="15">
        <f t="shared" si="115"/>
        <v>5127.0532684153213</v>
      </c>
      <c r="K654">
        <v>0.52</v>
      </c>
      <c r="L654" s="18">
        <f t="shared" si="116"/>
        <v>1.7343704479229423</v>
      </c>
      <c r="M654" s="15">
        <f t="shared" si="117"/>
        <v>17343.704479229422</v>
      </c>
      <c r="N654">
        <v>3.24</v>
      </c>
      <c r="O654" s="18">
        <f t="shared" si="118"/>
        <v>2.8390271656842838</v>
      </c>
      <c r="P654" s="15">
        <f t="shared" si="119"/>
        <v>28390.271656842837</v>
      </c>
    </row>
    <row r="655" spans="1:16" x14ac:dyDescent="0.25">
      <c r="A655">
        <f t="shared" si="120"/>
        <v>654</v>
      </c>
      <c r="B655">
        <v>2.02</v>
      </c>
      <c r="C655">
        <f t="shared" si="111"/>
        <v>4.0804</v>
      </c>
      <c r="D655" s="15">
        <f t="shared" si="112"/>
        <v>40804</v>
      </c>
      <c r="E655">
        <v>0.26</v>
      </c>
      <c r="F655" s="18">
        <f t="shared" si="113"/>
        <v>1.2780047776507484</v>
      </c>
      <c r="G655" s="15">
        <f t="shared" si="114"/>
        <v>12780.047776507483</v>
      </c>
      <c r="H655">
        <v>-1.1599999999999999</v>
      </c>
      <c r="I655" s="18">
        <f t="shared" si="110"/>
        <v>0.21662224870728919</v>
      </c>
      <c r="J655" s="15">
        <f t="shared" si="115"/>
        <v>2166.2224870728919</v>
      </c>
      <c r="K655">
        <v>0.88</v>
      </c>
      <c r="L655" s="18">
        <f t="shared" si="116"/>
        <v>2.6457668255792437</v>
      </c>
      <c r="M655" s="15">
        <f t="shared" si="117"/>
        <v>26457.668255792436</v>
      </c>
      <c r="N655">
        <v>3.36</v>
      </c>
      <c r="O655" s="18">
        <f t="shared" si="118"/>
        <v>3.8429072582497774</v>
      </c>
      <c r="P655" s="15">
        <f t="shared" si="119"/>
        <v>38429.072582497771</v>
      </c>
    </row>
    <row r="656" spans="1:16" x14ac:dyDescent="0.25">
      <c r="A656">
        <f t="shared" si="120"/>
        <v>655</v>
      </c>
      <c r="B656">
        <v>2.75</v>
      </c>
      <c r="C656">
        <f t="shared" si="111"/>
        <v>7.5625</v>
      </c>
      <c r="D656" s="15">
        <f t="shared" si="112"/>
        <v>75625</v>
      </c>
      <c r="E656">
        <v>-7.0000000000000007E-2</v>
      </c>
      <c r="F656" s="18">
        <f t="shared" si="113"/>
        <v>0.93129666889329432</v>
      </c>
      <c r="G656" s="15">
        <f t="shared" si="114"/>
        <v>9312.9666889329437</v>
      </c>
      <c r="H656">
        <v>-0.47</v>
      </c>
      <c r="I656" s="18">
        <f t="shared" si="110"/>
        <v>0.59585960375177482</v>
      </c>
      <c r="J656" s="15">
        <f t="shared" si="115"/>
        <v>5958.5960375177483</v>
      </c>
      <c r="K656">
        <v>-2.92</v>
      </c>
      <c r="L656" s="18">
        <f t="shared" si="116"/>
        <v>0.10256720191983089</v>
      </c>
      <c r="M656" s="15">
        <f t="shared" si="117"/>
        <v>1025.6720191983088</v>
      </c>
      <c r="N656">
        <v>3.12</v>
      </c>
      <c r="O656" s="18">
        <f t="shared" si="118"/>
        <v>1.8956390959212985</v>
      </c>
      <c r="P656" s="15">
        <f t="shared" si="119"/>
        <v>18956.390959212986</v>
      </c>
    </row>
    <row r="657" spans="1:16" x14ac:dyDescent="0.25">
      <c r="A657">
        <f t="shared" si="120"/>
        <v>656</v>
      </c>
      <c r="B657">
        <v>2.61</v>
      </c>
      <c r="C657">
        <f t="shared" si="111"/>
        <v>6.8120999999999992</v>
      </c>
      <c r="D657" s="15">
        <f t="shared" si="112"/>
        <v>68120.999999999985</v>
      </c>
      <c r="E657">
        <v>0.53</v>
      </c>
      <c r="F657" s="18">
        <f t="shared" si="113"/>
        <v>1.6051882618189177</v>
      </c>
      <c r="G657" s="15">
        <f t="shared" si="114"/>
        <v>16051.882618189176</v>
      </c>
      <c r="H657">
        <v>-0.52</v>
      </c>
      <c r="I657" s="18">
        <f t="shared" si="110"/>
        <v>0.56026972831265531</v>
      </c>
      <c r="J657" s="15">
        <f t="shared" si="115"/>
        <v>5602.697283126553</v>
      </c>
      <c r="K657">
        <v>-3.68</v>
      </c>
      <c r="L657" s="18">
        <f t="shared" si="116"/>
        <v>6.5449447610776368E-2</v>
      </c>
      <c r="M657" s="15">
        <f t="shared" si="117"/>
        <v>654.49447610776372</v>
      </c>
      <c r="N657">
        <v>3.27</v>
      </c>
      <c r="O657" s="18">
        <f t="shared" si="118"/>
        <v>3.0842111974677682</v>
      </c>
      <c r="P657" s="15">
        <f t="shared" si="119"/>
        <v>30842.111974677682</v>
      </c>
    </row>
    <row r="658" spans="1:16" x14ac:dyDescent="0.25">
      <c r="A658">
        <f t="shared" si="120"/>
        <v>657</v>
      </c>
      <c r="B658">
        <v>2.5499999999999998</v>
      </c>
      <c r="C658">
        <f t="shared" si="111"/>
        <v>6.5024999999999995</v>
      </c>
      <c r="D658" s="15">
        <f t="shared" si="112"/>
        <v>65024.999999999993</v>
      </c>
      <c r="E658">
        <v>0.94</v>
      </c>
      <c r="F658" s="18">
        <f t="shared" si="113"/>
        <v>2.1781901498700447</v>
      </c>
      <c r="G658" s="15">
        <f t="shared" si="114"/>
        <v>21781.901498700448</v>
      </c>
      <c r="H658">
        <v>-2.0299999999999998</v>
      </c>
      <c r="I658" s="18">
        <f t="shared" si="110"/>
        <v>2.0575883373981745E-2</v>
      </c>
      <c r="J658" s="15">
        <f t="shared" si="115"/>
        <v>205.75883373981745</v>
      </c>
      <c r="K658">
        <v>-3.54</v>
      </c>
      <c r="L658" s="18">
        <f t="shared" si="116"/>
        <v>7.0874544025752925E-2</v>
      </c>
      <c r="M658" s="15">
        <f t="shared" si="117"/>
        <v>708.74544025752925</v>
      </c>
      <c r="N658">
        <v>2.65</v>
      </c>
      <c r="O658" s="18">
        <f t="shared" si="118"/>
        <v>-1.2702310036090871</v>
      </c>
      <c r="P658" s="15">
        <f t="shared" si="119"/>
        <v>-12702.310036090872</v>
      </c>
    </row>
    <row r="659" spans="1:16" x14ac:dyDescent="0.25">
      <c r="A659">
        <f t="shared" si="120"/>
        <v>658</v>
      </c>
      <c r="B659">
        <v>1.99</v>
      </c>
      <c r="C659">
        <f t="shared" si="111"/>
        <v>3.9601000000000002</v>
      </c>
      <c r="D659" s="15">
        <f t="shared" si="112"/>
        <v>39601</v>
      </c>
      <c r="E659">
        <v>0.48</v>
      </c>
      <c r="F659" s="18">
        <f t="shared" si="113"/>
        <v>1.5416155016489419</v>
      </c>
      <c r="G659" s="15">
        <f t="shared" si="114"/>
        <v>15416.15501648942</v>
      </c>
      <c r="H659">
        <v>-0.78</v>
      </c>
      <c r="I659" s="18">
        <f t="shared" si="110"/>
        <v>0.39648418652431067</v>
      </c>
      <c r="J659" s="15">
        <f t="shared" si="115"/>
        <v>3964.8418652431064</v>
      </c>
      <c r="K659">
        <v>-1.27</v>
      </c>
      <c r="L659" s="18">
        <f t="shared" si="116"/>
        <v>0.32439733901662315</v>
      </c>
      <c r="M659" s="15">
        <f t="shared" si="117"/>
        <v>3243.9733901662316</v>
      </c>
      <c r="N659">
        <v>2.8</v>
      </c>
      <c r="O659" s="18">
        <f t="shared" si="118"/>
        <v>-0.34593538101610299</v>
      </c>
      <c r="P659" s="15">
        <f t="shared" si="119"/>
        <v>-3459.3538101610297</v>
      </c>
    </row>
    <row r="660" spans="1:16" x14ac:dyDescent="0.25">
      <c r="A660">
        <f t="shared" si="120"/>
        <v>659</v>
      </c>
      <c r="B660">
        <v>1.7</v>
      </c>
      <c r="C660">
        <f t="shared" si="111"/>
        <v>2.8899999999999997</v>
      </c>
      <c r="D660" s="15">
        <f t="shared" si="112"/>
        <v>28899.999999999996</v>
      </c>
      <c r="E660">
        <v>0.35</v>
      </c>
      <c r="F660" s="18">
        <f t="shared" si="113"/>
        <v>1.3826820512537117</v>
      </c>
      <c r="G660" s="15">
        <f t="shared" si="114"/>
        <v>13826.820512537117</v>
      </c>
      <c r="H660">
        <v>-1.44</v>
      </c>
      <c r="I660" s="18">
        <f t="shared" si="110"/>
        <v>0.12430556565177316</v>
      </c>
      <c r="J660" s="15">
        <f t="shared" si="115"/>
        <v>1243.0556565177314</v>
      </c>
      <c r="K660">
        <v>-1.71</v>
      </c>
      <c r="L660" s="18">
        <f t="shared" si="116"/>
        <v>0.23199010657886293</v>
      </c>
      <c r="M660" s="15">
        <f t="shared" si="117"/>
        <v>2319.9010657886292</v>
      </c>
      <c r="N660">
        <v>2.4</v>
      </c>
      <c r="O660" s="18">
        <f t="shared" si="118"/>
        <v>-2.6489377601303321</v>
      </c>
      <c r="P660" s="15">
        <f t="shared" si="119"/>
        <v>-26489.37760130332</v>
      </c>
    </row>
    <row r="661" spans="1:16" x14ac:dyDescent="0.25">
      <c r="A661">
        <f t="shared" si="120"/>
        <v>660</v>
      </c>
      <c r="B661">
        <v>3.04</v>
      </c>
      <c r="C661">
        <f t="shared" si="111"/>
        <v>9.2416</v>
      </c>
      <c r="D661" s="15">
        <f t="shared" si="112"/>
        <v>92416</v>
      </c>
      <c r="E661">
        <v>0.92</v>
      </c>
      <c r="F661" s="18">
        <f t="shared" si="113"/>
        <v>2.148086315312836</v>
      </c>
      <c r="G661" s="15">
        <f t="shared" si="114"/>
        <v>21480.863153128361</v>
      </c>
      <c r="H661">
        <v>-1.62</v>
      </c>
      <c r="I661" s="18">
        <f t="shared" si="110"/>
        <v>8.0783875040624689E-2</v>
      </c>
      <c r="J661" s="15">
        <f t="shared" si="115"/>
        <v>807.83875040624685</v>
      </c>
      <c r="K661">
        <v>-0.69</v>
      </c>
      <c r="L661" s="18">
        <f t="shared" si="116"/>
        <v>0.52499419126808022</v>
      </c>
      <c r="M661" s="15">
        <f t="shared" si="117"/>
        <v>5249.9419126808025</v>
      </c>
      <c r="N661">
        <v>2.46</v>
      </c>
      <c r="O661" s="18">
        <f t="shared" si="118"/>
        <v>-2.3355936811239593</v>
      </c>
      <c r="P661" s="15">
        <f t="shared" si="119"/>
        <v>-23355.936811239593</v>
      </c>
    </row>
    <row r="662" spans="1:16" x14ac:dyDescent="0.25">
      <c r="A662">
        <f t="shared" si="120"/>
        <v>661</v>
      </c>
      <c r="B662">
        <v>2.92</v>
      </c>
      <c r="C662">
        <f t="shared" si="111"/>
        <v>8.5263999999999989</v>
      </c>
      <c r="D662" s="15">
        <f t="shared" si="112"/>
        <v>85263.999999999985</v>
      </c>
      <c r="E662">
        <v>0.09</v>
      </c>
      <c r="F662" s="18">
        <f t="shared" si="113"/>
        <v>1.092150328610775</v>
      </c>
      <c r="G662" s="15">
        <f t="shared" si="114"/>
        <v>10921.503286107751</v>
      </c>
      <c r="H662">
        <v>0.59</v>
      </c>
      <c r="I662" s="18">
        <f t="shared" si="110"/>
        <v>1.702905158072517</v>
      </c>
      <c r="J662" s="15">
        <f t="shared" si="115"/>
        <v>17029.051580725169</v>
      </c>
      <c r="K662">
        <v>-0.2</v>
      </c>
      <c r="L662" s="18">
        <f t="shared" si="116"/>
        <v>0.82208291772977027</v>
      </c>
      <c r="M662" s="15">
        <f t="shared" si="117"/>
        <v>8220.8291772977027</v>
      </c>
      <c r="N662">
        <v>3.07</v>
      </c>
      <c r="O662" s="18">
        <f t="shared" si="118"/>
        <v>1.5197252539162509</v>
      </c>
      <c r="P662" s="15">
        <f t="shared" si="119"/>
        <v>15197.252539162509</v>
      </c>
    </row>
    <row r="663" spans="1:16" x14ac:dyDescent="0.25">
      <c r="A663">
        <f t="shared" si="120"/>
        <v>662</v>
      </c>
      <c r="B663">
        <v>2.0099999999999998</v>
      </c>
      <c r="C663">
        <f t="shared" si="111"/>
        <v>4.0400999999999989</v>
      </c>
      <c r="D663" s="15">
        <f t="shared" si="112"/>
        <v>40400.999999999993</v>
      </c>
      <c r="E663">
        <v>0.87</v>
      </c>
      <c r="F663" s="18">
        <f t="shared" si="113"/>
        <v>2.0737973600998809</v>
      </c>
      <c r="G663" s="15">
        <f t="shared" si="114"/>
        <v>20737.973600998808</v>
      </c>
      <c r="H663">
        <v>1.24</v>
      </c>
      <c r="I663" s="18">
        <f t="shared" si="110"/>
        <v>2.7621124695697423</v>
      </c>
      <c r="J663" s="15">
        <f t="shared" si="115"/>
        <v>27621.124695697425</v>
      </c>
      <c r="K663">
        <v>-4.18</v>
      </c>
      <c r="L663" s="18">
        <f t="shared" si="116"/>
        <v>4.9763157626538004E-2</v>
      </c>
      <c r="M663" s="15">
        <f t="shared" si="117"/>
        <v>497.63157626538003</v>
      </c>
      <c r="N663">
        <v>3.82</v>
      </c>
      <c r="O663" s="18">
        <f t="shared" si="118"/>
        <v>8.3066309347678562</v>
      </c>
      <c r="P663" s="15">
        <f t="shared" si="119"/>
        <v>83066.309347678558</v>
      </c>
    </row>
    <row r="664" spans="1:16" x14ac:dyDescent="0.25">
      <c r="A664">
        <f t="shared" si="120"/>
        <v>663</v>
      </c>
      <c r="B664">
        <v>2.81</v>
      </c>
      <c r="C664">
        <f t="shared" si="111"/>
        <v>7.8961000000000006</v>
      </c>
      <c r="D664" s="15">
        <f t="shared" si="112"/>
        <v>78961</v>
      </c>
      <c r="E664">
        <v>0.26</v>
      </c>
      <c r="F664" s="18">
        <f t="shared" si="113"/>
        <v>1.2780047776507484</v>
      </c>
      <c r="G664" s="15">
        <f t="shared" si="114"/>
        <v>12780.047776507483</v>
      </c>
      <c r="H664">
        <v>0.55000000000000004</v>
      </c>
      <c r="I664" s="18">
        <f t="shared" si="110"/>
        <v>1.6478258748732866</v>
      </c>
      <c r="J664" s="15">
        <f t="shared" si="115"/>
        <v>16478.258748732867</v>
      </c>
      <c r="K664">
        <v>-2.46</v>
      </c>
      <c r="L664" s="18">
        <f t="shared" si="116"/>
        <v>0.13762878561941616</v>
      </c>
      <c r="M664" s="15">
        <f t="shared" si="117"/>
        <v>1376.2878561941616</v>
      </c>
      <c r="N664">
        <v>3.13</v>
      </c>
      <c r="O664" s="18">
        <f t="shared" si="118"/>
        <v>1.972015337858581</v>
      </c>
      <c r="P664" s="15">
        <f t="shared" si="119"/>
        <v>19720.153378585808</v>
      </c>
    </row>
    <row r="665" spans="1:16" x14ac:dyDescent="0.25">
      <c r="A665">
        <f t="shared" si="120"/>
        <v>664</v>
      </c>
      <c r="B665">
        <v>2.02</v>
      </c>
      <c r="C665">
        <f t="shared" si="111"/>
        <v>4.0804</v>
      </c>
      <c r="D665" s="15">
        <f t="shared" si="112"/>
        <v>40804</v>
      </c>
      <c r="E665">
        <v>-0.41</v>
      </c>
      <c r="F665" s="18">
        <f t="shared" si="113"/>
        <v>0.63416464548438634</v>
      </c>
      <c r="G665" s="15">
        <f t="shared" si="114"/>
        <v>6341.6464548438635</v>
      </c>
      <c r="H665">
        <v>0.64</v>
      </c>
      <c r="I665" s="18">
        <f t="shared" si="110"/>
        <v>1.7733404035843896</v>
      </c>
      <c r="J665" s="15">
        <f t="shared" si="115"/>
        <v>17733.404035843894</v>
      </c>
      <c r="K665">
        <v>-1.94</v>
      </c>
      <c r="L665" s="18">
        <f t="shared" si="116"/>
        <v>0.19644897974892797</v>
      </c>
      <c r="M665" s="15">
        <f t="shared" si="117"/>
        <v>1964.4897974892797</v>
      </c>
      <c r="N665">
        <v>2.69</v>
      </c>
      <c r="O665" s="18">
        <f t="shared" si="118"/>
        <v>-1.0311717612108247</v>
      </c>
      <c r="P665" s="15">
        <f t="shared" si="119"/>
        <v>-10311.717612108247</v>
      </c>
    </row>
    <row r="666" spans="1:16" x14ac:dyDescent="0.25">
      <c r="A666">
        <f t="shared" si="120"/>
        <v>665</v>
      </c>
      <c r="B666">
        <v>2.0499999999999998</v>
      </c>
      <c r="C666">
        <f t="shared" si="111"/>
        <v>4.2024999999999997</v>
      </c>
      <c r="D666" s="15">
        <f t="shared" si="112"/>
        <v>42025</v>
      </c>
      <c r="E666">
        <v>0.16</v>
      </c>
      <c r="F666" s="18">
        <f t="shared" si="113"/>
        <v>1.1668053624547603</v>
      </c>
      <c r="G666" s="15">
        <f t="shared" si="114"/>
        <v>11668.053624547603</v>
      </c>
      <c r="H666">
        <v>-1.1100000000000001</v>
      </c>
      <c r="I666" s="18">
        <f t="shared" si="110"/>
        <v>0.23653189081365419</v>
      </c>
      <c r="J666" s="15">
        <f t="shared" si="115"/>
        <v>2365.3189081365417</v>
      </c>
      <c r="K666">
        <v>-3.05</v>
      </c>
      <c r="L666" s="18">
        <f t="shared" si="116"/>
        <v>9.4689897008084931E-2</v>
      </c>
      <c r="M666" s="15">
        <f t="shared" si="117"/>
        <v>946.89897008084927</v>
      </c>
      <c r="N666">
        <v>3.14</v>
      </c>
      <c r="O666" s="18">
        <f t="shared" si="118"/>
        <v>2.0487932238458111</v>
      </c>
      <c r="P666" s="15">
        <f t="shared" si="119"/>
        <v>20487.93223845811</v>
      </c>
    </row>
    <row r="667" spans="1:16" x14ac:dyDescent="0.25">
      <c r="A667">
        <f t="shared" si="120"/>
        <v>666</v>
      </c>
      <c r="B667">
        <v>1.93</v>
      </c>
      <c r="C667">
        <f t="shared" si="111"/>
        <v>3.7248999999999999</v>
      </c>
      <c r="D667" s="15">
        <f t="shared" si="112"/>
        <v>37249</v>
      </c>
      <c r="E667">
        <v>0.56000000000000005</v>
      </c>
      <c r="F667" s="18">
        <f t="shared" si="113"/>
        <v>1.6439860244550015</v>
      </c>
      <c r="G667" s="15">
        <f t="shared" si="114"/>
        <v>16439.860244550015</v>
      </c>
      <c r="H667">
        <v>0.1</v>
      </c>
      <c r="I667" s="18">
        <f t="shared" si="110"/>
        <v>1.1031247140894218</v>
      </c>
      <c r="J667" s="15">
        <f t="shared" si="115"/>
        <v>11031.247140894218</v>
      </c>
      <c r="K667">
        <v>-0.7</v>
      </c>
      <c r="L667" s="18">
        <f t="shared" si="116"/>
        <v>0.52043282004840119</v>
      </c>
      <c r="M667" s="15">
        <f t="shared" si="117"/>
        <v>5204.3282004840121</v>
      </c>
      <c r="N667">
        <v>2.2799999999999998</v>
      </c>
      <c r="O667" s="18">
        <f t="shared" si="118"/>
        <v>-3.2441586781355207</v>
      </c>
      <c r="P667" s="15">
        <f t="shared" si="119"/>
        <v>-32441.586781355207</v>
      </c>
    </row>
    <row r="668" spans="1:16" x14ac:dyDescent="0.25">
      <c r="A668">
        <f t="shared" si="120"/>
        <v>667</v>
      </c>
      <c r="B668">
        <v>2.38</v>
      </c>
      <c r="C668">
        <f t="shared" si="111"/>
        <v>5.6643999999999997</v>
      </c>
      <c r="D668" s="15">
        <f t="shared" si="112"/>
        <v>56644</v>
      </c>
      <c r="E668">
        <v>0.05</v>
      </c>
      <c r="F668" s="18">
        <f t="shared" si="113"/>
        <v>1.0506631591342346</v>
      </c>
      <c r="G668" s="15">
        <f t="shared" si="114"/>
        <v>10506.631591342346</v>
      </c>
      <c r="H668">
        <v>-0.62</v>
      </c>
      <c r="I668" s="18">
        <f t="shared" si="110"/>
        <v>0.49311606749674458</v>
      </c>
      <c r="J668" s="15">
        <f t="shared" si="115"/>
        <v>4931.1606749674456</v>
      </c>
      <c r="K668">
        <v>-3.1</v>
      </c>
      <c r="L668" s="18">
        <f t="shared" si="116"/>
        <v>9.1856348016338879E-2</v>
      </c>
      <c r="M668" s="15">
        <f t="shared" si="117"/>
        <v>918.56348016338882</v>
      </c>
      <c r="N668">
        <v>3.01</v>
      </c>
      <c r="O668" s="18">
        <f t="shared" si="118"/>
        <v>1.0815428377054914</v>
      </c>
      <c r="P668" s="15">
        <f t="shared" si="119"/>
        <v>10815.428377054914</v>
      </c>
    </row>
    <row r="669" spans="1:16" x14ac:dyDescent="0.25">
      <c r="A669">
        <f t="shared" si="120"/>
        <v>668</v>
      </c>
      <c r="B669">
        <v>2.5</v>
      </c>
      <c r="C669">
        <f t="shared" si="111"/>
        <v>6.25</v>
      </c>
      <c r="D669" s="15">
        <f t="shared" si="112"/>
        <v>62500</v>
      </c>
      <c r="E669">
        <v>0.04</v>
      </c>
      <c r="F669" s="18">
        <f t="shared" si="113"/>
        <v>1.0404243378189832</v>
      </c>
      <c r="G669" s="15">
        <f t="shared" si="114"/>
        <v>10404.243378189833</v>
      </c>
      <c r="H669">
        <v>1.8</v>
      </c>
      <c r="I669" s="18">
        <f t="shared" si="110"/>
        <v>3.9412780214207221</v>
      </c>
      <c r="J669" s="15">
        <f t="shared" si="115"/>
        <v>39412.780214207225</v>
      </c>
      <c r="K669">
        <v>-1.82</v>
      </c>
      <c r="L669" s="18">
        <f t="shared" si="116"/>
        <v>0.21409908736094188</v>
      </c>
      <c r="M669" s="15">
        <f t="shared" si="117"/>
        <v>2140.9908736094189</v>
      </c>
      <c r="N669">
        <v>2.31</v>
      </c>
      <c r="O669" s="18">
        <f t="shared" si="118"/>
        <v>-3.09919923654558</v>
      </c>
      <c r="P669" s="15">
        <f t="shared" si="119"/>
        <v>-30991.992365455801</v>
      </c>
    </row>
    <row r="670" spans="1:16" x14ac:dyDescent="0.25">
      <c r="A670">
        <f t="shared" si="120"/>
        <v>669</v>
      </c>
      <c r="B670">
        <v>2.11</v>
      </c>
      <c r="C670">
        <f t="shared" si="111"/>
        <v>4.4520999999999997</v>
      </c>
      <c r="D670" s="15">
        <f t="shared" si="112"/>
        <v>44521</v>
      </c>
      <c r="E670">
        <v>-0.19</v>
      </c>
      <c r="F670" s="18">
        <f t="shared" si="113"/>
        <v>0.81952941459172091</v>
      </c>
      <c r="G670" s="15">
        <f t="shared" si="114"/>
        <v>8195.2941459172089</v>
      </c>
      <c r="H670">
        <v>0.23</v>
      </c>
      <c r="I670" s="18">
        <f t="shared" si="110"/>
        <v>1.2466983687582307</v>
      </c>
      <c r="J670" s="15">
        <f t="shared" si="115"/>
        <v>12466.983687582308</v>
      </c>
      <c r="K670">
        <v>-2</v>
      </c>
      <c r="L670" s="18">
        <f t="shared" si="116"/>
        <v>0.18828573052453318</v>
      </c>
      <c r="M670" s="15">
        <f t="shared" si="117"/>
        <v>1882.8573052453319</v>
      </c>
      <c r="N670">
        <v>4.0599999999999996</v>
      </c>
      <c r="O670" s="18">
        <f t="shared" si="118"/>
        <v>11.066569189242326</v>
      </c>
      <c r="P670" s="15">
        <f t="shared" si="119"/>
        <v>110665.69189242326</v>
      </c>
    </row>
    <row r="671" spans="1:16" x14ac:dyDescent="0.25">
      <c r="A671">
        <f t="shared" si="120"/>
        <v>670</v>
      </c>
      <c r="B671">
        <v>1.67</v>
      </c>
      <c r="C671">
        <f t="shared" si="111"/>
        <v>2.7888999999999999</v>
      </c>
      <c r="D671" s="15">
        <f t="shared" si="112"/>
        <v>27889</v>
      </c>
      <c r="E671">
        <v>0.41</v>
      </c>
      <c r="F671" s="18">
        <f t="shared" si="113"/>
        <v>1.4548974456468782</v>
      </c>
      <c r="G671" s="15">
        <f t="shared" si="114"/>
        <v>14548.974456468783</v>
      </c>
      <c r="H671">
        <v>-1.07</v>
      </c>
      <c r="I671" s="18">
        <f t="shared" si="110"/>
        <v>0.25324808097131046</v>
      </c>
      <c r="J671" s="15">
        <f t="shared" si="115"/>
        <v>2532.4808097131045</v>
      </c>
      <c r="K671">
        <v>-4.82</v>
      </c>
      <c r="L671" s="18">
        <f t="shared" si="116"/>
        <v>3.5805268118062089E-2</v>
      </c>
      <c r="M671" s="15">
        <f t="shared" si="117"/>
        <v>358.05268118062088</v>
      </c>
      <c r="N671">
        <v>2.9</v>
      </c>
      <c r="O671" s="18">
        <f t="shared" si="118"/>
        <v>0.31370572436607347</v>
      </c>
      <c r="P671" s="15">
        <f t="shared" si="119"/>
        <v>3137.0572436607345</v>
      </c>
    </row>
    <row r="672" spans="1:16" x14ac:dyDescent="0.25">
      <c r="A672">
        <f t="shared" si="120"/>
        <v>671</v>
      </c>
      <c r="B672">
        <v>2.4300000000000002</v>
      </c>
      <c r="C672">
        <f t="shared" si="111"/>
        <v>5.9049000000000005</v>
      </c>
      <c r="D672" s="15">
        <f t="shared" si="112"/>
        <v>59049.000000000007</v>
      </c>
      <c r="E672">
        <v>0.56999999999999995</v>
      </c>
      <c r="F672" s="18">
        <f t="shared" si="113"/>
        <v>1.6570277866524263</v>
      </c>
      <c r="G672" s="15">
        <f t="shared" si="114"/>
        <v>16570.277866524262</v>
      </c>
      <c r="H672">
        <v>0.04</v>
      </c>
      <c r="I672" s="18">
        <f t="shared" si="110"/>
        <v>1.040497584987109</v>
      </c>
      <c r="J672" s="15">
        <f t="shared" si="115"/>
        <v>10404.975849871089</v>
      </c>
      <c r="K672">
        <v>-2.4</v>
      </c>
      <c r="L672" s="18">
        <f t="shared" si="116"/>
        <v>0.14320648479382403</v>
      </c>
      <c r="M672" s="15">
        <f t="shared" si="117"/>
        <v>1432.0648479382403</v>
      </c>
      <c r="N672">
        <v>2.37</v>
      </c>
      <c r="O672" s="18">
        <f t="shared" si="118"/>
        <v>-2.8016235698048249</v>
      </c>
      <c r="P672" s="15">
        <f t="shared" si="119"/>
        <v>-28016.235698048247</v>
      </c>
    </row>
    <row r="673" spans="1:16" x14ac:dyDescent="0.25">
      <c r="A673">
        <f t="shared" si="120"/>
        <v>672</v>
      </c>
      <c r="B673">
        <v>2.2400000000000002</v>
      </c>
      <c r="C673">
        <f t="shared" si="111"/>
        <v>5.0176000000000007</v>
      </c>
      <c r="D673" s="15">
        <f t="shared" si="112"/>
        <v>50176.000000000007</v>
      </c>
      <c r="E673">
        <v>0.19</v>
      </c>
      <c r="F673" s="18">
        <f t="shared" si="113"/>
        <v>1.1996021674409882</v>
      </c>
      <c r="G673" s="15">
        <f t="shared" si="114"/>
        <v>11996.021674409882</v>
      </c>
      <c r="H673">
        <v>-2.16</v>
      </c>
      <c r="I673" s="18">
        <f t="shared" si="110"/>
        <v>1.0841765611430085E-2</v>
      </c>
      <c r="J673" s="15">
        <f t="shared" si="115"/>
        <v>108.41765611430085</v>
      </c>
      <c r="K673">
        <v>-2.64</v>
      </c>
      <c r="L673" s="18">
        <f t="shared" si="116"/>
        <v>0.12240418019966662</v>
      </c>
      <c r="M673" s="15">
        <f t="shared" si="117"/>
        <v>1224.0418019966662</v>
      </c>
      <c r="N673">
        <v>3.23</v>
      </c>
      <c r="O673" s="18">
        <f t="shared" si="118"/>
        <v>2.7581414733343443</v>
      </c>
      <c r="P673" s="15">
        <f t="shared" si="119"/>
        <v>27581.414733343445</v>
      </c>
    </row>
    <row r="674" spans="1:16" x14ac:dyDescent="0.25">
      <c r="A674">
        <f t="shared" si="120"/>
        <v>673</v>
      </c>
      <c r="B674">
        <v>2.38</v>
      </c>
      <c r="C674">
        <f t="shared" si="111"/>
        <v>5.6643999999999997</v>
      </c>
      <c r="D674" s="15">
        <f t="shared" si="112"/>
        <v>56644</v>
      </c>
      <c r="E674">
        <v>0.6</v>
      </c>
      <c r="F674" s="18">
        <f t="shared" si="113"/>
        <v>1.6964809597266686</v>
      </c>
      <c r="G674" s="15">
        <f t="shared" si="114"/>
        <v>16964.809597266685</v>
      </c>
      <c r="H674">
        <v>-0.75</v>
      </c>
      <c r="I674" s="18">
        <f t="shared" si="110"/>
        <v>0.41361363477869856</v>
      </c>
      <c r="J674" s="15">
        <f t="shared" si="115"/>
        <v>4136.1363477869854</v>
      </c>
      <c r="K674">
        <v>-3.48</v>
      </c>
      <c r="L674" s="18">
        <f t="shared" si="116"/>
        <v>7.3365353850441128E-2</v>
      </c>
      <c r="M674" s="15">
        <f t="shared" si="117"/>
        <v>733.65353850441124</v>
      </c>
      <c r="N674">
        <v>2.76</v>
      </c>
      <c r="O674" s="18">
        <f t="shared" si="118"/>
        <v>-0.59990851102222109</v>
      </c>
      <c r="P674" s="15">
        <f t="shared" si="119"/>
        <v>-5999.0851102222114</v>
      </c>
    </row>
    <row r="675" spans="1:16" x14ac:dyDescent="0.25">
      <c r="A675">
        <f t="shared" si="120"/>
        <v>674</v>
      </c>
      <c r="B675">
        <v>2.59</v>
      </c>
      <c r="C675">
        <f t="shared" si="111"/>
        <v>6.7080999999999991</v>
      </c>
      <c r="D675" s="15">
        <f t="shared" si="112"/>
        <v>67080.999999999985</v>
      </c>
      <c r="E675">
        <v>1.17</v>
      </c>
      <c r="F675" s="18">
        <f t="shared" si="113"/>
        <v>2.5403961338164343</v>
      </c>
      <c r="G675" s="15">
        <f t="shared" si="114"/>
        <v>25403.961338164343</v>
      </c>
      <c r="H675">
        <v>-0.1</v>
      </c>
      <c r="I675" s="18">
        <f t="shared" si="110"/>
        <v>0.90307511228348625</v>
      </c>
      <c r="J675" s="15">
        <f t="shared" si="115"/>
        <v>9030.7511228348631</v>
      </c>
      <c r="K675">
        <v>-3.29</v>
      </c>
      <c r="L675" s="18">
        <f t="shared" si="116"/>
        <v>8.1983068786669472E-2</v>
      </c>
      <c r="M675" s="15">
        <f t="shared" si="117"/>
        <v>819.83068786669469</v>
      </c>
      <c r="N675">
        <v>3.14</v>
      </c>
      <c r="O675" s="18">
        <f t="shared" si="118"/>
        <v>2.0487932238458111</v>
      </c>
      <c r="P675" s="15">
        <f t="shared" si="119"/>
        <v>20487.93223845811</v>
      </c>
    </row>
    <row r="676" spans="1:16" x14ac:dyDescent="0.25">
      <c r="A676">
        <f t="shared" si="120"/>
        <v>675</v>
      </c>
      <c r="B676">
        <v>2.58</v>
      </c>
      <c r="C676">
        <f t="shared" si="111"/>
        <v>6.6564000000000005</v>
      </c>
      <c r="D676" s="15">
        <f t="shared" si="112"/>
        <v>66564</v>
      </c>
      <c r="E676">
        <v>-0.37</v>
      </c>
      <c r="F676" s="18">
        <f t="shared" si="113"/>
        <v>0.66599913356849294</v>
      </c>
      <c r="G676" s="15">
        <f t="shared" si="114"/>
        <v>6659.9913356849293</v>
      </c>
      <c r="H676">
        <v>-0.16</v>
      </c>
      <c r="I676" s="18">
        <f t="shared" si="110"/>
        <v>0.84783384064776235</v>
      </c>
      <c r="J676" s="15">
        <f t="shared" si="115"/>
        <v>8478.3384064776237</v>
      </c>
      <c r="K676">
        <v>-3.51</v>
      </c>
      <c r="L676" s="18">
        <f t="shared" si="116"/>
        <v>7.2106936751738585E-2</v>
      </c>
      <c r="M676" s="15">
        <f t="shared" si="117"/>
        <v>721.0693675173859</v>
      </c>
      <c r="N676">
        <v>3.61</v>
      </c>
      <c r="O676" s="18">
        <f t="shared" si="118"/>
        <v>6.141788871383433</v>
      </c>
      <c r="P676" s="15">
        <f t="shared" si="119"/>
        <v>61417.888713834327</v>
      </c>
    </row>
    <row r="677" spans="1:16" x14ac:dyDescent="0.25">
      <c r="A677">
        <f t="shared" si="120"/>
        <v>676</v>
      </c>
      <c r="B677">
        <v>1.93</v>
      </c>
      <c r="C677">
        <f t="shared" si="111"/>
        <v>3.7248999999999999</v>
      </c>
      <c r="D677" s="15">
        <f t="shared" si="112"/>
        <v>37249</v>
      </c>
      <c r="E677">
        <v>0.35</v>
      </c>
      <c r="F677" s="18">
        <f t="shared" si="113"/>
        <v>1.3826820512537117</v>
      </c>
      <c r="G677" s="15">
        <f t="shared" si="114"/>
        <v>13826.820512537117</v>
      </c>
      <c r="H677">
        <v>-0.4</v>
      </c>
      <c r="I677" s="18">
        <f t="shared" si="110"/>
        <v>0.64798959492434349</v>
      </c>
      <c r="J677" s="15">
        <f t="shared" si="115"/>
        <v>6479.8959492434351</v>
      </c>
      <c r="K677">
        <v>-2.86</v>
      </c>
      <c r="L677" s="18">
        <f t="shared" si="116"/>
        <v>0.10646937437239218</v>
      </c>
      <c r="M677" s="15">
        <f t="shared" si="117"/>
        <v>1064.6937437239217</v>
      </c>
      <c r="N677">
        <v>2.91</v>
      </c>
      <c r="O677" s="18">
        <f t="shared" si="118"/>
        <v>0.38165268891152415</v>
      </c>
      <c r="P677" s="15">
        <f t="shared" si="119"/>
        <v>3816.5268891152414</v>
      </c>
    </row>
    <row r="678" spans="1:16" x14ac:dyDescent="0.25">
      <c r="A678">
        <f t="shared" si="120"/>
        <v>677</v>
      </c>
      <c r="B678">
        <v>1.89</v>
      </c>
      <c r="C678">
        <f t="shared" si="111"/>
        <v>3.5720999999999998</v>
      </c>
      <c r="D678" s="15">
        <f t="shared" si="112"/>
        <v>35721</v>
      </c>
      <c r="E678">
        <v>0.65</v>
      </c>
      <c r="F678" s="18">
        <f t="shared" si="113"/>
        <v>1.7633307418807682</v>
      </c>
      <c r="G678" s="15">
        <f t="shared" si="114"/>
        <v>17633.307418807683</v>
      </c>
      <c r="H678">
        <v>-0.81</v>
      </c>
      <c r="I678" s="18">
        <f t="shared" si="110"/>
        <v>0.37980163399167655</v>
      </c>
      <c r="J678" s="15">
        <f t="shared" si="115"/>
        <v>3798.0163399167654</v>
      </c>
      <c r="K678">
        <v>-1.39</v>
      </c>
      <c r="L678" s="18">
        <f t="shared" si="116"/>
        <v>0.29535109126956277</v>
      </c>
      <c r="M678" s="15">
        <f t="shared" si="117"/>
        <v>2953.5109126956277</v>
      </c>
      <c r="N678">
        <v>2.57</v>
      </c>
      <c r="O678" s="18">
        <f t="shared" si="118"/>
        <v>-1.7326890481233512</v>
      </c>
      <c r="P678" s="15">
        <f t="shared" si="119"/>
        <v>-17326.890481233513</v>
      </c>
    </row>
    <row r="679" spans="1:16" x14ac:dyDescent="0.25">
      <c r="A679">
        <f t="shared" si="120"/>
        <v>678</v>
      </c>
      <c r="B679">
        <v>2.4700000000000002</v>
      </c>
      <c r="C679">
        <f t="shared" si="111"/>
        <v>6.1009000000000011</v>
      </c>
      <c r="D679" s="15">
        <f t="shared" si="112"/>
        <v>61009.000000000015</v>
      </c>
      <c r="E679">
        <v>-0.42</v>
      </c>
      <c r="F679" s="18">
        <f t="shared" si="113"/>
        <v>0.62633504698629827</v>
      </c>
      <c r="G679" s="15">
        <f t="shared" si="114"/>
        <v>6263.3504698629831</v>
      </c>
      <c r="H679">
        <v>-0.77</v>
      </c>
      <c r="I679" s="18">
        <f t="shared" si="110"/>
        <v>0.40214412180522024</v>
      </c>
      <c r="J679" s="15">
        <f t="shared" si="115"/>
        <v>4021.4412180522027</v>
      </c>
      <c r="K679">
        <v>-1.54</v>
      </c>
      <c r="L679" s="18">
        <f t="shared" si="116"/>
        <v>0.26334096768286158</v>
      </c>
      <c r="M679" s="15">
        <f t="shared" si="117"/>
        <v>2633.4096768286158</v>
      </c>
      <c r="N679">
        <v>3.31</v>
      </c>
      <c r="O679" s="18">
        <f t="shared" si="118"/>
        <v>3.4170832723131017</v>
      </c>
      <c r="P679" s="15">
        <f t="shared" si="119"/>
        <v>34170.832723131018</v>
      </c>
    </row>
    <row r="680" spans="1:16" x14ac:dyDescent="0.25">
      <c r="A680">
        <f t="shared" si="120"/>
        <v>679</v>
      </c>
      <c r="B680">
        <v>1.6</v>
      </c>
      <c r="C680">
        <f t="shared" si="111"/>
        <v>2.5600000000000005</v>
      </c>
      <c r="D680" s="15">
        <f t="shared" si="112"/>
        <v>25600.000000000004</v>
      </c>
      <c r="E680">
        <v>1.41</v>
      </c>
      <c r="F680" s="18">
        <f t="shared" si="113"/>
        <v>2.9499645813758355</v>
      </c>
      <c r="G680" s="15">
        <f t="shared" si="114"/>
        <v>29499.645813758354</v>
      </c>
      <c r="H680">
        <v>-1.36</v>
      </c>
      <c r="I680" s="18">
        <f t="shared" si="110"/>
        <v>0.14748745016855655</v>
      </c>
      <c r="J680" s="15">
        <f t="shared" si="115"/>
        <v>1474.8745016855655</v>
      </c>
      <c r="K680">
        <v>-3.6</v>
      </c>
      <c r="L680" s="18">
        <f t="shared" si="116"/>
        <v>6.8485331763047511E-2</v>
      </c>
      <c r="M680" s="15">
        <f t="shared" si="117"/>
        <v>684.85331763047509</v>
      </c>
      <c r="N680">
        <v>2.85</v>
      </c>
      <c r="O680" s="18">
        <f t="shared" si="118"/>
        <v>-2.0583339011256641E-2</v>
      </c>
      <c r="P680" s="15">
        <f t="shared" si="119"/>
        <v>-205.83339011256641</v>
      </c>
    </row>
    <row r="681" spans="1:16" x14ac:dyDescent="0.25">
      <c r="A681">
        <f t="shared" si="120"/>
        <v>680</v>
      </c>
      <c r="B681">
        <v>1.78</v>
      </c>
      <c r="C681">
        <f t="shared" si="111"/>
        <v>3.1684000000000001</v>
      </c>
      <c r="D681" s="15">
        <f t="shared" si="112"/>
        <v>31684</v>
      </c>
      <c r="E681">
        <v>0.46</v>
      </c>
      <c r="F681" s="18">
        <f t="shared" si="113"/>
        <v>1.5165673440170859</v>
      </c>
      <c r="G681" s="15">
        <f t="shared" si="114"/>
        <v>15165.67344017086</v>
      </c>
      <c r="H681">
        <v>-0.83</v>
      </c>
      <c r="I681" s="18">
        <f t="shared" si="110"/>
        <v>0.36892594368644954</v>
      </c>
      <c r="J681" s="15">
        <f t="shared" si="115"/>
        <v>3689.2594368644955</v>
      </c>
      <c r="K681">
        <v>-1.73</v>
      </c>
      <c r="L681" s="18">
        <f t="shared" si="116"/>
        <v>0.22860641132990622</v>
      </c>
      <c r="M681" s="15">
        <f t="shared" si="117"/>
        <v>2286.0641132990622</v>
      </c>
      <c r="N681">
        <v>2.78</v>
      </c>
      <c r="O681" s="18">
        <f t="shared" si="118"/>
        <v>-0.47361594641191829</v>
      </c>
      <c r="P681" s="15">
        <f t="shared" si="119"/>
        <v>-4736.1594641191832</v>
      </c>
    </row>
    <row r="682" spans="1:16" x14ac:dyDescent="0.25">
      <c r="A682">
        <f t="shared" si="120"/>
        <v>681</v>
      </c>
      <c r="B682">
        <v>2.65</v>
      </c>
      <c r="C682">
        <f t="shared" si="111"/>
        <v>7.0225</v>
      </c>
      <c r="D682" s="15">
        <f t="shared" si="112"/>
        <v>70225</v>
      </c>
      <c r="E682">
        <v>0.94</v>
      </c>
      <c r="F682" s="18">
        <f t="shared" si="113"/>
        <v>2.1781901498700447</v>
      </c>
      <c r="G682" s="15">
        <f t="shared" si="114"/>
        <v>21781.901498700448</v>
      </c>
      <c r="H682">
        <v>-0.17</v>
      </c>
      <c r="I682" s="18">
        <f t="shared" si="110"/>
        <v>0.83883641948301202</v>
      </c>
      <c r="J682" s="15">
        <f t="shared" si="115"/>
        <v>8388.3641948301211</v>
      </c>
      <c r="K682">
        <v>-1.8</v>
      </c>
      <c r="L682" s="18">
        <f t="shared" si="116"/>
        <v>0.21722434069465379</v>
      </c>
      <c r="M682" s="15">
        <f t="shared" si="117"/>
        <v>2172.243406946538</v>
      </c>
      <c r="N682">
        <v>3.33</v>
      </c>
      <c r="O682" s="18">
        <f t="shared" si="118"/>
        <v>3.5861045957871376</v>
      </c>
      <c r="P682" s="15">
        <f t="shared" si="119"/>
        <v>35861.045957871378</v>
      </c>
    </row>
    <row r="683" spans="1:16" x14ac:dyDescent="0.25">
      <c r="A683">
        <f t="shared" si="120"/>
        <v>682</v>
      </c>
      <c r="B683">
        <v>2.12</v>
      </c>
      <c r="C683">
        <f t="shared" si="111"/>
        <v>4.4944000000000006</v>
      </c>
      <c r="D683" s="15">
        <f t="shared" si="112"/>
        <v>44944.000000000007</v>
      </c>
      <c r="E683">
        <v>1.65</v>
      </c>
      <c r="F683" s="18">
        <f t="shared" si="113"/>
        <v>3.3921068567129566</v>
      </c>
      <c r="G683" s="15">
        <f t="shared" si="114"/>
        <v>33921.068567129565</v>
      </c>
      <c r="H683">
        <v>-0.92</v>
      </c>
      <c r="I683" s="18">
        <f t="shared" si="110"/>
        <v>0.32238128541352196</v>
      </c>
      <c r="J683" s="15">
        <f t="shared" si="115"/>
        <v>3223.8128541352194</v>
      </c>
      <c r="K683">
        <v>-4.33</v>
      </c>
      <c r="L683" s="18">
        <f t="shared" si="116"/>
        <v>4.5973115949387161E-2</v>
      </c>
      <c r="M683" s="15">
        <f t="shared" si="117"/>
        <v>459.73115949387159</v>
      </c>
      <c r="N683">
        <v>2.42</v>
      </c>
      <c r="O683" s="18">
        <f t="shared" si="118"/>
        <v>-2.5456796325757569</v>
      </c>
      <c r="P683" s="15">
        <f t="shared" si="119"/>
        <v>-25456.796325757568</v>
      </c>
    </row>
    <row r="684" spans="1:16" x14ac:dyDescent="0.25">
      <c r="A684">
        <f t="shared" si="120"/>
        <v>683</v>
      </c>
      <c r="B684">
        <v>2.61</v>
      </c>
      <c r="C684">
        <f t="shared" si="111"/>
        <v>6.8120999999999992</v>
      </c>
      <c r="D684" s="15">
        <f t="shared" si="112"/>
        <v>68120.999999999985</v>
      </c>
      <c r="E684">
        <v>0.06</v>
      </c>
      <c r="F684" s="18">
        <f t="shared" si="113"/>
        <v>1.0609551378328397</v>
      </c>
      <c r="G684" s="15">
        <f t="shared" si="114"/>
        <v>10609.551378328397</v>
      </c>
      <c r="H684">
        <v>-0.08</v>
      </c>
      <c r="I684" s="18">
        <f t="shared" si="110"/>
        <v>0.92197126654731432</v>
      </c>
      <c r="J684" s="15">
        <f t="shared" si="115"/>
        <v>9219.7126654731437</v>
      </c>
      <c r="K684">
        <v>-3.08</v>
      </c>
      <c r="L684" s="18">
        <f t="shared" si="116"/>
        <v>9.2977286023155331E-2</v>
      </c>
      <c r="M684" s="15">
        <f t="shared" si="117"/>
        <v>929.7728602315533</v>
      </c>
      <c r="N684">
        <v>2.46</v>
      </c>
      <c r="O684" s="18">
        <f t="shared" si="118"/>
        <v>-2.3355936811239593</v>
      </c>
      <c r="P684" s="15">
        <f t="shared" si="119"/>
        <v>-23355.936811239593</v>
      </c>
    </row>
    <row r="685" spans="1:16" x14ac:dyDescent="0.25">
      <c r="A685">
        <f t="shared" si="120"/>
        <v>684</v>
      </c>
      <c r="B685">
        <v>1.64</v>
      </c>
      <c r="C685">
        <f t="shared" si="111"/>
        <v>2.6895999999999995</v>
      </c>
      <c r="D685" s="15">
        <f t="shared" si="112"/>
        <v>26895.999999999996</v>
      </c>
      <c r="E685">
        <v>0.72</v>
      </c>
      <c r="F685" s="18">
        <f t="shared" si="113"/>
        <v>1.8592241914467857</v>
      </c>
      <c r="G685" s="15">
        <f t="shared" si="114"/>
        <v>18592.241914467857</v>
      </c>
      <c r="H685">
        <v>-1.1000000000000001</v>
      </c>
      <c r="I685" s="18">
        <f t="shared" si="110"/>
        <v>0.24064468573270217</v>
      </c>
      <c r="J685" s="15">
        <f t="shared" si="115"/>
        <v>2406.4468573270219</v>
      </c>
      <c r="K685">
        <v>-1.53</v>
      </c>
      <c r="L685" s="18">
        <f t="shared" si="116"/>
        <v>0.26533997905781748</v>
      </c>
      <c r="M685" s="15">
        <f t="shared" si="117"/>
        <v>2653.3997905781748</v>
      </c>
      <c r="N685">
        <v>2.89</v>
      </c>
      <c r="O685" s="18">
        <f t="shared" si="118"/>
        <v>0.24612384965723422</v>
      </c>
      <c r="P685" s="15">
        <f t="shared" si="119"/>
        <v>2461.2384965723422</v>
      </c>
    </row>
    <row r="686" spans="1:16" x14ac:dyDescent="0.25">
      <c r="A686">
        <f t="shared" si="120"/>
        <v>685</v>
      </c>
      <c r="B686">
        <v>2.27</v>
      </c>
      <c r="C686">
        <f t="shared" si="111"/>
        <v>5.1528999999999998</v>
      </c>
      <c r="D686" s="15">
        <f t="shared" si="112"/>
        <v>51529</v>
      </c>
      <c r="E686">
        <v>0.95</v>
      </c>
      <c r="F686" s="18">
        <f t="shared" si="113"/>
        <v>2.193325357079154</v>
      </c>
      <c r="G686" s="15">
        <f t="shared" si="114"/>
        <v>21933.253570791541</v>
      </c>
      <c r="H686">
        <v>-0.57999999999999996</v>
      </c>
      <c r="I686" s="18">
        <f t="shared" si="110"/>
        <v>0.51934049241276592</v>
      </c>
      <c r="J686" s="15">
        <f t="shared" si="115"/>
        <v>5193.4049241276589</v>
      </c>
      <c r="K686">
        <v>-4.17</v>
      </c>
      <c r="L686" s="18">
        <f t="shared" si="116"/>
        <v>5.0029021362513283E-2</v>
      </c>
      <c r="M686" s="15">
        <f t="shared" si="117"/>
        <v>500.29021362513282</v>
      </c>
      <c r="N686">
        <v>2.38</v>
      </c>
      <c r="O686" s="18">
        <f t="shared" si="118"/>
        <v>-2.7510200700053531</v>
      </c>
      <c r="P686" s="15">
        <f t="shared" si="119"/>
        <v>-27510.20070005353</v>
      </c>
    </row>
    <row r="687" spans="1:16" x14ac:dyDescent="0.25">
      <c r="A687">
        <f t="shared" si="120"/>
        <v>686</v>
      </c>
      <c r="B687">
        <v>1.46</v>
      </c>
      <c r="C687">
        <f t="shared" si="111"/>
        <v>2.1315999999999997</v>
      </c>
      <c r="D687" s="15">
        <f t="shared" si="112"/>
        <v>21315.999999999996</v>
      </c>
      <c r="E687">
        <v>0.09</v>
      </c>
      <c r="F687" s="18">
        <f t="shared" si="113"/>
        <v>1.092150328610775</v>
      </c>
      <c r="G687" s="15">
        <f t="shared" si="114"/>
        <v>10921.503286107751</v>
      </c>
      <c r="H687">
        <v>0.78</v>
      </c>
      <c r="I687" s="18">
        <f t="shared" si="110"/>
        <v>1.9800749876506798</v>
      </c>
      <c r="J687" s="15">
        <f t="shared" si="115"/>
        <v>19800.749876506798</v>
      </c>
      <c r="K687">
        <v>-5.12</v>
      </c>
      <c r="L687" s="18">
        <f t="shared" si="116"/>
        <v>3.0916524938237731E-2</v>
      </c>
      <c r="M687" s="15">
        <f t="shared" si="117"/>
        <v>309.16524938237734</v>
      </c>
      <c r="N687">
        <v>3.33</v>
      </c>
      <c r="O687" s="18">
        <f t="shared" si="118"/>
        <v>3.5861045957871376</v>
      </c>
      <c r="P687" s="15">
        <f t="shared" si="119"/>
        <v>35861.045957871378</v>
      </c>
    </row>
    <row r="688" spans="1:16" x14ac:dyDescent="0.25">
      <c r="A688">
        <f t="shared" si="120"/>
        <v>687</v>
      </c>
      <c r="B688">
        <v>1.57</v>
      </c>
      <c r="C688">
        <f t="shared" si="111"/>
        <v>2.4649000000000001</v>
      </c>
      <c r="D688" s="15">
        <f t="shared" si="112"/>
        <v>24649</v>
      </c>
      <c r="E688">
        <v>0.39</v>
      </c>
      <c r="F688" s="18">
        <f t="shared" si="113"/>
        <v>1.4306091167956112</v>
      </c>
      <c r="G688" s="15">
        <f t="shared" si="114"/>
        <v>14306.091167956112</v>
      </c>
      <c r="H688">
        <v>-0.67</v>
      </c>
      <c r="I688" s="18">
        <f t="shared" si="110"/>
        <v>0.46151157842475182</v>
      </c>
      <c r="J688" s="15">
        <f t="shared" si="115"/>
        <v>4615.1157842475186</v>
      </c>
      <c r="K688">
        <v>-1.24</v>
      </c>
      <c r="L688" s="18">
        <f t="shared" si="116"/>
        <v>0.33219156266634187</v>
      </c>
      <c r="M688" s="15">
        <f t="shared" si="117"/>
        <v>3321.9156266634186</v>
      </c>
      <c r="N688">
        <v>2.78</v>
      </c>
      <c r="O688" s="18">
        <f t="shared" si="118"/>
        <v>-0.47361594641191829</v>
      </c>
      <c r="P688" s="15">
        <f t="shared" si="119"/>
        <v>-4736.1594641191832</v>
      </c>
    </row>
    <row r="689" spans="1:16" x14ac:dyDescent="0.25">
      <c r="A689">
        <f t="shared" si="120"/>
        <v>688</v>
      </c>
      <c r="B689">
        <v>0.92</v>
      </c>
      <c r="C689">
        <f t="shared" si="111"/>
        <v>0.84640000000000004</v>
      </c>
      <c r="D689" s="15">
        <f t="shared" si="112"/>
        <v>8464</v>
      </c>
      <c r="E689">
        <v>0.72</v>
      </c>
      <c r="F689" s="18">
        <f t="shared" si="113"/>
        <v>1.8592241914467857</v>
      </c>
      <c r="G689" s="15">
        <f t="shared" si="114"/>
        <v>18592.241914467857</v>
      </c>
      <c r="H689">
        <v>-0.71</v>
      </c>
      <c r="I689" s="18">
        <f t="shared" si="110"/>
        <v>0.43715594725267926</v>
      </c>
      <c r="J689" s="15">
        <f t="shared" si="115"/>
        <v>4371.5594725267929</v>
      </c>
      <c r="K689">
        <v>-2.66</v>
      </c>
      <c r="L689" s="18">
        <f t="shared" si="116"/>
        <v>0.12084142781362195</v>
      </c>
      <c r="M689" s="15">
        <f t="shared" si="117"/>
        <v>1208.4142781362195</v>
      </c>
      <c r="N689">
        <v>2.92</v>
      </c>
      <c r="O689" s="18">
        <f t="shared" si="118"/>
        <v>0.44996628081440981</v>
      </c>
      <c r="P689" s="15">
        <f t="shared" si="119"/>
        <v>4499.6628081440986</v>
      </c>
    </row>
    <row r="690" spans="1:16" x14ac:dyDescent="0.25">
      <c r="A690">
        <f t="shared" si="120"/>
        <v>689</v>
      </c>
      <c r="B690">
        <v>2.17</v>
      </c>
      <c r="C690">
        <f t="shared" si="111"/>
        <v>4.7088999999999999</v>
      </c>
      <c r="D690" s="15">
        <f t="shared" si="112"/>
        <v>47089</v>
      </c>
      <c r="E690">
        <v>1.55</v>
      </c>
      <c r="F690" s="18">
        <f t="shared" si="113"/>
        <v>3.2039043358008499</v>
      </c>
      <c r="G690" s="15">
        <f t="shared" si="114"/>
        <v>32039.043358008497</v>
      </c>
      <c r="H690">
        <v>1.86</v>
      </c>
      <c r="I690" s="18">
        <f t="shared" si="110"/>
        <v>4.083259038501855</v>
      </c>
      <c r="J690" s="15">
        <f t="shared" si="115"/>
        <v>40832.59038501855</v>
      </c>
      <c r="K690">
        <v>-0.89</v>
      </c>
      <c r="L690" s="18">
        <f t="shared" si="116"/>
        <v>0.44222877791633902</v>
      </c>
      <c r="M690" s="15">
        <f t="shared" si="117"/>
        <v>4422.28777916339</v>
      </c>
      <c r="N690">
        <v>3.39</v>
      </c>
      <c r="O690" s="18">
        <f t="shared" si="118"/>
        <v>4.1036767687444176</v>
      </c>
      <c r="P690" s="15">
        <f t="shared" si="119"/>
        <v>41036.767687444175</v>
      </c>
    </row>
    <row r="691" spans="1:16" x14ac:dyDescent="0.25">
      <c r="A691">
        <f t="shared" si="120"/>
        <v>690</v>
      </c>
      <c r="B691">
        <v>2.96</v>
      </c>
      <c r="C691">
        <f t="shared" si="111"/>
        <v>8.7615999999999996</v>
      </c>
      <c r="D691" s="15">
        <f t="shared" si="112"/>
        <v>87616</v>
      </c>
      <c r="E691">
        <v>1.06</v>
      </c>
      <c r="F691" s="18">
        <f t="shared" si="113"/>
        <v>2.3634844564863364</v>
      </c>
      <c r="G691" s="15">
        <f t="shared" si="114"/>
        <v>23634.844564863364</v>
      </c>
      <c r="H691">
        <v>-0.46</v>
      </c>
      <c r="I691" s="18">
        <f t="shared" si="110"/>
        <v>0.60314120338145438</v>
      </c>
      <c r="J691" s="15">
        <f t="shared" si="115"/>
        <v>6031.412033814544</v>
      </c>
      <c r="K691">
        <v>-0.15</v>
      </c>
      <c r="L691" s="18">
        <f t="shared" si="116"/>
        <v>0.86270198741556536</v>
      </c>
      <c r="M691" s="15">
        <f t="shared" si="117"/>
        <v>8627.0198741556542</v>
      </c>
      <c r="N691">
        <v>3.05</v>
      </c>
      <c r="O691" s="18">
        <f t="shared" si="118"/>
        <v>1.3721141345613024</v>
      </c>
      <c r="P691" s="15">
        <f t="shared" si="119"/>
        <v>13721.141345613023</v>
      </c>
    </row>
    <row r="692" spans="1:16" x14ac:dyDescent="0.25">
      <c r="A692">
        <f t="shared" si="120"/>
        <v>691</v>
      </c>
      <c r="B692">
        <v>2.54</v>
      </c>
      <c r="C692">
        <f t="shared" si="111"/>
        <v>6.4516</v>
      </c>
      <c r="D692" s="15">
        <f t="shared" si="112"/>
        <v>64516</v>
      </c>
      <c r="E692">
        <v>-0.08</v>
      </c>
      <c r="F692" s="18">
        <f t="shared" si="113"/>
        <v>0.92169326382941918</v>
      </c>
      <c r="G692" s="15">
        <f t="shared" si="114"/>
        <v>9216.9326382941927</v>
      </c>
      <c r="H692">
        <v>0.91</v>
      </c>
      <c r="I692" s="18">
        <f t="shared" si="110"/>
        <v>2.1848540521875934</v>
      </c>
      <c r="J692" s="15">
        <f t="shared" si="115"/>
        <v>21848.540521875933</v>
      </c>
      <c r="K692">
        <v>-1.08</v>
      </c>
      <c r="L692" s="18">
        <f t="shared" si="116"/>
        <v>0.3778050639286501</v>
      </c>
      <c r="M692" s="15">
        <f t="shared" si="117"/>
        <v>3778.0506392865009</v>
      </c>
      <c r="N692">
        <v>2.96</v>
      </c>
      <c r="O692" s="18">
        <f t="shared" si="118"/>
        <v>0.72691783529122667</v>
      </c>
      <c r="P692" s="15">
        <f t="shared" si="119"/>
        <v>7269.1783529122667</v>
      </c>
    </row>
    <row r="693" spans="1:16" x14ac:dyDescent="0.25">
      <c r="A693">
        <f t="shared" si="120"/>
        <v>692</v>
      </c>
      <c r="B693">
        <v>3.03</v>
      </c>
      <c r="C693">
        <f t="shared" si="111"/>
        <v>9.1808999999999994</v>
      </c>
      <c r="D693" s="15">
        <f t="shared" si="112"/>
        <v>91809</v>
      </c>
      <c r="E693">
        <v>0.09</v>
      </c>
      <c r="F693" s="18">
        <f t="shared" si="113"/>
        <v>1.092150328610775</v>
      </c>
      <c r="G693" s="15">
        <f t="shared" si="114"/>
        <v>10921.503286107751</v>
      </c>
      <c r="H693">
        <v>-1.76</v>
      </c>
      <c r="I693" s="18">
        <f t="shared" si="110"/>
        <v>5.4585816489101172E-2</v>
      </c>
      <c r="J693" s="15">
        <f t="shared" si="115"/>
        <v>545.85816489101171</v>
      </c>
      <c r="K693">
        <v>-1.64</v>
      </c>
      <c r="L693" s="18">
        <f t="shared" si="116"/>
        <v>0.24432027341595136</v>
      </c>
      <c r="M693" s="15">
        <f t="shared" si="117"/>
        <v>2443.2027341595135</v>
      </c>
      <c r="N693">
        <v>3.8</v>
      </c>
      <c r="O693" s="18">
        <f t="shared" si="118"/>
        <v>8.0907278282884825</v>
      </c>
      <c r="P693" s="15">
        <f t="shared" si="119"/>
        <v>80907.278282884829</v>
      </c>
    </row>
    <row r="694" spans="1:16" x14ac:dyDescent="0.25">
      <c r="A694">
        <f t="shared" si="120"/>
        <v>693</v>
      </c>
      <c r="B694">
        <v>2.42</v>
      </c>
      <c r="C694">
        <f t="shared" si="111"/>
        <v>5.8563999999999998</v>
      </c>
      <c r="D694" s="15">
        <f t="shared" si="112"/>
        <v>58564</v>
      </c>
      <c r="E694">
        <v>0.28000000000000003</v>
      </c>
      <c r="F694" s="18">
        <f t="shared" si="113"/>
        <v>1.3008891613652644</v>
      </c>
      <c r="G694" s="15">
        <f t="shared" si="114"/>
        <v>13008.891613652644</v>
      </c>
      <c r="H694">
        <v>-0.09</v>
      </c>
      <c r="I694" s="18">
        <f t="shared" si="110"/>
        <v>0.912492863310156</v>
      </c>
      <c r="J694" s="15">
        <f t="shared" si="115"/>
        <v>9124.9286331015592</v>
      </c>
      <c r="K694">
        <v>-1.69</v>
      </c>
      <c r="L694" s="18">
        <f t="shared" si="116"/>
        <v>0.23543459154756424</v>
      </c>
      <c r="M694" s="15">
        <f t="shared" si="117"/>
        <v>2354.3459154756424</v>
      </c>
      <c r="N694">
        <v>2.66</v>
      </c>
      <c r="O694" s="18">
        <f t="shared" si="118"/>
        <v>-1.2109619652522152</v>
      </c>
      <c r="P694" s="15">
        <f t="shared" si="119"/>
        <v>-12109.619652522153</v>
      </c>
    </row>
    <row r="695" spans="1:16" x14ac:dyDescent="0.25">
      <c r="A695">
        <f t="shared" si="120"/>
        <v>694</v>
      </c>
      <c r="B695">
        <v>2.04</v>
      </c>
      <c r="C695">
        <f t="shared" si="111"/>
        <v>4.1616</v>
      </c>
      <c r="D695" s="15">
        <f t="shared" si="112"/>
        <v>41616</v>
      </c>
      <c r="E695">
        <v>0.68</v>
      </c>
      <c r="F695" s="18">
        <f t="shared" si="113"/>
        <v>1.8040984250915464</v>
      </c>
      <c r="G695" s="15">
        <f t="shared" si="114"/>
        <v>18040.984250915462</v>
      </c>
      <c r="H695">
        <v>0.06</v>
      </c>
      <c r="I695" s="18">
        <f t="shared" si="110"/>
        <v>1.0611213456202904</v>
      </c>
      <c r="J695" s="15">
        <f t="shared" si="115"/>
        <v>10611.213456202904</v>
      </c>
      <c r="K695">
        <v>-2</v>
      </c>
      <c r="L695" s="18">
        <f t="shared" si="116"/>
        <v>0.18828573052453318</v>
      </c>
      <c r="M695" s="15">
        <f t="shared" si="117"/>
        <v>1882.8573052453319</v>
      </c>
      <c r="N695">
        <v>3.02</v>
      </c>
      <c r="O695" s="18">
        <f t="shared" si="118"/>
        <v>1.1536082937163865</v>
      </c>
      <c r="P695" s="15">
        <f t="shared" si="119"/>
        <v>11536.082937163865</v>
      </c>
    </row>
    <row r="696" spans="1:16" x14ac:dyDescent="0.25">
      <c r="A696">
        <f t="shared" si="120"/>
        <v>695</v>
      </c>
      <c r="B696">
        <v>2.27</v>
      </c>
      <c r="C696">
        <f t="shared" si="111"/>
        <v>5.1528999999999998</v>
      </c>
      <c r="D696" s="15">
        <f t="shared" si="112"/>
        <v>51529</v>
      </c>
      <c r="E696">
        <v>0.86</v>
      </c>
      <c r="F696" s="18">
        <f t="shared" si="113"/>
        <v>2.0591057758229789</v>
      </c>
      <c r="G696" s="15">
        <f t="shared" si="114"/>
        <v>20591.057758229788</v>
      </c>
      <c r="H696">
        <v>2.11</v>
      </c>
      <c r="I696" s="18">
        <f t="shared" si="110"/>
        <v>4.7088196754684182</v>
      </c>
      <c r="J696" s="15">
        <f t="shared" si="115"/>
        <v>47088.196754684184</v>
      </c>
      <c r="K696">
        <v>-2.74</v>
      </c>
      <c r="L696" s="18">
        <f t="shared" si="116"/>
        <v>0.11482689296296125</v>
      </c>
      <c r="M696" s="15">
        <f t="shared" si="117"/>
        <v>1148.2689296296126</v>
      </c>
      <c r="N696">
        <v>3.59</v>
      </c>
      <c r="O696" s="18">
        <f t="shared" si="118"/>
        <v>5.9470771906264552</v>
      </c>
      <c r="P696" s="15">
        <f t="shared" si="119"/>
        <v>59470.771906264556</v>
      </c>
    </row>
    <row r="697" spans="1:16" x14ac:dyDescent="0.25">
      <c r="A697">
        <f t="shared" si="120"/>
        <v>696</v>
      </c>
      <c r="B697">
        <v>2.74</v>
      </c>
      <c r="C697">
        <f t="shared" si="111"/>
        <v>7.5076000000000009</v>
      </c>
      <c r="D697" s="15">
        <f t="shared" si="112"/>
        <v>75076.000000000015</v>
      </c>
      <c r="E697">
        <v>0.22</v>
      </c>
      <c r="F697" s="18">
        <f t="shared" si="113"/>
        <v>1.2328812087713628</v>
      </c>
      <c r="G697" s="15">
        <f t="shared" si="114"/>
        <v>12328.812087713628</v>
      </c>
      <c r="H697">
        <v>1.21</v>
      </c>
      <c r="I697" s="18">
        <f t="shared" si="110"/>
        <v>2.7061442673347775</v>
      </c>
      <c r="J697" s="15">
        <f t="shared" si="115"/>
        <v>27061.442673347774</v>
      </c>
      <c r="K697">
        <v>-4</v>
      </c>
      <c r="L697" s="18">
        <f t="shared" si="116"/>
        <v>5.4822993744950053E-2</v>
      </c>
      <c r="M697" s="15">
        <f t="shared" si="117"/>
        <v>548.22993744950054</v>
      </c>
      <c r="N697">
        <v>2.39</v>
      </c>
      <c r="O697" s="18">
        <f t="shared" si="118"/>
        <v>-2.7001252359260279</v>
      </c>
      <c r="P697" s="15">
        <f t="shared" si="119"/>
        <v>-27001.252359260281</v>
      </c>
    </row>
    <row r="698" spans="1:16" x14ac:dyDescent="0.25">
      <c r="A698">
        <f t="shared" si="120"/>
        <v>697</v>
      </c>
      <c r="B698">
        <v>1.97</v>
      </c>
      <c r="C698">
        <f t="shared" si="111"/>
        <v>3.8809</v>
      </c>
      <c r="D698" s="15">
        <f t="shared" si="112"/>
        <v>38809</v>
      </c>
      <c r="E698">
        <v>0.36</v>
      </c>
      <c r="F698" s="18">
        <f t="shared" si="113"/>
        <v>1.3945826875629697</v>
      </c>
      <c r="G698" s="15">
        <f t="shared" si="114"/>
        <v>13945.826875629697</v>
      </c>
      <c r="H698">
        <v>-0.95</v>
      </c>
      <c r="I698" s="18">
        <f t="shared" si="110"/>
        <v>0.30772313839084592</v>
      </c>
      <c r="J698" s="15">
        <f t="shared" si="115"/>
        <v>3077.2313839084591</v>
      </c>
      <c r="K698">
        <v>-2.0499999999999998</v>
      </c>
      <c r="L698" s="18">
        <f t="shared" si="116"/>
        <v>0.18179486371361414</v>
      </c>
      <c r="M698" s="15">
        <f t="shared" si="117"/>
        <v>1817.9486371361413</v>
      </c>
      <c r="N698">
        <v>2.72</v>
      </c>
      <c r="O698" s="18">
        <f t="shared" si="118"/>
        <v>-0.84837678486687196</v>
      </c>
      <c r="P698" s="15">
        <f t="shared" si="119"/>
        <v>-8483.76784866872</v>
      </c>
    </row>
    <row r="699" spans="1:16" x14ac:dyDescent="0.25">
      <c r="A699">
        <f t="shared" si="120"/>
        <v>698</v>
      </c>
      <c r="B699">
        <v>2.99</v>
      </c>
      <c r="C699">
        <f t="shared" si="111"/>
        <v>8.940100000000001</v>
      </c>
      <c r="D699" s="15">
        <f t="shared" si="112"/>
        <v>89401.000000000015</v>
      </c>
      <c r="E699">
        <v>0.77</v>
      </c>
      <c r="F699" s="18">
        <f t="shared" si="113"/>
        <v>1.9293692896490025</v>
      </c>
      <c r="G699" s="15">
        <f t="shared" si="114"/>
        <v>19293.692896490025</v>
      </c>
      <c r="H699">
        <v>-1.61</v>
      </c>
      <c r="I699" s="18">
        <f t="shared" si="110"/>
        <v>8.2902415948957198E-2</v>
      </c>
      <c r="J699" s="15">
        <f t="shared" si="115"/>
        <v>829.02415948957196</v>
      </c>
      <c r="K699">
        <v>-3.17</v>
      </c>
      <c r="L699" s="18">
        <f t="shared" si="116"/>
        <v>8.8059701861434636E-2</v>
      </c>
      <c r="M699" s="15">
        <f t="shared" si="117"/>
        <v>880.59701861434633</v>
      </c>
      <c r="N699">
        <v>2.31</v>
      </c>
      <c r="O699" s="18">
        <f t="shared" si="118"/>
        <v>-3.09919923654558</v>
      </c>
      <c r="P699" s="15">
        <f t="shared" si="119"/>
        <v>-30991.992365455801</v>
      </c>
    </row>
    <row r="700" spans="1:16" x14ac:dyDescent="0.25">
      <c r="A700">
        <f t="shared" si="120"/>
        <v>699</v>
      </c>
      <c r="B700">
        <v>2.0299999999999998</v>
      </c>
      <c r="C700">
        <f t="shared" si="111"/>
        <v>4.1208999999999989</v>
      </c>
      <c r="D700" s="15">
        <f t="shared" si="112"/>
        <v>41208.999999999985</v>
      </c>
      <c r="E700">
        <v>0.31</v>
      </c>
      <c r="F700" s="18">
        <f t="shared" si="113"/>
        <v>1.3356196313227184</v>
      </c>
      <c r="G700" s="15">
        <f t="shared" si="114"/>
        <v>13356.196313227185</v>
      </c>
      <c r="H700">
        <v>-0.56000000000000005</v>
      </c>
      <c r="I700" s="18">
        <f t="shared" si="110"/>
        <v>0.53276992213421992</v>
      </c>
      <c r="J700" s="15">
        <f t="shared" si="115"/>
        <v>5327.6992213421991</v>
      </c>
      <c r="K700">
        <v>-3.72</v>
      </c>
      <c r="L700" s="18">
        <f t="shared" si="116"/>
        <v>6.3992645486314434E-2</v>
      </c>
      <c r="M700" s="15">
        <f t="shared" si="117"/>
        <v>639.92645486314439</v>
      </c>
      <c r="N700">
        <v>3.64</v>
      </c>
      <c r="O700" s="18">
        <f t="shared" si="118"/>
        <v>6.437508370375209</v>
      </c>
      <c r="P700" s="15">
        <f t="shared" si="119"/>
        <v>64375.083703752091</v>
      </c>
    </row>
    <row r="701" spans="1:16" x14ac:dyDescent="0.25">
      <c r="A701">
        <f t="shared" si="120"/>
        <v>700</v>
      </c>
      <c r="B701">
        <v>2.4700000000000002</v>
      </c>
      <c r="C701">
        <f t="shared" si="111"/>
        <v>6.1009000000000011</v>
      </c>
      <c r="D701" s="15">
        <f t="shared" si="112"/>
        <v>61009.000000000015</v>
      </c>
      <c r="E701">
        <v>0.25</v>
      </c>
      <c r="F701" s="18">
        <f t="shared" si="113"/>
        <v>1.2666432788673481</v>
      </c>
      <c r="G701" s="15">
        <f t="shared" si="114"/>
        <v>12666.432788673481</v>
      </c>
      <c r="H701">
        <v>0.6</v>
      </c>
      <c r="I701" s="18">
        <f t="shared" si="110"/>
        <v>1.7168507567004003</v>
      </c>
      <c r="J701" s="15">
        <f t="shared" si="115"/>
        <v>17168.507567004002</v>
      </c>
      <c r="K701">
        <v>-2.41</v>
      </c>
      <c r="L701" s="18">
        <f t="shared" si="116"/>
        <v>0.14225813220380332</v>
      </c>
      <c r="M701" s="15">
        <f t="shared" si="117"/>
        <v>1422.5813220380332</v>
      </c>
      <c r="N701">
        <v>3.36</v>
      </c>
      <c r="O701" s="18">
        <f t="shared" si="118"/>
        <v>3.8429072582497774</v>
      </c>
      <c r="P701" s="15">
        <f t="shared" si="119"/>
        <v>38429.072582497771</v>
      </c>
    </row>
    <row r="702" spans="1:16" x14ac:dyDescent="0.25">
      <c r="A702">
        <f t="shared" si="120"/>
        <v>701</v>
      </c>
      <c r="B702">
        <v>1.57</v>
      </c>
      <c r="C702">
        <f t="shared" si="111"/>
        <v>2.4649000000000001</v>
      </c>
      <c r="D702" s="15">
        <f t="shared" si="112"/>
        <v>24649</v>
      </c>
      <c r="E702">
        <v>1.22</v>
      </c>
      <c r="F702" s="18">
        <f t="shared" si="113"/>
        <v>2.6230507499443543</v>
      </c>
      <c r="G702" s="15">
        <f t="shared" si="114"/>
        <v>26230.507499443542</v>
      </c>
      <c r="H702">
        <v>0.9</v>
      </c>
      <c r="I702" s="18">
        <f t="shared" si="110"/>
        <v>2.1686568140022549</v>
      </c>
      <c r="J702" s="15">
        <f t="shared" si="115"/>
        <v>21686.568140022548</v>
      </c>
      <c r="K702">
        <v>-1.57</v>
      </c>
      <c r="L702" s="18">
        <f t="shared" si="116"/>
        <v>0.2574523233647894</v>
      </c>
      <c r="M702" s="15">
        <f t="shared" si="117"/>
        <v>2574.5232336478939</v>
      </c>
      <c r="N702">
        <v>2.84</v>
      </c>
      <c r="O702" s="18">
        <f t="shared" si="118"/>
        <v>-8.6362665251600745E-2</v>
      </c>
      <c r="P702" s="15">
        <f t="shared" si="119"/>
        <v>-863.62665251600743</v>
      </c>
    </row>
    <row r="703" spans="1:16" x14ac:dyDescent="0.25">
      <c r="A703">
        <f t="shared" si="120"/>
        <v>702</v>
      </c>
      <c r="B703">
        <v>2.67</v>
      </c>
      <c r="C703">
        <f t="shared" si="111"/>
        <v>7.1288999999999998</v>
      </c>
      <c r="D703" s="15">
        <f t="shared" si="112"/>
        <v>71289</v>
      </c>
      <c r="E703">
        <v>0.82</v>
      </c>
      <c r="F703" s="18">
        <f t="shared" si="113"/>
        <v>2.0008926746607036</v>
      </c>
      <c r="G703" s="15">
        <f t="shared" si="114"/>
        <v>20008.926746607038</v>
      </c>
      <c r="H703">
        <v>-0.14000000000000001</v>
      </c>
      <c r="I703" s="18">
        <f t="shared" si="110"/>
        <v>0.86600761038943075</v>
      </c>
      <c r="J703" s="15">
        <f t="shared" si="115"/>
        <v>8660.0761038943074</v>
      </c>
      <c r="K703">
        <v>-4.2300000000000004</v>
      </c>
      <c r="L703" s="18">
        <f t="shared" si="116"/>
        <v>4.8459198097314804E-2</v>
      </c>
      <c r="M703" s="15">
        <f t="shared" si="117"/>
        <v>484.59198097314805</v>
      </c>
      <c r="N703">
        <v>4.13</v>
      </c>
      <c r="O703" s="18">
        <f t="shared" si="118"/>
        <v>11.932830170887765</v>
      </c>
      <c r="P703" s="15">
        <f t="shared" si="119"/>
        <v>119328.30170887765</v>
      </c>
    </row>
    <row r="704" spans="1:16" x14ac:dyDescent="0.25">
      <c r="A704">
        <f t="shared" si="120"/>
        <v>703</v>
      </c>
      <c r="B704">
        <v>1.54</v>
      </c>
      <c r="C704">
        <f t="shared" si="111"/>
        <v>2.3715999999999999</v>
      </c>
      <c r="D704" s="15">
        <f t="shared" si="112"/>
        <v>23716</v>
      </c>
      <c r="E704">
        <v>0.33</v>
      </c>
      <c r="F704" s="18">
        <f t="shared" si="113"/>
        <v>1.3590428721617256</v>
      </c>
      <c r="G704" s="15">
        <f t="shared" si="114"/>
        <v>13590.428721617256</v>
      </c>
      <c r="H704">
        <v>-1.01</v>
      </c>
      <c r="I704" s="18">
        <f t="shared" si="110"/>
        <v>0.27966365984665353</v>
      </c>
      <c r="J704" s="15">
        <f t="shared" si="115"/>
        <v>2796.6365984665354</v>
      </c>
      <c r="K704">
        <v>-3.33</v>
      </c>
      <c r="L704" s="18">
        <f t="shared" si="116"/>
        <v>8.0071122547545434E-2</v>
      </c>
      <c r="M704" s="15">
        <f t="shared" si="117"/>
        <v>800.71122547545428</v>
      </c>
      <c r="N704">
        <v>3.12</v>
      </c>
      <c r="O704" s="18">
        <f t="shared" si="118"/>
        <v>1.8956390959212985</v>
      </c>
      <c r="P704" s="15">
        <f t="shared" si="119"/>
        <v>18956.390959212986</v>
      </c>
    </row>
    <row r="705" spans="1:16" x14ac:dyDescent="0.25">
      <c r="A705">
        <f t="shared" si="120"/>
        <v>704</v>
      </c>
      <c r="B705">
        <v>2.4</v>
      </c>
      <c r="C705">
        <f t="shared" si="111"/>
        <v>5.76</v>
      </c>
      <c r="D705" s="15">
        <f t="shared" si="112"/>
        <v>57600</v>
      </c>
      <c r="E705">
        <v>0.41</v>
      </c>
      <c r="F705" s="18">
        <f t="shared" si="113"/>
        <v>1.4548974456468782</v>
      </c>
      <c r="G705" s="15">
        <f t="shared" si="114"/>
        <v>14548.974456468783</v>
      </c>
      <c r="H705">
        <v>-0.05</v>
      </c>
      <c r="I705" s="18">
        <f t="shared" si="110"/>
        <v>0.9507718945465764</v>
      </c>
      <c r="J705" s="15">
        <f t="shared" si="115"/>
        <v>9507.7189454657637</v>
      </c>
      <c r="K705">
        <v>-1.49</v>
      </c>
      <c r="L705" s="18">
        <f t="shared" si="116"/>
        <v>0.27352192911575246</v>
      </c>
      <c r="M705" s="15">
        <f t="shared" si="117"/>
        <v>2735.2192911575248</v>
      </c>
      <c r="N705">
        <v>3.38</v>
      </c>
      <c r="O705" s="18">
        <f t="shared" si="118"/>
        <v>4.0163099038869046</v>
      </c>
      <c r="P705" s="15">
        <f t="shared" si="119"/>
        <v>40163.099038869048</v>
      </c>
    </row>
    <row r="706" spans="1:16" x14ac:dyDescent="0.25">
      <c r="A706">
        <f t="shared" si="120"/>
        <v>705</v>
      </c>
      <c r="B706">
        <v>1.99</v>
      </c>
      <c r="C706">
        <f t="shared" si="111"/>
        <v>3.9601000000000002</v>
      </c>
      <c r="D706" s="15">
        <f t="shared" si="112"/>
        <v>39601</v>
      </c>
      <c r="E706">
        <v>7.0000000000000007E-2</v>
      </c>
      <c r="F706" s="18">
        <f t="shared" si="113"/>
        <v>1.0713003050147767</v>
      </c>
      <c r="G706" s="15">
        <f t="shared" si="114"/>
        <v>10713.003050147767</v>
      </c>
      <c r="H706">
        <v>-1.22</v>
      </c>
      <c r="I706" s="18">
        <f t="shared" ref="I706:I769" si="121">(H706*0.38+1)^(1/0.38)</f>
        <v>0.19414595206123486</v>
      </c>
      <c r="J706" s="15">
        <f t="shared" si="115"/>
        <v>1941.4595206123486</v>
      </c>
      <c r="K706">
        <v>-2.83</v>
      </c>
      <c r="L706" s="18">
        <f t="shared" si="116"/>
        <v>0.10848775766911704</v>
      </c>
      <c r="M706" s="15">
        <f t="shared" si="117"/>
        <v>1084.8775766911704</v>
      </c>
      <c r="N706">
        <v>2.63</v>
      </c>
      <c r="O706" s="18">
        <f t="shared" si="118"/>
        <v>-1.3877860869280614</v>
      </c>
      <c r="P706" s="15">
        <f t="shared" si="119"/>
        <v>-13877.860869280614</v>
      </c>
    </row>
    <row r="707" spans="1:16" x14ac:dyDescent="0.25">
      <c r="A707">
        <f t="shared" si="120"/>
        <v>706</v>
      </c>
      <c r="B707">
        <v>1.88</v>
      </c>
      <c r="C707">
        <f t="shared" ref="C707:C770" si="122">B707^2</f>
        <v>3.5343999999999998</v>
      </c>
      <c r="D707" s="15">
        <f t="shared" ref="D707:D770" si="123">C707*10000</f>
        <v>35344</v>
      </c>
      <c r="E707">
        <v>0.91</v>
      </c>
      <c r="F707" s="18">
        <f t="shared" ref="F707:F770" si="124">(E707*0.47+1)^(1/0.47)</f>
        <v>2.1331176416118556</v>
      </c>
      <c r="G707" s="15">
        <f t="shared" ref="G707:G770" si="125">F707*10000</f>
        <v>21331.176416118557</v>
      </c>
      <c r="H707">
        <v>-1.43</v>
      </c>
      <c r="I707" s="18">
        <f t="shared" si="121"/>
        <v>0.12706965796631581</v>
      </c>
      <c r="J707" s="15">
        <f t="shared" ref="J707:J770" si="126">I707*10000</f>
        <v>1270.696579663158</v>
      </c>
      <c r="K707">
        <v>-3.8</v>
      </c>
      <c r="L707" s="18">
        <f t="shared" ref="L707:L770" si="127">(K707*-0.21+1)^(1/-0.21)</f>
        <v>6.1194976775516045E-2</v>
      </c>
      <c r="M707" s="15">
        <f t="shared" ref="M707:M770" si="128">L707*10000</f>
        <v>611.94976775516045</v>
      </c>
      <c r="N707">
        <v>3.04</v>
      </c>
      <c r="O707" s="18">
        <f t="shared" ref="O707:O770" si="129">((N707*0.18+1)^(1/0.18))-10</f>
        <v>1.2988923459014874</v>
      </c>
      <c r="P707" s="15">
        <f t="shared" ref="P707:P770" si="130">O707*10000</f>
        <v>12988.923459014874</v>
      </c>
    </row>
    <row r="708" spans="1:16" x14ac:dyDescent="0.25">
      <c r="A708">
        <f t="shared" ref="A708:A771" si="131">A707+1</f>
        <v>707</v>
      </c>
      <c r="B708">
        <v>2.2799999999999998</v>
      </c>
      <c r="C708">
        <f t="shared" si="122"/>
        <v>5.1983999999999995</v>
      </c>
      <c r="D708" s="15">
        <f t="shared" si="123"/>
        <v>51983.999999999993</v>
      </c>
      <c r="E708">
        <v>0.21</v>
      </c>
      <c r="F708" s="18">
        <f t="shared" si="124"/>
        <v>1.221734564080863</v>
      </c>
      <c r="G708" s="15">
        <f t="shared" si="125"/>
        <v>12217.345640808629</v>
      </c>
      <c r="H708">
        <v>-0.74</v>
      </c>
      <c r="I708" s="18">
        <f t="shared" si="121"/>
        <v>0.41942354988584796</v>
      </c>
      <c r="J708" s="15">
        <f t="shared" si="126"/>
        <v>4194.2354988584793</v>
      </c>
      <c r="K708">
        <v>-2.38</v>
      </c>
      <c r="L708" s="18">
        <f t="shared" si="127"/>
        <v>0.14512624413936343</v>
      </c>
      <c r="M708" s="15">
        <f t="shared" si="128"/>
        <v>1451.2624413936342</v>
      </c>
      <c r="N708">
        <v>2.65</v>
      </c>
      <c r="O708" s="18">
        <f t="shared" si="129"/>
        <v>-1.2702310036090871</v>
      </c>
      <c r="P708" s="15">
        <f t="shared" si="130"/>
        <v>-12702.310036090872</v>
      </c>
    </row>
    <row r="709" spans="1:16" x14ac:dyDescent="0.25">
      <c r="A709">
        <f t="shared" si="131"/>
        <v>708</v>
      </c>
      <c r="B709">
        <v>1.87</v>
      </c>
      <c r="C709">
        <f t="shared" si="122"/>
        <v>3.4969000000000006</v>
      </c>
      <c r="D709" s="15">
        <f t="shared" si="123"/>
        <v>34969.000000000007</v>
      </c>
      <c r="E709">
        <v>0.35</v>
      </c>
      <c r="F709" s="18">
        <f t="shared" si="124"/>
        <v>1.3826820512537117</v>
      </c>
      <c r="G709" s="15">
        <f t="shared" si="125"/>
        <v>13826.820512537117</v>
      </c>
      <c r="H709">
        <v>-1.81</v>
      </c>
      <c r="I709" s="18">
        <f t="shared" si="121"/>
        <v>4.6726178080298462E-2</v>
      </c>
      <c r="J709" s="15">
        <f t="shared" si="126"/>
        <v>467.26178080298462</v>
      </c>
      <c r="K709">
        <v>-3.47</v>
      </c>
      <c r="L709" s="18">
        <f t="shared" si="127"/>
        <v>7.3790720761360604E-2</v>
      </c>
      <c r="M709" s="15">
        <f t="shared" si="128"/>
        <v>737.90720761360603</v>
      </c>
      <c r="N709">
        <v>2.83</v>
      </c>
      <c r="O709" s="18">
        <f t="shared" si="129"/>
        <v>-0.15178602964098786</v>
      </c>
      <c r="P709" s="15">
        <f t="shared" si="130"/>
        <v>-1517.8602964098786</v>
      </c>
    </row>
    <row r="710" spans="1:16" x14ac:dyDescent="0.25">
      <c r="A710">
        <f t="shared" si="131"/>
        <v>709</v>
      </c>
      <c r="B710">
        <v>1.86</v>
      </c>
      <c r="C710">
        <f t="shared" si="122"/>
        <v>3.4596000000000005</v>
      </c>
      <c r="D710" s="15">
        <f t="shared" si="123"/>
        <v>34596.000000000007</v>
      </c>
      <c r="E710">
        <v>0.26</v>
      </c>
      <c r="F710" s="18">
        <f t="shared" si="124"/>
        <v>1.2780047776507484</v>
      </c>
      <c r="G710" s="15">
        <f t="shared" si="125"/>
        <v>12780.047776507483</v>
      </c>
      <c r="H710">
        <v>-0.01</v>
      </c>
      <c r="I710" s="18">
        <f t="shared" si="121"/>
        <v>0.99003097519131089</v>
      </c>
      <c r="J710" s="15">
        <f t="shared" si="126"/>
        <v>9900.3097519131097</v>
      </c>
      <c r="K710">
        <v>-3.28</v>
      </c>
      <c r="L710" s="18">
        <f t="shared" si="127"/>
        <v>8.246965714416403E-2</v>
      </c>
      <c r="M710" s="15">
        <f t="shared" si="128"/>
        <v>824.69657144164034</v>
      </c>
      <c r="N710">
        <v>3.25</v>
      </c>
      <c r="O710" s="18">
        <f t="shared" si="129"/>
        <v>2.9203328827366555</v>
      </c>
      <c r="P710" s="15">
        <f t="shared" si="130"/>
        <v>29203.328827366553</v>
      </c>
    </row>
    <row r="711" spans="1:16" x14ac:dyDescent="0.25">
      <c r="A711">
        <f t="shared" si="131"/>
        <v>710</v>
      </c>
      <c r="B711">
        <v>2.2200000000000002</v>
      </c>
      <c r="C711">
        <f t="shared" si="122"/>
        <v>4.9284000000000008</v>
      </c>
      <c r="D711" s="15">
        <f t="shared" si="123"/>
        <v>49284.000000000007</v>
      </c>
      <c r="E711">
        <v>0.69</v>
      </c>
      <c r="F711" s="18">
        <f t="shared" si="124"/>
        <v>1.8177974394587448</v>
      </c>
      <c r="G711" s="15">
        <f t="shared" si="125"/>
        <v>18177.974394587447</v>
      </c>
      <c r="H711">
        <v>-1.23</v>
      </c>
      <c r="I711" s="18">
        <f t="shared" si="121"/>
        <v>0.19054741356674806</v>
      </c>
      <c r="J711" s="15">
        <f t="shared" si="126"/>
        <v>1905.4741356674806</v>
      </c>
      <c r="K711">
        <v>-0.75</v>
      </c>
      <c r="L711" s="18">
        <f t="shared" si="127"/>
        <v>0.49833231342424422</v>
      </c>
      <c r="M711" s="15">
        <f t="shared" si="128"/>
        <v>4983.3231342424424</v>
      </c>
      <c r="N711">
        <v>2.48</v>
      </c>
      <c r="O711" s="18">
        <f t="shared" si="129"/>
        <v>-2.2287445658426925</v>
      </c>
      <c r="P711" s="15">
        <f t="shared" si="130"/>
        <v>-22287.445658426925</v>
      </c>
    </row>
    <row r="712" spans="1:16" x14ac:dyDescent="0.25">
      <c r="A712">
        <f t="shared" si="131"/>
        <v>711</v>
      </c>
      <c r="B712">
        <v>2.2400000000000002</v>
      </c>
      <c r="C712">
        <f t="shared" si="122"/>
        <v>5.0176000000000007</v>
      </c>
      <c r="D712" s="15">
        <f t="shared" si="123"/>
        <v>50176.000000000007</v>
      </c>
      <c r="E712">
        <v>0.63</v>
      </c>
      <c r="F712" s="18">
        <f t="shared" si="124"/>
        <v>1.7364265019475418</v>
      </c>
      <c r="G712" s="15">
        <f t="shared" si="125"/>
        <v>17364.265019475417</v>
      </c>
      <c r="H712">
        <v>-0.4</v>
      </c>
      <c r="I712" s="18">
        <f t="shared" si="121"/>
        <v>0.64798959492434349</v>
      </c>
      <c r="J712" s="15">
        <f t="shared" si="126"/>
        <v>6479.8959492434351</v>
      </c>
      <c r="K712">
        <v>-0.96</v>
      </c>
      <c r="L712" s="18">
        <f t="shared" si="127"/>
        <v>0.41705262471067706</v>
      </c>
      <c r="M712" s="15">
        <f t="shared" si="128"/>
        <v>4170.5262471067708</v>
      </c>
      <c r="N712">
        <v>3.39</v>
      </c>
      <c r="O712" s="18">
        <f t="shared" si="129"/>
        <v>4.1036767687444176</v>
      </c>
      <c r="P712" s="15">
        <f t="shared" si="130"/>
        <v>41036.767687444175</v>
      </c>
    </row>
    <row r="713" spans="1:16" x14ac:dyDescent="0.25">
      <c r="A713">
        <f t="shared" si="131"/>
        <v>712</v>
      </c>
      <c r="B713">
        <v>2.66</v>
      </c>
      <c r="C713">
        <f t="shared" si="122"/>
        <v>7.0756000000000006</v>
      </c>
      <c r="D713" s="15">
        <f t="shared" si="123"/>
        <v>70756</v>
      </c>
      <c r="E713">
        <v>1.1200000000000001</v>
      </c>
      <c r="F713" s="18">
        <f t="shared" si="124"/>
        <v>2.4591427464346518</v>
      </c>
      <c r="G713" s="15">
        <f t="shared" si="125"/>
        <v>24591.427464346518</v>
      </c>
      <c r="H713">
        <v>-0.71</v>
      </c>
      <c r="I713" s="18">
        <f t="shared" si="121"/>
        <v>0.43715594725267926</v>
      </c>
      <c r="J713" s="15">
        <f t="shared" si="126"/>
        <v>4371.5594725267929</v>
      </c>
      <c r="K713">
        <v>-1.22</v>
      </c>
      <c r="L713" s="18">
        <f t="shared" si="127"/>
        <v>0.33751375803794187</v>
      </c>
      <c r="M713" s="15">
        <f t="shared" si="128"/>
        <v>3375.1375803794185</v>
      </c>
      <c r="N713">
        <v>2.1800000000000002</v>
      </c>
      <c r="O713" s="18">
        <f t="shared" si="129"/>
        <v>-3.7094449100229188</v>
      </c>
      <c r="P713" s="15">
        <f t="shared" si="130"/>
        <v>-37094.449100229191</v>
      </c>
    </row>
    <row r="714" spans="1:16" x14ac:dyDescent="0.25">
      <c r="A714">
        <f t="shared" si="131"/>
        <v>713</v>
      </c>
      <c r="B714">
        <v>2.2799999999999998</v>
      </c>
      <c r="C714">
        <f t="shared" si="122"/>
        <v>5.1983999999999995</v>
      </c>
      <c r="D714" s="15">
        <f t="shared" si="123"/>
        <v>51983.999999999993</v>
      </c>
      <c r="E714">
        <v>1.4</v>
      </c>
      <c r="F714" s="18">
        <f t="shared" si="124"/>
        <v>2.9322508415929844</v>
      </c>
      <c r="G714" s="15">
        <f t="shared" si="125"/>
        <v>29322.508415929846</v>
      </c>
      <c r="H714">
        <v>-0.1</v>
      </c>
      <c r="I714" s="18">
        <f t="shared" si="121"/>
        <v>0.90307511228348625</v>
      </c>
      <c r="J714" s="15">
        <f t="shared" si="126"/>
        <v>9030.7511228348631</v>
      </c>
      <c r="K714">
        <v>-2.74</v>
      </c>
      <c r="L714" s="18">
        <f t="shared" si="127"/>
        <v>0.11482689296296125</v>
      </c>
      <c r="M714" s="15">
        <f t="shared" si="128"/>
        <v>1148.2689296296126</v>
      </c>
      <c r="N714">
        <v>3.43</v>
      </c>
      <c r="O714" s="18">
        <f t="shared" si="129"/>
        <v>4.4576225431360825</v>
      </c>
      <c r="P714" s="15">
        <f t="shared" si="130"/>
        <v>44576.225431360828</v>
      </c>
    </row>
    <row r="715" spans="1:16" x14ac:dyDescent="0.25">
      <c r="A715">
        <f t="shared" si="131"/>
        <v>714</v>
      </c>
      <c r="B715">
        <v>2.62</v>
      </c>
      <c r="C715">
        <f t="shared" si="122"/>
        <v>6.8644000000000007</v>
      </c>
      <c r="D715" s="15">
        <f t="shared" si="123"/>
        <v>68644</v>
      </c>
      <c r="E715">
        <v>1.0900000000000001</v>
      </c>
      <c r="F715" s="18">
        <f t="shared" si="124"/>
        <v>2.4110621694676775</v>
      </c>
      <c r="G715" s="15">
        <f t="shared" si="125"/>
        <v>24110.621694676774</v>
      </c>
      <c r="H715">
        <v>-0.14000000000000001</v>
      </c>
      <c r="I715" s="18">
        <f t="shared" si="121"/>
        <v>0.86600761038943075</v>
      </c>
      <c r="J715" s="15">
        <f t="shared" si="126"/>
        <v>8660.0761038943074</v>
      </c>
      <c r="K715">
        <v>-3.77</v>
      </c>
      <c r="L715" s="18">
        <f t="shared" si="127"/>
        <v>6.2226416562105133E-2</v>
      </c>
      <c r="M715" s="15">
        <f t="shared" si="128"/>
        <v>622.26416562105135</v>
      </c>
      <c r="N715">
        <v>2.2000000000000002</v>
      </c>
      <c r="O715" s="18">
        <f t="shared" si="129"/>
        <v>-3.6185555882644485</v>
      </c>
      <c r="P715" s="15">
        <f t="shared" si="130"/>
        <v>-36185.555882644483</v>
      </c>
    </row>
    <row r="716" spans="1:16" x14ac:dyDescent="0.25">
      <c r="A716">
        <f t="shared" si="131"/>
        <v>715</v>
      </c>
      <c r="B716">
        <v>1.25</v>
      </c>
      <c r="C716">
        <f t="shared" si="122"/>
        <v>1.5625</v>
      </c>
      <c r="D716" s="15">
        <f t="shared" si="123"/>
        <v>15625</v>
      </c>
      <c r="E716">
        <v>-0.28999999999999998</v>
      </c>
      <c r="F716" s="18">
        <f t="shared" si="124"/>
        <v>0.73215318603572022</v>
      </c>
      <c r="G716" s="15">
        <f t="shared" si="125"/>
        <v>7321.5318603572023</v>
      </c>
      <c r="H716">
        <v>-0.85</v>
      </c>
      <c r="I716" s="18">
        <f t="shared" si="121"/>
        <v>0.35824546966910092</v>
      </c>
      <c r="J716" s="15">
        <f t="shared" si="126"/>
        <v>3582.4546966910093</v>
      </c>
      <c r="K716">
        <v>-4.46</v>
      </c>
      <c r="L716" s="18">
        <f t="shared" si="127"/>
        <v>4.2967808351748994E-2</v>
      </c>
      <c r="M716" s="15">
        <f t="shared" si="128"/>
        <v>429.67808351748994</v>
      </c>
      <c r="N716">
        <v>2.1800000000000002</v>
      </c>
      <c r="O716" s="18">
        <f t="shared" si="129"/>
        <v>-3.7094449100229188</v>
      </c>
      <c r="P716" s="15">
        <f t="shared" si="130"/>
        <v>-37094.449100229191</v>
      </c>
    </row>
    <row r="717" spans="1:16" x14ac:dyDescent="0.25">
      <c r="A717">
        <f t="shared" si="131"/>
        <v>716</v>
      </c>
      <c r="B717">
        <v>1.56</v>
      </c>
      <c r="C717">
        <f t="shared" si="122"/>
        <v>2.4336000000000002</v>
      </c>
      <c r="D717" s="15">
        <f t="shared" si="123"/>
        <v>24336.000000000004</v>
      </c>
      <c r="E717">
        <v>0.7</v>
      </c>
      <c r="F717" s="18">
        <f t="shared" si="124"/>
        <v>1.8315513887524792</v>
      </c>
      <c r="G717" s="15">
        <f t="shared" si="125"/>
        <v>18315.513887524794</v>
      </c>
      <c r="H717">
        <v>-0.14000000000000001</v>
      </c>
      <c r="I717" s="18">
        <f t="shared" si="121"/>
        <v>0.86600761038943075</v>
      </c>
      <c r="J717" s="15">
        <f t="shared" si="126"/>
        <v>8660.0761038943074</v>
      </c>
      <c r="K717">
        <v>-0.16</v>
      </c>
      <c r="L717" s="18">
        <f t="shared" si="127"/>
        <v>0.85438725007435368</v>
      </c>
      <c r="M717" s="15">
        <f t="shared" si="128"/>
        <v>8543.8725007435369</v>
      </c>
      <c r="N717">
        <v>3.42</v>
      </c>
      <c r="O717" s="18">
        <f t="shared" si="129"/>
        <v>4.3684607912520068</v>
      </c>
      <c r="P717" s="15">
        <f t="shared" si="130"/>
        <v>43684.60791252007</v>
      </c>
    </row>
    <row r="718" spans="1:16" x14ac:dyDescent="0.25">
      <c r="A718">
        <f t="shared" si="131"/>
        <v>717</v>
      </c>
      <c r="B718">
        <v>2.08</v>
      </c>
      <c r="C718">
        <f t="shared" si="122"/>
        <v>4.3264000000000005</v>
      </c>
      <c r="D718" s="15">
        <f t="shared" si="123"/>
        <v>43264.000000000007</v>
      </c>
      <c r="E718">
        <v>1.1000000000000001</v>
      </c>
      <c r="F718" s="18">
        <f t="shared" si="124"/>
        <v>2.4270331251432835</v>
      </c>
      <c r="G718" s="15">
        <f t="shared" si="125"/>
        <v>24270.331251432835</v>
      </c>
      <c r="H718">
        <v>-1.4</v>
      </c>
      <c r="I718" s="18">
        <f t="shared" si="121"/>
        <v>0.13558945938537856</v>
      </c>
      <c r="J718" s="15">
        <f t="shared" si="126"/>
        <v>1355.8945938537856</v>
      </c>
      <c r="K718">
        <v>-3.03</v>
      </c>
      <c r="L718" s="18">
        <f t="shared" si="127"/>
        <v>9.5852863922245402E-2</v>
      </c>
      <c r="M718" s="15">
        <f t="shared" si="128"/>
        <v>958.52863922245399</v>
      </c>
      <c r="N718">
        <v>2.64</v>
      </c>
      <c r="O718" s="18">
        <f t="shared" si="129"/>
        <v>-1.3291719042869392</v>
      </c>
      <c r="P718" s="15">
        <f t="shared" si="130"/>
        <v>-13291.719042869392</v>
      </c>
    </row>
    <row r="719" spans="1:16" x14ac:dyDescent="0.25">
      <c r="A719">
        <f t="shared" si="131"/>
        <v>718</v>
      </c>
      <c r="B719">
        <v>2.1800000000000002</v>
      </c>
      <c r="C719">
        <f t="shared" si="122"/>
        <v>4.7524000000000006</v>
      </c>
      <c r="D719" s="15">
        <f t="shared" si="123"/>
        <v>47524.000000000007</v>
      </c>
      <c r="E719">
        <v>1.42</v>
      </c>
      <c r="F719" s="18">
        <f t="shared" si="124"/>
        <v>2.9677348753563599</v>
      </c>
      <c r="G719" s="15">
        <f t="shared" si="125"/>
        <v>29677.348753563598</v>
      </c>
      <c r="H719">
        <v>0.19</v>
      </c>
      <c r="I719" s="18">
        <f t="shared" si="121"/>
        <v>1.2013599937502182</v>
      </c>
      <c r="J719" s="15">
        <f t="shared" si="126"/>
        <v>12013.599937502182</v>
      </c>
      <c r="K719">
        <v>-5.19</v>
      </c>
      <c r="L719" s="18">
        <f t="shared" si="127"/>
        <v>2.989460563833515E-2</v>
      </c>
      <c r="M719" s="15">
        <f t="shared" si="128"/>
        <v>298.9460563833515</v>
      </c>
      <c r="N719">
        <v>2.73</v>
      </c>
      <c r="O719" s="18">
        <f t="shared" si="129"/>
        <v>-0.78677065974156868</v>
      </c>
      <c r="P719" s="15">
        <f t="shared" si="130"/>
        <v>-7867.7065974156867</v>
      </c>
    </row>
    <row r="720" spans="1:16" x14ac:dyDescent="0.25">
      <c r="A720">
        <f t="shared" si="131"/>
        <v>719</v>
      </c>
      <c r="B720">
        <v>2.2799999999999998</v>
      </c>
      <c r="C720">
        <f t="shared" si="122"/>
        <v>5.1983999999999995</v>
      </c>
      <c r="D720" s="15">
        <f t="shared" si="123"/>
        <v>51983.999999999993</v>
      </c>
      <c r="E720">
        <v>0.13</v>
      </c>
      <c r="F720" s="18">
        <f t="shared" si="124"/>
        <v>1.1344899923919205</v>
      </c>
      <c r="G720" s="15">
        <f t="shared" si="125"/>
        <v>11344.899923919205</v>
      </c>
      <c r="H720">
        <v>0.93</v>
      </c>
      <c r="I720" s="18">
        <f t="shared" si="121"/>
        <v>2.2174730367608433</v>
      </c>
      <c r="J720" s="15">
        <f t="shared" si="126"/>
        <v>22174.730367608434</v>
      </c>
      <c r="K720">
        <v>-2.04</v>
      </c>
      <c r="L720" s="18">
        <f t="shared" si="127"/>
        <v>0.18307110473652716</v>
      </c>
      <c r="M720" s="15">
        <f t="shared" si="128"/>
        <v>1830.7110473652715</v>
      </c>
      <c r="N720">
        <v>3.67</v>
      </c>
      <c r="O720" s="18">
        <f t="shared" si="129"/>
        <v>6.7376557396918955</v>
      </c>
      <c r="P720" s="15">
        <f t="shared" si="130"/>
        <v>67376.557396918957</v>
      </c>
    </row>
    <row r="721" spans="1:16" x14ac:dyDescent="0.25">
      <c r="A721">
        <f t="shared" si="131"/>
        <v>720</v>
      </c>
      <c r="B721">
        <v>2.57</v>
      </c>
      <c r="C721">
        <f t="shared" si="122"/>
        <v>6.6048999999999989</v>
      </c>
      <c r="D721" s="15">
        <f t="shared" si="123"/>
        <v>66048.999999999985</v>
      </c>
      <c r="E721">
        <v>0.42</v>
      </c>
      <c r="F721" s="18">
        <f t="shared" si="124"/>
        <v>1.4671229051130108</v>
      </c>
      <c r="G721" s="15">
        <f t="shared" si="125"/>
        <v>14671.229051130107</v>
      </c>
      <c r="H721">
        <v>-0.04</v>
      </c>
      <c r="I721" s="18">
        <f t="shared" si="121"/>
        <v>0.96049441056862028</v>
      </c>
      <c r="J721" s="15">
        <f t="shared" si="126"/>
        <v>9604.9441056862033</v>
      </c>
      <c r="K721">
        <v>-1.75</v>
      </c>
      <c r="L721" s="18">
        <f t="shared" si="127"/>
        <v>0.2252822506105969</v>
      </c>
      <c r="M721" s="15">
        <f t="shared" si="128"/>
        <v>2252.8225061059688</v>
      </c>
      <c r="N721">
        <v>3.83</v>
      </c>
      <c r="O721" s="18">
        <f t="shared" si="129"/>
        <v>8.4153721228051239</v>
      </c>
      <c r="P721" s="15">
        <f t="shared" si="130"/>
        <v>84153.721228051232</v>
      </c>
    </row>
    <row r="722" spans="1:16" x14ac:dyDescent="0.25">
      <c r="A722">
        <f t="shared" si="131"/>
        <v>721</v>
      </c>
      <c r="B722">
        <v>2.5499999999999998</v>
      </c>
      <c r="C722">
        <f t="shared" si="122"/>
        <v>6.5024999999999995</v>
      </c>
      <c r="D722" s="15">
        <f t="shared" si="123"/>
        <v>65024.999999999993</v>
      </c>
      <c r="E722">
        <v>0.05</v>
      </c>
      <c r="F722" s="18">
        <f t="shared" si="124"/>
        <v>1.0506631591342346</v>
      </c>
      <c r="G722" s="15">
        <f t="shared" si="125"/>
        <v>10506.631591342346</v>
      </c>
      <c r="H722">
        <v>-0.15</v>
      </c>
      <c r="I722" s="18">
        <f t="shared" si="121"/>
        <v>0.85689085356136507</v>
      </c>
      <c r="J722" s="15">
        <f t="shared" si="126"/>
        <v>8568.9085356136511</v>
      </c>
      <c r="K722">
        <v>-0.99</v>
      </c>
      <c r="L722" s="18">
        <f t="shared" si="127"/>
        <v>0.40679563076003</v>
      </c>
      <c r="M722" s="15">
        <f t="shared" si="128"/>
        <v>4067.9563076003001</v>
      </c>
      <c r="N722">
        <v>2.4</v>
      </c>
      <c r="O722" s="18">
        <f t="shared" si="129"/>
        <v>-2.6489377601303321</v>
      </c>
      <c r="P722" s="15">
        <f t="shared" si="130"/>
        <v>-26489.37760130332</v>
      </c>
    </row>
    <row r="723" spans="1:16" x14ac:dyDescent="0.25">
      <c r="A723">
        <f t="shared" si="131"/>
        <v>722</v>
      </c>
      <c r="B723">
        <v>1.86</v>
      </c>
      <c r="C723">
        <f t="shared" si="122"/>
        <v>3.4596000000000005</v>
      </c>
      <c r="D723" s="15">
        <f t="shared" si="123"/>
        <v>34596.000000000007</v>
      </c>
      <c r="E723">
        <v>0</v>
      </c>
      <c r="F723" s="18">
        <f t="shared" si="124"/>
        <v>1</v>
      </c>
      <c r="G723" s="15">
        <f t="shared" si="125"/>
        <v>10000</v>
      </c>
      <c r="H723">
        <v>-2.4700000000000002</v>
      </c>
      <c r="I723" s="18">
        <f t="shared" si="121"/>
        <v>6.4709701689862412E-4</v>
      </c>
      <c r="J723" s="15">
        <f t="shared" si="126"/>
        <v>6.4709701689862413</v>
      </c>
      <c r="K723">
        <v>-2.6</v>
      </c>
      <c r="L723" s="18">
        <f t="shared" si="127"/>
        <v>0.12560369931769891</v>
      </c>
      <c r="M723" s="15">
        <f t="shared" si="128"/>
        <v>1256.036993176989</v>
      </c>
      <c r="N723">
        <v>2.83</v>
      </c>
      <c r="O723" s="18">
        <f t="shared" si="129"/>
        <v>-0.15178602964098786</v>
      </c>
      <c r="P723" s="15">
        <f t="shared" si="130"/>
        <v>-1517.8602964098786</v>
      </c>
    </row>
    <row r="724" spans="1:16" x14ac:dyDescent="0.25">
      <c r="A724">
        <f t="shared" si="131"/>
        <v>723</v>
      </c>
      <c r="B724">
        <v>1.8</v>
      </c>
      <c r="C724">
        <f t="shared" si="122"/>
        <v>3.24</v>
      </c>
      <c r="D724" s="15">
        <f t="shared" si="123"/>
        <v>32400.000000000004</v>
      </c>
      <c r="E724">
        <v>0.56999999999999995</v>
      </c>
      <c r="F724" s="18">
        <f t="shared" si="124"/>
        <v>1.6570277866524263</v>
      </c>
      <c r="G724" s="15">
        <f t="shared" si="125"/>
        <v>16570.277866524262</v>
      </c>
      <c r="H724">
        <v>-0.36</v>
      </c>
      <c r="I724" s="18">
        <f t="shared" si="121"/>
        <v>0.67900377471925577</v>
      </c>
      <c r="J724" s="15">
        <f t="shared" si="126"/>
        <v>6790.0377471925576</v>
      </c>
      <c r="K724">
        <v>-0.14000000000000001</v>
      </c>
      <c r="L724" s="18">
        <f t="shared" si="127"/>
        <v>0.87111483527671152</v>
      </c>
      <c r="M724" s="15">
        <f t="shared" si="128"/>
        <v>8711.1483527671153</v>
      </c>
      <c r="N724">
        <v>3.3</v>
      </c>
      <c r="O724" s="18">
        <f t="shared" si="129"/>
        <v>3.3332215254891171</v>
      </c>
      <c r="P724" s="15">
        <f t="shared" si="130"/>
        <v>33332.215254891169</v>
      </c>
    </row>
    <row r="725" spans="1:16" x14ac:dyDescent="0.25">
      <c r="A725">
        <f t="shared" si="131"/>
        <v>724</v>
      </c>
      <c r="B725">
        <v>2.48</v>
      </c>
      <c r="C725">
        <f t="shared" si="122"/>
        <v>6.1504000000000003</v>
      </c>
      <c r="D725" s="15">
        <f t="shared" si="123"/>
        <v>61504</v>
      </c>
      <c r="E725">
        <v>1.53</v>
      </c>
      <c r="F725" s="18">
        <f t="shared" si="124"/>
        <v>3.1669464802663967</v>
      </c>
      <c r="G725" s="15">
        <f t="shared" si="125"/>
        <v>31669.464802663966</v>
      </c>
      <c r="H725">
        <v>0.52</v>
      </c>
      <c r="I725" s="18">
        <f t="shared" si="121"/>
        <v>1.6072508010375741</v>
      </c>
      <c r="J725" s="15">
        <f t="shared" si="126"/>
        <v>16072.508010375741</v>
      </c>
      <c r="K725">
        <v>-2.88</v>
      </c>
      <c r="L725" s="18">
        <f t="shared" si="127"/>
        <v>0.1051490040386808</v>
      </c>
      <c r="M725" s="15">
        <f t="shared" si="128"/>
        <v>1051.490040386808</v>
      </c>
      <c r="N725">
        <v>2.59</v>
      </c>
      <c r="O725" s="18">
        <f t="shared" si="129"/>
        <v>-1.6190038754512326</v>
      </c>
      <c r="P725" s="15">
        <f t="shared" si="130"/>
        <v>-16190.038754512327</v>
      </c>
    </row>
    <row r="726" spans="1:16" x14ac:dyDescent="0.25">
      <c r="A726">
        <f t="shared" si="131"/>
        <v>725</v>
      </c>
      <c r="B726">
        <v>2.66</v>
      </c>
      <c r="C726">
        <f t="shared" si="122"/>
        <v>7.0756000000000006</v>
      </c>
      <c r="D726" s="15">
        <f t="shared" si="123"/>
        <v>70756</v>
      </c>
      <c r="E726">
        <v>0.59</v>
      </c>
      <c r="F726" s="18">
        <f t="shared" si="124"/>
        <v>1.6832752285189638</v>
      </c>
      <c r="G726" s="15">
        <f t="shared" si="125"/>
        <v>16832.752285189639</v>
      </c>
      <c r="H726">
        <v>0.38</v>
      </c>
      <c r="I726" s="18">
        <f t="shared" si="121"/>
        <v>1.4261074037479551</v>
      </c>
      <c r="J726" s="15">
        <f t="shared" si="126"/>
        <v>14261.074037479551</v>
      </c>
      <c r="K726">
        <v>-3.54</v>
      </c>
      <c r="L726" s="18">
        <f t="shared" si="127"/>
        <v>7.0874544025752925E-2</v>
      </c>
      <c r="M726" s="15">
        <f t="shared" si="128"/>
        <v>708.74544025752925</v>
      </c>
      <c r="N726">
        <v>3.06</v>
      </c>
      <c r="O726" s="18">
        <f t="shared" si="129"/>
        <v>1.4457245678505686</v>
      </c>
      <c r="P726" s="15">
        <f t="shared" si="130"/>
        <v>14457.245678505686</v>
      </c>
    </row>
    <row r="727" spans="1:16" x14ac:dyDescent="0.25">
      <c r="A727">
        <f t="shared" si="131"/>
        <v>726</v>
      </c>
      <c r="B727">
        <v>1.78</v>
      </c>
      <c r="C727">
        <f t="shared" si="122"/>
        <v>3.1684000000000001</v>
      </c>
      <c r="D727" s="15">
        <f t="shared" si="123"/>
        <v>31684</v>
      </c>
      <c r="E727">
        <v>-0.85</v>
      </c>
      <c r="F727" s="18">
        <f t="shared" si="124"/>
        <v>0.33787113350937398</v>
      </c>
      <c r="G727" s="15">
        <f t="shared" si="125"/>
        <v>3378.7113350937398</v>
      </c>
      <c r="H727">
        <v>0.27</v>
      </c>
      <c r="I727" s="18">
        <f t="shared" si="121"/>
        <v>1.2930826500219148</v>
      </c>
      <c r="J727" s="15">
        <f t="shared" si="126"/>
        <v>12930.826500219147</v>
      </c>
      <c r="K727">
        <v>-2.89</v>
      </c>
      <c r="L727" s="18">
        <f t="shared" si="127"/>
        <v>0.10449625126691277</v>
      </c>
      <c r="M727" s="15">
        <f t="shared" si="128"/>
        <v>1044.9625126691276</v>
      </c>
      <c r="N727">
        <v>3.09</v>
      </c>
      <c r="O727" s="18">
        <f t="shared" si="129"/>
        <v>1.6689038408593113</v>
      </c>
      <c r="P727" s="15">
        <f t="shared" si="130"/>
        <v>16689.038408593115</v>
      </c>
    </row>
    <row r="728" spans="1:16" x14ac:dyDescent="0.25">
      <c r="A728">
        <f t="shared" si="131"/>
        <v>727</v>
      </c>
      <c r="B728">
        <v>1.43</v>
      </c>
      <c r="C728">
        <f t="shared" si="122"/>
        <v>2.0448999999999997</v>
      </c>
      <c r="D728" s="15">
        <f t="shared" si="123"/>
        <v>20448.999999999996</v>
      </c>
      <c r="E728">
        <v>0.09</v>
      </c>
      <c r="F728" s="18">
        <f t="shared" si="124"/>
        <v>1.092150328610775</v>
      </c>
      <c r="G728" s="15">
        <f t="shared" si="125"/>
        <v>10921.503286107751</v>
      </c>
      <c r="H728">
        <v>0.63</v>
      </c>
      <c r="I728" s="18">
        <f t="shared" si="121"/>
        <v>1.759111628565446</v>
      </c>
      <c r="J728" s="15">
        <f t="shared" si="126"/>
        <v>17591.116285654462</v>
      </c>
      <c r="K728">
        <v>-4.63</v>
      </c>
      <c r="L728" s="18">
        <f t="shared" si="127"/>
        <v>3.9388259186639747E-2</v>
      </c>
      <c r="M728" s="15">
        <f t="shared" si="128"/>
        <v>393.88259186639749</v>
      </c>
      <c r="N728">
        <v>2.88</v>
      </c>
      <c r="O728" s="18">
        <f t="shared" si="129"/>
        <v>0.17890553190408731</v>
      </c>
      <c r="P728" s="15">
        <f t="shared" si="130"/>
        <v>1789.0553190408732</v>
      </c>
    </row>
    <row r="729" spans="1:16" x14ac:dyDescent="0.25">
      <c r="A729">
        <f t="shared" si="131"/>
        <v>728</v>
      </c>
      <c r="B729">
        <v>2.54</v>
      </c>
      <c r="C729">
        <f t="shared" si="122"/>
        <v>6.4516</v>
      </c>
      <c r="D729" s="15">
        <f t="shared" si="123"/>
        <v>64516</v>
      </c>
      <c r="E729">
        <v>0.03</v>
      </c>
      <c r="F729" s="18">
        <f t="shared" si="124"/>
        <v>1.0302386426622754</v>
      </c>
      <c r="G729" s="15">
        <f t="shared" si="125"/>
        <v>10302.386426622754</v>
      </c>
      <c r="H729">
        <v>0.92</v>
      </c>
      <c r="I729" s="18">
        <f t="shared" si="121"/>
        <v>2.2011260820042451</v>
      </c>
      <c r="J729" s="15">
        <f t="shared" si="126"/>
        <v>22011.260820042451</v>
      </c>
      <c r="K729">
        <v>-1.64</v>
      </c>
      <c r="L729" s="18">
        <f t="shared" si="127"/>
        <v>0.24432027341595136</v>
      </c>
      <c r="M729" s="15">
        <f t="shared" si="128"/>
        <v>2443.2027341595135</v>
      </c>
      <c r="N729">
        <v>2.7</v>
      </c>
      <c r="O729" s="18">
        <f t="shared" si="129"/>
        <v>-0.97057588702427644</v>
      </c>
      <c r="P729" s="15">
        <f t="shared" si="130"/>
        <v>-9705.7588702427638</v>
      </c>
    </row>
    <row r="730" spans="1:16" x14ac:dyDescent="0.25">
      <c r="A730">
        <f t="shared" si="131"/>
        <v>729</v>
      </c>
      <c r="B730">
        <v>2.78</v>
      </c>
      <c r="C730">
        <f t="shared" si="122"/>
        <v>7.7283999999999988</v>
      </c>
      <c r="D730" s="15">
        <f t="shared" si="123"/>
        <v>77283.999999999985</v>
      </c>
      <c r="E730">
        <v>-0.13</v>
      </c>
      <c r="F730" s="18">
        <f t="shared" si="124"/>
        <v>0.87446669708487734</v>
      </c>
      <c r="G730" s="15">
        <f t="shared" si="125"/>
        <v>8744.6669708487734</v>
      </c>
      <c r="H730">
        <v>-0.22</v>
      </c>
      <c r="I730" s="18">
        <f t="shared" si="121"/>
        <v>0.79473784813506954</v>
      </c>
      <c r="J730" s="15">
        <f t="shared" si="126"/>
        <v>7947.3784813506954</v>
      </c>
      <c r="K730">
        <v>-4.09</v>
      </c>
      <c r="L730" s="18">
        <f t="shared" si="127"/>
        <v>5.2218986784767205E-2</v>
      </c>
      <c r="M730" s="15">
        <f t="shared" si="128"/>
        <v>522.18986784767208</v>
      </c>
      <c r="N730">
        <v>2.87</v>
      </c>
      <c r="O730" s="18">
        <f t="shared" si="129"/>
        <v>0.11204924285706319</v>
      </c>
      <c r="P730" s="15">
        <f t="shared" si="130"/>
        <v>1120.492428570632</v>
      </c>
    </row>
    <row r="731" spans="1:16" x14ac:dyDescent="0.25">
      <c r="A731">
        <f t="shared" si="131"/>
        <v>730</v>
      </c>
      <c r="B731">
        <v>1.81</v>
      </c>
      <c r="C731">
        <f t="shared" si="122"/>
        <v>3.2761</v>
      </c>
      <c r="D731" s="15">
        <f t="shared" si="123"/>
        <v>32761</v>
      </c>
      <c r="E731">
        <v>0.44</v>
      </c>
      <c r="F731" s="18">
        <f t="shared" si="124"/>
        <v>1.4917365502374165</v>
      </c>
      <c r="G731" s="15">
        <f t="shared" si="125"/>
        <v>14917.365502374165</v>
      </c>
      <c r="H731">
        <v>0.2</v>
      </c>
      <c r="I731" s="18">
        <f t="shared" si="121"/>
        <v>1.2125970392508638</v>
      </c>
      <c r="J731" s="15">
        <f t="shared" si="126"/>
        <v>12125.970392508638</v>
      </c>
      <c r="K731">
        <v>-1.59</v>
      </c>
      <c r="L731" s="18">
        <f t="shared" si="127"/>
        <v>0.25361497453563708</v>
      </c>
      <c r="M731" s="15">
        <f t="shared" si="128"/>
        <v>2536.1497453563707</v>
      </c>
      <c r="N731">
        <v>2.69</v>
      </c>
      <c r="O731" s="18">
        <f t="shared" si="129"/>
        <v>-1.0311717612108247</v>
      </c>
      <c r="P731" s="15">
        <f t="shared" si="130"/>
        <v>-10311.717612108247</v>
      </c>
    </row>
    <row r="732" spans="1:16" x14ac:dyDescent="0.25">
      <c r="A732">
        <f t="shared" si="131"/>
        <v>731</v>
      </c>
      <c r="B732">
        <v>2.5</v>
      </c>
      <c r="C732">
        <f t="shared" si="122"/>
        <v>6.25</v>
      </c>
      <c r="D732" s="15">
        <f t="shared" si="123"/>
        <v>62500</v>
      </c>
      <c r="E732">
        <v>0.62</v>
      </c>
      <c r="F732" s="18">
        <f t="shared" si="124"/>
        <v>1.7230565709181751</v>
      </c>
      <c r="G732" s="15">
        <f t="shared" si="125"/>
        <v>17230.565709181752</v>
      </c>
      <c r="H732">
        <v>-0.64</v>
      </c>
      <c r="I732" s="18">
        <f t="shared" si="121"/>
        <v>0.48031845332103301</v>
      </c>
      <c r="J732" s="15">
        <f t="shared" si="126"/>
        <v>4803.1845332103303</v>
      </c>
      <c r="K732">
        <v>-2.99</v>
      </c>
      <c r="L732" s="18">
        <f t="shared" si="127"/>
        <v>9.8231084156318857E-2</v>
      </c>
      <c r="M732" s="15">
        <f t="shared" si="128"/>
        <v>982.31084156318855</v>
      </c>
      <c r="N732">
        <v>3.8</v>
      </c>
      <c r="O732" s="18">
        <f t="shared" si="129"/>
        <v>8.0907278282884825</v>
      </c>
      <c r="P732" s="15">
        <f t="shared" si="130"/>
        <v>80907.278282884829</v>
      </c>
    </row>
    <row r="733" spans="1:16" x14ac:dyDescent="0.25">
      <c r="A733">
        <f t="shared" si="131"/>
        <v>732</v>
      </c>
      <c r="B733">
        <v>2.21</v>
      </c>
      <c r="C733">
        <f t="shared" si="122"/>
        <v>4.8841000000000001</v>
      </c>
      <c r="D733" s="15">
        <f t="shared" si="123"/>
        <v>48841</v>
      </c>
      <c r="E733">
        <v>0.35</v>
      </c>
      <c r="F733" s="18">
        <f t="shared" si="124"/>
        <v>1.3826820512537117</v>
      </c>
      <c r="G733" s="15">
        <f t="shared" si="125"/>
        <v>13826.820512537117</v>
      </c>
      <c r="H733">
        <v>-0.61</v>
      </c>
      <c r="I733" s="18">
        <f t="shared" si="121"/>
        <v>0.49959327806834325</v>
      </c>
      <c r="J733" s="15">
        <f t="shared" si="126"/>
        <v>4995.9327806834326</v>
      </c>
      <c r="K733">
        <v>-0.25</v>
      </c>
      <c r="L733" s="18">
        <f t="shared" si="127"/>
        <v>0.78375523510528688</v>
      </c>
      <c r="M733" s="15">
        <f t="shared" si="128"/>
        <v>7837.5523510528692</v>
      </c>
      <c r="N733">
        <v>2.89</v>
      </c>
      <c r="O733" s="18">
        <f t="shared" si="129"/>
        <v>0.24612384965723422</v>
      </c>
      <c r="P733" s="15">
        <f t="shared" si="130"/>
        <v>2461.2384965723422</v>
      </c>
    </row>
    <row r="734" spans="1:16" x14ac:dyDescent="0.25">
      <c r="A734">
        <f t="shared" si="131"/>
        <v>733</v>
      </c>
      <c r="B734">
        <v>2.46</v>
      </c>
      <c r="C734">
        <f t="shared" si="122"/>
        <v>6.0515999999999996</v>
      </c>
      <c r="D734" s="15">
        <f t="shared" si="123"/>
        <v>60516</v>
      </c>
      <c r="E734">
        <v>0.34</v>
      </c>
      <c r="F734" s="18">
        <f t="shared" si="124"/>
        <v>1.370835455417684</v>
      </c>
      <c r="G734" s="15">
        <f t="shared" si="125"/>
        <v>13708.35455417684</v>
      </c>
      <c r="H734">
        <v>0.8</v>
      </c>
      <c r="I734" s="18">
        <f t="shared" si="121"/>
        <v>2.0107685440669782</v>
      </c>
      <c r="J734" s="15">
        <f t="shared" si="126"/>
        <v>20107.685440669782</v>
      </c>
      <c r="K734">
        <v>-2.4900000000000002</v>
      </c>
      <c r="L734" s="18">
        <f t="shared" si="127"/>
        <v>0.13493861675571495</v>
      </c>
      <c r="M734" s="15">
        <f t="shared" si="128"/>
        <v>1349.3861675571495</v>
      </c>
      <c r="N734">
        <v>2.71</v>
      </c>
      <c r="O734" s="18">
        <f t="shared" si="129"/>
        <v>-0.90964471035557715</v>
      </c>
      <c r="P734" s="15">
        <f t="shared" si="130"/>
        <v>-9096.4471035557708</v>
      </c>
    </row>
    <row r="735" spans="1:16" x14ac:dyDescent="0.25">
      <c r="A735">
        <f t="shared" si="131"/>
        <v>734</v>
      </c>
      <c r="B735">
        <v>1.92</v>
      </c>
      <c r="C735">
        <f t="shared" si="122"/>
        <v>3.6863999999999999</v>
      </c>
      <c r="D735" s="15">
        <f t="shared" si="123"/>
        <v>36864</v>
      </c>
      <c r="E735">
        <v>0.21</v>
      </c>
      <c r="F735" s="18">
        <f t="shared" si="124"/>
        <v>1.221734564080863</v>
      </c>
      <c r="G735" s="15">
        <f t="shared" si="125"/>
        <v>12217.345640808629</v>
      </c>
      <c r="H735">
        <v>-0.56999999999999995</v>
      </c>
      <c r="I735" s="18">
        <f t="shared" si="121"/>
        <v>0.52602863652744147</v>
      </c>
      <c r="J735" s="15">
        <f t="shared" si="126"/>
        <v>5260.2863652744145</v>
      </c>
      <c r="K735">
        <v>-2.71</v>
      </c>
      <c r="L735" s="18">
        <f t="shared" si="127"/>
        <v>0.11703893722247598</v>
      </c>
      <c r="M735" s="15">
        <f t="shared" si="128"/>
        <v>1170.3893722247599</v>
      </c>
      <c r="N735">
        <v>2.63</v>
      </c>
      <c r="O735" s="18">
        <f t="shared" si="129"/>
        <v>-1.3877860869280614</v>
      </c>
      <c r="P735" s="15">
        <f t="shared" si="130"/>
        <v>-13877.860869280614</v>
      </c>
    </row>
    <row r="736" spans="1:16" x14ac:dyDescent="0.25">
      <c r="A736">
        <f t="shared" si="131"/>
        <v>735</v>
      </c>
      <c r="B736">
        <v>2.02</v>
      </c>
      <c r="C736">
        <f t="shared" si="122"/>
        <v>4.0804</v>
      </c>
      <c r="D736" s="15">
        <f t="shared" si="123"/>
        <v>40804</v>
      </c>
      <c r="E736">
        <v>0</v>
      </c>
      <c r="F736" s="18">
        <f t="shared" si="124"/>
        <v>1</v>
      </c>
      <c r="G736" s="15">
        <f t="shared" si="125"/>
        <v>10000</v>
      </c>
      <c r="H736">
        <v>-1.23</v>
      </c>
      <c r="I736" s="18">
        <f t="shared" si="121"/>
        <v>0.19054741356674806</v>
      </c>
      <c r="J736" s="15">
        <f t="shared" si="126"/>
        <v>1905.4741356674806</v>
      </c>
      <c r="K736">
        <v>-2.83</v>
      </c>
      <c r="L736" s="18">
        <f t="shared" si="127"/>
        <v>0.10848775766911704</v>
      </c>
      <c r="M736" s="15">
        <f t="shared" si="128"/>
        <v>1084.8775766911704</v>
      </c>
      <c r="N736">
        <v>3.52</v>
      </c>
      <c r="O736" s="18">
        <f t="shared" si="129"/>
        <v>5.2806882398873878</v>
      </c>
      <c r="P736" s="15">
        <f t="shared" si="130"/>
        <v>52806.88239887388</v>
      </c>
    </row>
    <row r="737" spans="1:16" x14ac:dyDescent="0.25">
      <c r="A737">
        <f t="shared" si="131"/>
        <v>736</v>
      </c>
      <c r="B737">
        <v>2.61</v>
      </c>
      <c r="C737">
        <f t="shared" si="122"/>
        <v>6.8120999999999992</v>
      </c>
      <c r="D737" s="15">
        <f t="shared" si="123"/>
        <v>68120.999999999985</v>
      </c>
      <c r="E737">
        <v>-0.54</v>
      </c>
      <c r="F737" s="18">
        <f t="shared" si="124"/>
        <v>0.53638823558164983</v>
      </c>
      <c r="G737" s="15">
        <f t="shared" si="125"/>
        <v>5363.8823558164986</v>
      </c>
      <c r="H737">
        <v>0.6</v>
      </c>
      <c r="I737" s="18">
        <f t="shared" si="121"/>
        <v>1.7168507567004003</v>
      </c>
      <c r="J737" s="15">
        <f t="shared" si="126"/>
        <v>17168.507567004002</v>
      </c>
      <c r="K737">
        <v>-1.72</v>
      </c>
      <c r="L737" s="18">
        <f t="shared" si="127"/>
        <v>0.23029073939334591</v>
      </c>
      <c r="M737" s="15">
        <f t="shared" si="128"/>
        <v>2302.9073939334589</v>
      </c>
      <c r="N737">
        <v>2.8</v>
      </c>
      <c r="O737" s="18">
        <f t="shared" si="129"/>
        <v>-0.34593538101610299</v>
      </c>
      <c r="P737" s="15">
        <f t="shared" si="130"/>
        <v>-3459.3538101610297</v>
      </c>
    </row>
    <row r="738" spans="1:16" x14ac:dyDescent="0.25">
      <c r="A738">
        <f t="shared" si="131"/>
        <v>737</v>
      </c>
      <c r="B738">
        <v>3.23</v>
      </c>
      <c r="C738">
        <f t="shared" si="122"/>
        <v>10.4329</v>
      </c>
      <c r="D738" s="15">
        <f t="shared" si="123"/>
        <v>104329</v>
      </c>
      <c r="E738">
        <v>1.48</v>
      </c>
      <c r="F738" s="18">
        <f t="shared" si="124"/>
        <v>3.0755454153485884</v>
      </c>
      <c r="G738" s="15">
        <f t="shared" si="125"/>
        <v>30755.454153485884</v>
      </c>
      <c r="H738">
        <v>-0.87</v>
      </c>
      <c r="I738" s="18">
        <f t="shared" si="121"/>
        <v>0.34775884037763327</v>
      </c>
      <c r="J738" s="15">
        <f t="shared" si="126"/>
        <v>3477.5884037763326</v>
      </c>
      <c r="K738">
        <v>-2.19</v>
      </c>
      <c r="L738" s="18">
        <f t="shared" si="127"/>
        <v>0.16500952222308574</v>
      </c>
      <c r="M738" s="15">
        <f t="shared" si="128"/>
        <v>1650.0952222308574</v>
      </c>
      <c r="N738">
        <v>2.02</v>
      </c>
      <c r="O738" s="18">
        <f t="shared" si="129"/>
        <v>-4.3990580727144692</v>
      </c>
      <c r="P738" s="15">
        <f t="shared" si="130"/>
        <v>-43990.58072714469</v>
      </c>
    </row>
    <row r="739" spans="1:16" x14ac:dyDescent="0.25">
      <c r="A739">
        <f t="shared" si="131"/>
        <v>738</v>
      </c>
      <c r="B739">
        <v>2.86</v>
      </c>
      <c r="C739">
        <f t="shared" si="122"/>
        <v>8.1795999999999989</v>
      </c>
      <c r="D739" s="15">
        <f t="shared" si="123"/>
        <v>81795.999999999985</v>
      </c>
      <c r="E739">
        <v>0.74</v>
      </c>
      <c r="F739" s="18">
        <f t="shared" si="124"/>
        <v>1.8871170310664629</v>
      </c>
      <c r="G739" s="15">
        <f t="shared" si="125"/>
        <v>18871.170310664627</v>
      </c>
      <c r="H739">
        <v>-0.77</v>
      </c>
      <c r="I739" s="18">
        <f t="shared" si="121"/>
        <v>0.40214412180522024</v>
      </c>
      <c r="J739" s="15">
        <f t="shared" si="126"/>
        <v>4021.4412180522027</v>
      </c>
      <c r="K739">
        <v>-1.95</v>
      </c>
      <c r="L739" s="18">
        <f t="shared" si="127"/>
        <v>0.19505913084244783</v>
      </c>
      <c r="M739" s="15">
        <f t="shared" si="128"/>
        <v>1950.5913084244783</v>
      </c>
      <c r="N739">
        <v>3.3</v>
      </c>
      <c r="O739" s="18">
        <f t="shared" si="129"/>
        <v>3.3332215254891171</v>
      </c>
      <c r="P739" s="15">
        <f t="shared" si="130"/>
        <v>33332.215254891169</v>
      </c>
    </row>
    <row r="740" spans="1:16" x14ac:dyDescent="0.25">
      <c r="A740">
        <f t="shared" si="131"/>
        <v>739</v>
      </c>
      <c r="B740">
        <v>2.25</v>
      </c>
      <c r="C740">
        <f t="shared" si="122"/>
        <v>5.0625</v>
      </c>
      <c r="D740" s="15">
        <f t="shared" si="123"/>
        <v>50625</v>
      </c>
      <c r="E740">
        <v>-0.44</v>
      </c>
      <c r="F740" s="18">
        <f t="shared" si="124"/>
        <v>0.61083040990699466</v>
      </c>
      <c r="G740" s="15">
        <f t="shared" si="125"/>
        <v>6108.3040990699465</v>
      </c>
      <c r="H740">
        <v>-0.21</v>
      </c>
      <c r="I740" s="18">
        <f t="shared" si="121"/>
        <v>0.80343960102894529</v>
      </c>
      <c r="J740" s="15">
        <f t="shared" si="126"/>
        <v>8034.3960102894525</v>
      </c>
      <c r="K740">
        <v>-2.76</v>
      </c>
      <c r="L740" s="18">
        <f t="shared" si="127"/>
        <v>0.11338027334746881</v>
      </c>
      <c r="M740" s="15">
        <f t="shared" si="128"/>
        <v>1133.802733474688</v>
      </c>
      <c r="N740">
        <v>3.29</v>
      </c>
      <c r="O740" s="18">
        <f t="shared" si="129"/>
        <v>3.2497900800387001</v>
      </c>
      <c r="P740" s="15">
        <f t="shared" si="130"/>
        <v>32497.900800387</v>
      </c>
    </row>
    <row r="741" spans="1:16" x14ac:dyDescent="0.25">
      <c r="A741">
        <f t="shared" si="131"/>
        <v>740</v>
      </c>
      <c r="B741">
        <v>2.56</v>
      </c>
      <c r="C741">
        <f t="shared" si="122"/>
        <v>6.5536000000000003</v>
      </c>
      <c r="D741" s="15">
        <f t="shared" si="123"/>
        <v>65536</v>
      </c>
      <c r="E741">
        <v>0.93</v>
      </c>
      <c r="F741" s="18">
        <f t="shared" si="124"/>
        <v>2.1631104769957323</v>
      </c>
      <c r="G741" s="15">
        <f t="shared" si="125"/>
        <v>21631.104769957325</v>
      </c>
      <c r="H741">
        <v>-0.87</v>
      </c>
      <c r="I741" s="18">
        <f t="shared" si="121"/>
        <v>0.34775884037763327</v>
      </c>
      <c r="J741" s="15">
        <f t="shared" si="126"/>
        <v>3477.5884037763326</v>
      </c>
      <c r="K741">
        <v>-3.7</v>
      </c>
      <c r="L741" s="18">
        <f t="shared" si="127"/>
        <v>6.4716086757614463E-2</v>
      </c>
      <c r="M741" s="15">
        <f t="shared" si="128"/>
        <v>647.1608675761446</v>
      </c>
      <c r="N741">
        <v>2.79</v>
      </c>
      <c r="O741" s="18">
        <f t="shared" si="129"/>
        <v>-0.40994990444700186</v>
      </c>
      <c r="P741" s="15">
        <f t="shared" si="130"/>
        <v>-4099.4990444700188</v>
      </c>
    </row>
    <row r="742" spans="1:16" x14ac:dyDescent="0.25">
      <c r="A742">
        <f t="shared" si="131"/>
        <v>741</v>
      </c>
      <c r="B742">
        <v>2.48</v>
      </c>
      <c r="C742">
        <f t="shared" si="122"/>
        <v>6.1504000000000003</v>
      </c>
      <c r="D742" s="15">
        <f t="shared" si="123"/>
        <v>61504</v>
      </c>
      <c r="E742">
        <v>0.4</v>
      </c>
      <c r="F742" s="18">
        <f t="shared" si="124"/>
        <v>1.442726191979689</v>
      </c>
      <c r="G742" s="15">
        <f t="shared" si="125"/>
        <v>14427.261919796891</v>
      </c>
      <c r="H742">
        <v>-2.36</v>
      </c>
      <c r="I742" s="18">
        <f t="shared" si="121"/>
        <v>2.5375829991008958E-3</v>
      </c>
      <c r="J742" s="15">
        <f t="shared" si="126"/>
        <v>25.375829991008956</v>
      </c>
      <c r="K742">
        <v>-1.1200000000000001</v>
      </c>
      <c r="L742" s="18">
        <f t="shared" si="127"/>
        <v>0.36572596564833354</v>
      </c>
      <c r="M742" s="15">
        <f t="shared" si="128"/>
        <v>3657.2596564833352</v>
      </c>
      <c r="N742">
        <v>2.68</v>
      </c>
      <c r="O742" s="18">
        <f t="shared" si="129"/>
        <v>-1.091433774782784</v>
      </c>
      <c r="P742" s="15">
        <f t="shared" si="130"/>
        <v>-10914.33774782784</v>
      </c>
    </row>
    <row r="743" spans="1:16" x14ac:dyDescent="0.25">
      <c r="A743">
        <f t="shared" si="131"/>
        <v>742</v>
      </c>
      <c r="B743">
        <v>2.69</v>
      </c>
      <c r="C743">
        <f t="shared" si="122"/>
        <v>7.2360999999999995</v>
      </c>
      <c r="D743" s="15">
        <f t="shared" si="123"/>
        <v>72361</v>
      </c>
      <c r="E743">
        <v>0.43</v>
      </c>
      <c r="F743" s="18">
        <f t="shared" si="124"/>
        <v>1.4794025976001768</v>
      </c>
      <c r="G743" s="15">
        <f t="shared" si="125"/>
        <v>14794.025976001767</v>
      </c>
      <c r="H743">
        <v>-1.48</v>
      </c>
      <c r="I743" s="18">
        <f t="shared" si="121"/>
        <v>0.11362309476086679</v>
      </c>
      <c r="J743" s="15">
        <f t="shared" si="126"/>
        <v>1136.230947608668</v>
      </c>
      <c r="K743">
        <v>-3.73</v>
      </c>
      <c r="L743" s="18">
        <f t="shared" si="127"/>
        <v>6.3634595490764861E-2</v>
      </c>
      <c r="M743" s="15">
        <f t="shared" si="128"/>
        <v>636.34595490764866</v>
      </c>
      <c r="N743">
        <v>3.14</v>
      </c>
      <c r="O743" s="18">
        <f t="shared" si="129"/>
        <v>2.0487932238458111</v>
      </c>
      <c r="P743" s="15">
        <f t="shared" si="130"/>
        <v>20487.93223845811</v>
      </c>
    </row>
    <row r="744" spans="1:16" x14ac:dyDescent="0.25">
      <c r="A744">
        <f t="shared" si="131"/>
        <v>743</v>
      </c>
      <c r="B744">
        <v>1.68</v>
      </c>
      <c r="C744">
        <f t="shared" si="122"/>
        <v>2.8223999999999996</v>
      </c>
      <c r="D744" s="15">
        <f t="shared" si="123"/>
        <v>28223.999999999996</v>
      </c>
      <c r="E744">
        <v>1.07</v>
      </c>
      <c r="F744" s="18">
        <f t="shared" si="124"/>
        <v>2.3792878573673191</v>
      </c>
      <c r="G744" s="15">
        <f t="shared" si="125"/>
        <v>23792.878573673192</v>
      </c>
      <c r="H744">
        <v>0.78</v>
      </c>
      <c r="I744" s="18">
        <f t="shared" si="121"/>
        <v>1.9800749876506798</v>
      </c>
      <c r="J744" s="15">
        <f t="shared" si="126"/>
        <v>19800.749876506798</v>
      </c>
      <c r="K744">
        <v>-2.0299999999999998</v>
      </c>
      <c r="L744" s="18">
        <f t="shared" si="127"/>
        <v>0.1843582027533745</v>
      </c>
      <c r="M744" s="15">
        <f t="shared" si="128"/>
        <v>1843.5820275337451</v>
      </c>
      <c r="N744">
        <v>3.04</v>
      </c>
      <c r="O744" s="18">
        <f t="shared" si="129"/>
        <v>1.2988923459014874</v>
      </c>
      <c r="P744" s="15">
        <f t="shared" si="130"/>
        <v>12988.923459014874</v>
      </c>
    </row>
    <row r="745" spans="1:16" x14ac:dyDescent="0.25">
      <c r="A745">
        <f t="shared" si="131"/>
        <v>744</v>
      </c>
      <c r="B745">
        <v>1.82</v>
      </c>
      <c r="C745">
        <f t="shared" si="122"/>
        <v>3.3124000000000002</v>
      </c>
      <c r="D745" s="15">
        <f t="shared" si="123"/>
        <v>33124</v>
      </c>
      <c r="E745">
        <v>-0.31</v>
      </c>
      <c r="F745" s="18">
        <f t="shared" si="124"/>
        <v>0.71530329616067645</v>
      </c>
      <c r="G745" s="15">
        <f t="shared" si="125"/>
        <v>7153.0329616067647</v>
      </c>
      <c r="H745">
        <v>-1.49</v>
      </c>
      <c r="I745" s="18">
        <f t="shared" si="121"/>
        <v>0.11104494917934507</v>
      </c>
      <c r="J745" s="15">
        <f t="shared" si="126"/>
        <v>1110.4494917934508</v>
      </c>
      <c r="K745">
        <v>-3.04</v>
      </c>
      <c r="L745" s="18">
        <f t="shared" si="127"/>
        <v>9.5269233271156412E-2</v>
      </c>
      <c r="M745" s="15">
        <f t="shared" si="128"/>
        <v>952.69233271156406</v>
      </c>
      <c r="N745">
        <v>2.93</v>
      </c>
      <c r="O745" s="18">
        <f t="shared" si="129"/>
        <v>0.51864804224398853</v>
      </c>
      <c r="P745" s="15">
        <f t="shared" si="130"/>
        <v>5186.4804224398849</v>
      </c>
    </row>
    <row r="746" spans="1:16" x14ac:dyDescent="0.25">
      <c r="A746">
        <f t="shared" si="131"/>
        <v>745</v>
      </c>
      <c r="B746">
        <v>2.88</v>
      </c>
      <c r="C746">
        <f t="shared" si="122"/>
        <v>8.2943999999999996</v>
      </c>
      <c r="D746" s="15">
        <f t="shared" si="123"/>
        <v>82944</v>
      </c>
      <c r="E746">
        <v>0.48</v>
      </c>
      <c r="F746" s="18">
        <f t="shared" si="124"/>
        <v>1.5416155016489419</v>
      </c>
      <c r="G746" s="15">
        <f t="shared" si="125"/>
        <v>15416.15501648942</v>
      </c>
      <c r="H746">
        <v>-1.94</v>
      </c>
      <c r="I746" s="18">
        <f t="shared" si="121"/>
        <v>2.9696024861196078E-2</v>
      </c>
      <c r="J746" s="15">
        <f t="shared" si="126"/>
        <v>296.96024861196076</v>
      </c>
      <c r="K746">
        <v>-1.57</v>
      </c>
      <c r="L746" s="18">
        <f t="shared" si="127"/>
        <v>0.2574523233647894</v>
      </c>
      <c r="M746" s="15">
        <f t="shared" si="128"/>
        <v>2574.5232336478939</v>
      </c>
      <c r="N746">
        <v>1.5</v>
      </c>
      <c r="O746" s="18">
        <f t="shared" si="129"/>
        <v>-6.22699536562736</v>
      </c>
      <c r="P746" s="15">
        <f t="shared" si="130"/>
        <v>-62269.953656273603</v>
      </c>
    </row>
    <row r="747" spans="1:16" x14ac:dyDescent="0.25">
      <c r="A747">
        <f t="shared" si="131"/>
        <v>746</v>
      </c>
      <c r="B747">
        <v>1.8</v>
      </c>
      <c r="C747">
        <f t="shared" si="122"/>
        <v>3.24</v>
      </c>
      <c r="D747" s="15">
        <f t="shared" si="123"/>
        <v>32400.000000000004</v>
      </c>
      <c r="E747">
        <v>0.3</v>
      </c>
      <c r="F747" s="18">
        <f t="shared" si="124"/>
        <v>1.3239889174564232</v>
      </c>
      <c r="G747" s="15">
        <f t="shared" si="125"/>
        <v>13239.889174564232</v>
      </c>
      <c r="H747">
        <v>0.9</v>
      </c>
      <c r="I747" s="18">
        <f t="shared" si="121"/>
        <v>2.1686568140022549</v>
      </c>
      <c r="J747" s="15">
        <f t="shared" si="126"/>
        <v>21686.568140022548</v>
      </c>
      <c r="K747">
        <v>-0.74</v>
      </c>
      <c r="L747" s="18">
        <f t="shared" si="127"/>
        <v>0.50266015512238948</v>
      </c>
      <c r="M747" s="15">
        <f t="shared" si="128"/>
        <v>5026.6015512238946</v>
      </c>
      <c r="N747">
        <v>2.57</v>
      </c>
      <c r="O747" s="18">
        <f t="shared" si="129"/>
        <v>-1.7326890481233512</v>
      </c>
      <c r="P747" s="15">
        <f t="shared" si="130"/>
        <v>-17326.890481233513</v>
      </c>
    </row>
    <row r="748" spans="1:16" x14ac:dyDescent="0.25">
      <c r="A748">
        <f t="shared" si="131"/>
        <v>747</v>
      </c>
      <c r="B748">
        <v>2.82</v>
      </c>
      <c r="C748">
        <f t="shared" si="122"/>
        <v>7.952399999999999</v>
      </c>
      <c r="D748" s="15">
        <f t="shared" si="123"/>
        <v>79523.999999999985</v>
      </c>
      <c r="E748">
        <v>0.56999999999999995</v>
      </c>
      <c r="F748" s="18">
        <f t="shared" si="124"/>
        <v>1.6570277866524263</v>
      </c>
      <c r="G748" s="15">
        <f t="shared" si="125"/>
        <v>16570.277866524262</v>
      </c>
      <c r="H748">
        <v>0.49</v>
      </c>
      <c r="I748" s="18">
        <f t="shared" si="121"/>
        <v>1.5673010345210105</v>
      </c>
      <c r="J748" s="15">
        <f t="shared" si="126"/>
        <v>15673.010345210105</v>
      </c>
      <c r="K748">
        <v>-1.26</v>
      </c>
      <c r="L748" s="18">
        <f t="shared" si="127"/>
        <v>0.32697058075266228</v>
      </c>
      <c r="M748" s="15">
        <f t="shared" si="128"/>
        <v>3269.7058075266227</v>
      </c>
      <c r="N748">
        <v>2.92</v>
      </c>
      <c r="O748" s="18">
        <f t="shared" si="129"/>
        <v>0.44996628081440981</v>
      </c>
      <c r="P748" s="15">
        <f t="shared" si="130"/>
        <v>4499.6628081440986</v>
      </c>
    </row>
    <row r="749" spans="1:16" x14ac:dyDescent="0.25">
      <c r="A749">
        <f t="shared" si="131"/>
        <v>748</v>
      </c>
      <c r="B749">
        <v>2.4700000000000002</v>
      </c>
      <c r="C749">
        <f t="shared" si="122"/>
        <v>6.1009000000000011</v>
      </c>
      <c r="D749" s="15">
        <f t="shared" si="123"/>
        <v>61009.000000000015</v>
      </c>
      <c r="E749">
        <v>1.1200000000000001</v>
      </c>
      <c r="F749" s="18">
        <f t="shared" si="124"/>
        <v>2.4591427464346518</v>
      </c>
      <c r="G749" s="15">
        <f t="shared" si="125"/>
        <v>24591.427464346518</v>
      </c>
      <c r="H749">
        <v>-0.81</v>
      </c>
      <c r="I749" s="18">
        <f t="shared" si="121"/>
        <v>0.37980163399167655</v>
      </c>
      <c r="J749" s="15">
        <f t="shared" si="126"/>
        <v>3798.0163399167654</v>
      </c>
      <c r="K749">
        <v>-1.52</v>
      </c>
      <c r="L749" s="18">
        <f t="shared" si="127"/>
        <v>0.26735738078253457</v>
      </c>
      <c r="M749" s="15">
        <f t="shared" si="128"/>
        <v>2673.5738078253457</v>
      </c>
      <c r="N749">
        <v>2.13</v>
      </c>
      <c r="O749" s="18">
        <f t="shared" si="129"/>
        <v>-3.9320335048139539</v>
      </c>
      <c r="P749" s="15">
        <f t="shared" si="130"/>
        <v>-39320.335048139539</v>
      </c>
    </row>
    <row r="750" spans="1:16" x14ac:dyDescent="0.25">
      <c r="A750">
        <f t="shared" si="131"/>
        <v>749</v>
      </c>
      <c r="B750">
        <v>2.19</v>
      </c>
      <c r="C750">
        <f t="shared" si="122"/>
        <v>4.7961</v>
      </c>
      <c r="D750" s="15">
        <f t="shared" si="123"/>
        <v>47961</v>
      </c>
      <c r="E750">
        <v>0.71</v>
      </c>
      <c r="F750" s="18">
        <f t="shared" si="124"/>
        <v>1.8453602978236938</v>
      </c>
      <c r="G750" s="15">
        <f t="shared" si="125"/>
        <v>18453.602978236937</v>
      </c>
      <c r="H750">
        <v>0.47</v>
      </c>
      <c r="I750" s="18">
        <f t="shared" si="121"/>
        <v>1.5410133905908336</v>
      </c>
      <c r="J750" s="15">
        <f t="shared" si="126"/>
        <v>15410.133905908337</v>
      </c>
      <c r="K750">
        <v>-4.83</v>
      </c>
      <c r="L750" s="18">
        <f t="shared" si="127"/>
        <v>3.5627860968683506E-2</v>
      </c>
      <c r="M750" s="15">
        <f t="shared" si="128"/>
        <v>356.27860968683507</v>
      </c>
      <c r="N750">
        <v>2.73</v>
      </c>
      <c r="O750" s="18">
        <f t="shared" si="129"/>
        <v>-0.78677065974156868</v>
      </c>
      <c r="P750" s="15">
        <f t="shared" si="130"/>
        <v>-7867.7065974156867</v>
      </c>
    </row>
    <row r="751" spans="1:16" x14ac:dyDescent="0.25">
      <c r="A751">
        <f t="shared" si="131"/>
        <v>750</v>
      </c>
      <c r="B751">
        <v>1.44</v>
      </c>
      <c r="C751">
        <f t="shared" si="122"/>
        <v>2.0735999999999999</v>
      </c>
      <c r="D751" s="15">
        <f t="shared" si="123"/>
        <v>20736</v>
      </c>
      <c r="E751">
        <v>0.14000000000000001</v>
      </c>
      <c r="F751" s="18">
        <f t="shared" si="124"/>
        <v>1.1452083394910118</v>
      </c>
      <c r="G751" s="15">
        <f t="shared" si="125"/>
        <v>11452.083394910118</v>
      </c>
      <c r="H751">
        <v>-1.24</v>
      </c>
      <c r="I751" s="18">
        <f t="shared" si="121"/>
        <v>0.18699052286550591</v>
      </c>
      <c r="J751" s="15">
        <f t="shared" si="126"/>
        <v>1869.9052286550591</v>
      </c>
      <c r="K751">
        <v>-3.37</v>
      </c>
      <c r="L751" s="18">
        <f t="shared" si="127"/>
        <v>7.8212865587327637E-2</v>
      </c>
      <c r="M751" s="15">
        <f t="shared" si="128"/>
        <v>782.12865587327633</v>
      </c>
      <c r="N751">
        <v>3</v>
      </c>
      <c r="O751" s="18">
        <f t="shared" si="129"/>
        <v>1.0098596413355825</v>
      </c>
      <c r="P751" s="15">
        <f t="shared" si="130"/>
        <v>10098.596413355825</v>
      </c>
    </row>
    <row r="752" spans="1:16" x14ac:dyDescent="0.25">
      <c r="A752">
        <f t="shared" si="131"/>
        <v>751</v>
      </c>
      <c r="B752">
        <v>2.98</v>
      </c>
      <c r="C752">
        <f t="shared" si="122"/>
        <v>8.8803999999999998</v>
      </c>
      <c r="D752" s="15">
        <f t="shared" si="123"/>
        <v>88804</v>
      </c>
      <c r="E752">
        <v>0.32</v>
      </c>
      <c r="F752" s="18">
        <f t="shared" si="124"/>
        <v>1.3473042734938956</v>
      </c>
      <c r="G752" s="15">
        <f t="shared" si="125"/>
        <v>13473.042734938956</v>
      </c>
      <c r="H752">
        <v>-0.72</v>
      </c>
      <c r="I752" s="18">
        <f t="shared" si="121"/>
        <v>0.43119453840107941</v>
      </c>
      <c r="J752" s="15">
        <f t="shared" si="126"/>
        <v>4311.9453840107944</v>
      </c>
      <c r="K752">
        <v>-2.62</v>
      </c>
      <c r="L752" s="18">
        <f t="shared" si="127"/>
        <v>0.1239914531185939</v>
      </c>
      <c r="M752" s="15">
        <f t="shared" si="128"/>
        <v>1239.914531185939</v>
      </c>
      <c r="N752">
        <v>3.2</v>
      </c>
      <c r="O752" s="18">
        <f t="shared" si="129"/>
        <v>2.5179876145046851</v>
      </c>
      <c r="P752" s="15">
        <f t="shared" si="130"/>
        <v>25179.876145046852</v>
      </c>
    </row>
    <row r="753" spans="1:16" x14ac:dyDescent="0.25">
      <c r="A753">
        <f t="shared" si="131"/>
        <v>752</v>
      </c>
      <c r="B753">
        <v>2.3199999999999998</v>
      </c>
      <c r="C753">
        <f t="shared" si="122"/>
        <v>5.3823999999999996</v>
      </c>
      <c r="D753" s="15">
        <f t="shared" si="123"/>
        <v>53823.999999999993</v>
      </c>
      <c r="E753">
        <v>1</v>
      </c>
      <c r="F753" s="18">
        <f t="shared" si="124"/>
        <v>2.2698352135868962</v>
      </c>
      <c r="G753" s="15">
        <f t="shared" si="125"/>
        <v>22698.352135868961</v>
      </c>
      <c r="H753">
        <v>0.27</v>
      </c>
      <c r="I753" s="18">
        <f t="shared" si="121"/>
        <v>1.2930826500219148</v>
      </c>
      <c r="J753" s="15">
        <f t="shared" si="126"/>
        <v>12930.826500219147</v>
      </c>
      <c r="K753">
        <v>-3.88</v>
      </c>
      <c r="L753" s="18">
        <f t="shared" si="127"/>
        <v>5.8543953176092164E-2</v>
      </c>
      <c r="M753" s="15">
        <f t="shared" si="128"/>
        <v>585.43953176092168</v>
      </c>
      <c r="N753">
        <v>2.71</v>
      </c>
      <c r="O753" s="18">
        <f t="shared" si="129"/>
        <v>-0.90964471035557715</v>
      </c>
      <c r="P753" s="15">
        <f t="shared" si="130"/>
        <v>-9096.4471035557708</v>
      </c>
    </row>
    <row r="754" spans="1:16" x14ac:dyDescent="0.25">
      <c r="A754">
        <f t="shared" si="131"/>
        <v>753</v>
      </c>
      <c r="B754">
        <v>1.61</v>
      </c>
      <c r="C754">
        <f t="shared" si="122"/>
        <v>2.5921000000000003</v>
      </c>
      <c r="D754" s="15">
        <f t="shared" si="123"/>
        <v>25921.000000000004</v>
      </c>
      <c r="E754">
        <v>1.45</v>
      </c>
      <c r="F754" s="18">
        <f t="shared" si="124"/>
        <v>3.0213852860638344</v>
      </c>
      <c r="G754" s="15">
        <f t="shared" si="125"/>
        <v>30213.852860638344</v>
      </c>
      <c r="H754">
        <v>1.34</v>
      </c>
      <c r="I754" s="18">
        <f t="shared" si="121"/>
        <v>2.9538355067875393</v>
      </c>
      <c r="J754" s="15">
        <f t="shared" si="126"/>
        <v>29538.355067875393</v>
      </c>
      <c r="K754">
        <v>-2.82</v>
      </c>
      <c r="L754" s="18">
        <f t="shared" si="127"/>
        <v>0.10917082026100033</v>
      </c>
      <c r="M754" s="15">
        <f t="shared" si="128"/>
        <v>1091.7082026100034</v>
      </c>
      <c r="N754">
        <v>3.1</v>
      </c>
      <c r="O754" s="18">
        <f t="shared" si="129"/>
        <v>1.7440849819510813</v>
      </c>
      <c r="P754" s="15">
        <f t="shared" si="130"/>
        <v>17440.849819510811</v>
      </c>
    </row>
    <row r="755" spans="1:16" x14ac:dyDescent="0.25">
      <c r="A755">
        <f t="shared" si="131"/>
        <v>754</v>
      </c>
      <c r="B755">
        <v>1.95</v>
      </c>
      <c r="C755">
        <f t="shared" si="122"/>
        <v>3.8024999999999998</v>
      </c>
      <c r="D755" s="15">
        <f t="shared" si="123"/>
        <v>38025</v>
      </c>
      <c r="E755">
        <v>-0.21</v>
      </c>
      <c r="F755" s="18">
        <f t="shared" si="124"/>
        <v>0.80163631918078559</v>
      </c>
      <c r="G755" s="15">
        <f t="shared" si="125"/>
        <v>8016.3631918078563</v>
      </c>
      <c r="H755">
        <v>0.13</v>
      </c>
      <c r="I755" s="18">
        <f t="shared" si="121"/>
        <v>1.13529324097841</v>
      </c>
      <c r="J755" s="15">
        <f t="shared" si="126"/>
        <v>11352.9324097841</v>
      </c>
      <c r="K755">
        <v>-0.63</v>
      </c>
      <c r="L755" s="18">
        <f t="shared" si="127"/>
        <v>0.55340163939537501</v>
      </c>
      <c r="M755" s="15">
        <f t="shared" si="128"/>
        <v>5534.0163939537497</v>
      </c>
      <c r="N755">
        <v>3</v>
      </c>
      <c r="O755" s="18">
        <f t="shared" si="129"/>
        <v>1.0098596413355825</v>
      </c>
      <c r="P755" s="15">
        <f t="shared" si="130"/>
        <v>10098.596413355825</v>
      </c>
    </row>
    <row r="756" spans="1:16" x14ac:dyDescent="0.25">
      <c r="A756">
        <f t="shared" si="131"/>
        <v>755</v>
      </c>
      <c r="B756">
        <v>2.82</v>
      </c>
      <c r="C756">
        <f t="shared" si="122"/>
        <v>7.952399999999999</v>
      </c>
      <c r="D756" s="15">
        <f t="shared" si="123"/>
        <v>79523.999999999985</v>
      </c>
      <c r="E756">
        <v>0.74</v>
      </c>
      <c r="F756" s="18">
        <f t="shared" si="124"/>
        <v>1.8871170310664629</v>
      </c>
      <c r="G756" s="15">
        <f t="shared" si="125"/>
        <v>18871.170310664627</v>
      </c>
      <c r="H756">
        <v>0.66</v>
      </c>
      <c r="I756" s="18">
        <f t="shared" si="121"/>
        <v>1.8020115049095846</v>
      </c>
      <c r="J756" s="15">
        <f t="shared" si="126"/>
        <v>18020.115049095846</v>
      </c>
      <c r="K756">
        <v>-1.1200000000000001</v>
      </c>
      <c r="L756" s="18">
        <f t="shared" si="127"/>
        <v>0.36572596564833354</v>
      </c>
      <c r="M756" s="15">
        <f t="shared" si="128"/>
        <v>3657.2596564833352</v>
      </c>
      <c r="N756">
        <v>3.58</v>
      </c>
      <c r="O756" s="18">
        <f t="shared" si="129"/>
        <v>5.8504460942596985</v>
      </c>
      <c r="P756" s="15">
        <f t="shared" si="130"/>
        <v>58504.460942596983</v>
      </c>
    </row>
    <row r="757" spans="1:16" x14ac:dyDescent="0.25">
      <c r="A757">
        <f t="shared" si="131"/>
        <v>756</v>
      </c>
      <c r="B757">
        <v>2.2599999999999998</v>
      </c>
      <c r="C757">
        <f t="shared" si="122"/>
        <v>5.1075999999999988</v>
      </c>
      <c r="D757" s="15">
        <f t="shared" si="123"/>
        <v>51075.999999999985</v>
      </c>
      <c r="E757">
        <v>0.01</v>
      </c>
      <c r="F757" s="18">
        <f t="shared" si="124"/>
        <v>1.0100265052945769</v>
      </c>
      <c r="G757" s="15">
        <f t="shared" si="125"/>
        <v>10100.26505294577</v>
      </c>
      <c r="H757">
        <v>-0.18</v>
      </c>
      <c r="I757" s="18">
        <f t="shared" si="121"/>
        <v>0.82989843767450988</v>
      </c>
      <c r="J757" s="15">
        <f t="shared" si="126"/>
        <v>8298.9843767450984</v>
      </c>
      <c r="K757">
        <v>-1.06</v>
      </c>
      <c r="L757" s="18">
        <f t="shared" si="127"/>
        <v>0.38402548003222103</v>
      </c>
      <c r="M757" s="15">
        <f t="shared" si="128"/>
        <v>3840.2548003222105</v>
      </c>
      <c r="N757">
        <v>3.06</v>
      </c>
      <c r="O757" s="18">
        <f t="shared" si="129"/>
        <v>1.4457245678505686</v>
      </c>
      <c r="P757" s="15">
        <f t="shared" si="130"/>
        <v>14457.245678505686</v>
      </c>
    </row>
    <row r="758" spans="1:16" x14ac:dyDescent="0.25">
      <c r="A758">
        <f t="shared" si="131"/>
        <v>757</v>
      </c>
      <c r="B758">
        <v>2.68</v>
      </c>
      <c r="C758">
        <f t="shared" si="122"/>
        <v>7.1824000000000012</v>
      </c>
      <c r="D758" s="15">
        <f t="shared" si="123"/>
        <v>71824.000000000015</v>
      </c>
      <c r="E758">
        <v>0.61</v>
      </c>
      <c r="F758" s="18">
        <f t="shared" si="124"/>
        <v>1.7097413986719234</v>
      </c>
      <c r="G758" s="15">
        <f t="shared" si="125"/>
        <v>17097.413986719235</v>
      </c>
      <c r="H758">
        <v>-0.33</v>
      </c>
      <c r="I758" s="18">
        <f t="shared" si="121"/>
        <v>0.7028570967018104</v>
      </c>
      <c r="J758" s="15">
        <f t="shared" si="126"/>
        <v>7028.5709670181041</v>
      </c>
      <c r="K758">
        <v>-4.1500000000000004</v>
      </c>
      <c r="L758" s="18">
        <f t="shared" si="127"/>
        <v>5.0565923753824134E-2</v>
      </c>
      <c r="M758" s="15">
        <f t="shared" si="128"/>
        <v>505.65923753824131</v>
      </c>
      <c r="N758">
        <v>3.04</v>
      </c>
      <c r="O758" s="18">
        <f t="shared" si="129"/>
        <v>1.2988923459014874</v>
      </c>
      <c r="P758" s="15">
        <f t="shared" si="130"/>
        <v>12988.923459014874</v>
      </c>
    </row>
    <row r="759" spans="1:16" x14ac:dyDescent="0.25">
      <c r="A759">
        <f t="shared" si="131"/>
        <v>758</v>
      </c>
      <c r="B759">
        <v>2.2400000000000002</v>
      </c>
      <c r="C759">
        <f t="shared" si="122"/>
        <v>5.0176000000000007</v>
      </c>
      <c r="D759" s="15">
        <f t="shared" si="123"/>
        <v>50176.000000000007</v>
      </c>
      <c r="E759">
        <v>0.85</v>
      </c>
      <c r="F759" s="18">
        <f t="shared" si="124"/>
        <v>2.0444695388593641</v>
      </c>
      <c r="G759" s="15">
        <f t="shared" si="125"/>
        <v>20444.695388593642</v>
      </c>
      <c r="H759">
        <v>-1.69</v>
      </c>
      <c r="I759" s="18">
        <f t="shared" si="121"/>
        <v>6.6891249100766992E-2</v>
      </c>
      <c r="J759" s="15">
        <f t="shared" si="126"/>
        <v>668.91249100766993</v>
      </c>
      <c r="K759">
        <v>-2.7</v>
      </c>
      <c r="L759" s="18">
        <f t="shared" si="127"/>
        <v>0.11778772041453099</v>
      </c>
      <c r="M759" s="15">
        <f t="shared" si="128"/>
        <v>1177.8772041453099</v>
      </c>
      <c r="N759">
        <v>2.38</v>
      </c>
      <c r="O759" s="18">
        <f t="shared" si="129"/>
        <v>-2.7510200700053531</v>
      </c>
      <c r="P759" s="15">
        <f t="shared" si="130"/>
        <v>-27510.20070005353</v>
      </c>
    </row>
    <row r="760" spans="1:16" x14ac:dyDescent="0.25">
      <c r="A760">
        <f t="shared" si="131"/>
        <v>759</v>
      </c>
      <c r="B760">
        <v>2.16</v>
      </c>
      <c r="C760">
        <f t="shared" si="122"/>
        <v>4.6656000000000004</v>
      </c>
      <c r="D760" s="15">
        <f t="shared" si="123"/>
        <v>46656.000000000007</v>
      </c>
      <c r="E760">
        <v>-0.63</v>
      </c>
      <c r="F760" s="18">
        <f t="shared" si="124"/>
        <v>0.47375656929199289</v>
      </c>
      <c r="G760" s="15">
        <f t="shared" si="125"/>
        <v>4737.5656929199286</v>
      </c>
      <c r="H760">
        <v>-0.13</v>
      </c>
      <c r="I760" s="18">
        <f t="shared" si="121"/>
        <v>0.87518426307182806</v>
      </c>
      <c r="J760" s="15">
        <f t="shared" si="126"/>
        <v>8751.8426307182799</v>
      </c>
      <c r="K760">
        <v>-4.01</v>
      </c>
      <c r="L760" s="18">
        <f t="shared" si="127"/>
        <v>5.45260198533941E-2</v>
      </c>
      <c r="M760" s="15">
        <f t="shared" si="128"/>
        <v>545.26019853394098</v>
      </c>
      <c r="N760">
        <v>3.27</v>
      </c>
      <c r="O760" s="18">
        <f t="shared" si="129"/>
        <v>3.0842111974677682</v>
      </c>
      <c r="P760" s="15">
        <f t="shared" si="130"/>
        <v>30842.111974677682</v>
      </c>
    </row>
    <row r="761" spans="1:16" x14ac:dyDescent="0.25">
      <c r="A761">
        <f t="shared" si="131"/>
        <v>760</v>
      </c>
      <c r="B761">
        <v>1.63</v>
      </c>
      <c r="C761">
        <f t="shared" si="122"/>
        <v>2.6568999999999998</v>
      </c>
      <c r="D761" s="15">
        <f t="shared" si="123"/>
        <v>26568.999999999996</v>
      </c>
      <c r="E761">
        <v>0.68</v>
      </c>
      <c r="F761" s="18">
        <f t="shared" si="124"/>
        <v>1.8040984250915464</v>
      </c>
      <c r="G761" s="15">
        <f t="shared" si="125"/>
        <v>18040.984250915462</v>
      </c>
      <c r="H761">
        <v>0.7</v>
      </c>
      <c r="I761" s="18">
        <f t="shared" si="121"/>
        <v>1.8602117504702327</v>
      </c>
      <c r="J761" s="15">
        <f t="shared" si="126"/>
        <v>18602.117504702328</v>
      </c>
      <c r="K761">
        <v>-2.87</v>
      </c>
      <c r="L761" s="18">
        <f t="shared" si="127"/>
        <v>0.10580669709489615</v>
      </c>
      <c r="M761" s="15">
        <f t="shared" si="128"/>
        <v>1058.0669709489616</v>
      </c>
      <c r="N761">
        <v>2.78</v>
      </c>
      <c r="O761" s="18">
        <f t="shared" si="129"/>
        <v>-0.47361594641191829</v>
      </c>
      <c r="P761" s="15">
        <f t="shared" si="130"/>
        <v>-4736.1594641191832</v>
      </c>
    </row>
    <row r="762" spans="1:16" x14ac:dyDescent="0.25">
      <c r="A762">
        <f t="shared" si="131"/>
        <v>761</v>
      </c>
      <c r="B762">
        <v>2.46</v>
      </c>
      <c r="C762">
        <f t="shared" si="122"/>
        <v>6.0515999999999996</v>
      </c>
      <c r="D762" s="15">
        <f t="shared" si="123"/>
        <v>60516</v>
      </c>
      <c r="E762">
        <v>0.71</v>
      </c>
      <c r="F762" s="18">
        <f t="shared" si="124"/>
        <v>1.8453602978236938</v>
      </c>
      <c r="G762" s="15">
        <f t="shared" si="125"/>
        <v>18453.602978236937</v>
      </c>
      <c r="H762">
        <v>1.1200000000000001</v>
      </c>
      <c r="I762" s="18">
        <f t="shared" si="121"/>
        <v>2.5424772188804625</v>
      </c>
      <c r="J762" s="15">
        <f t="shared" si="126"/>
        <v>25424.772188804625</v>
      </c>
      <c r="K762">
        <v>-1.52</v>
      </c>
      <c r="L762" s="18">
        <f t="shared" si="127"/>
        <v>0.26735738078253457</v>
      </c>
      <c r="M762" s="15">
        <f t="shared" si="128"/>
        <v>2673.5738078253457</v>
      </c>
      <c r="N762">
        <v>3.39</v>
      </c>
      <c r="O762" s="18">
        <f t="shared" si="129"/>
        <v>4.1036767687444176</v>
      </c>
      <c r="P762" s="15">
        <f t="shared" si="130"/>
        <v>41036.767687444175</v>
      </c>
    </row>
    <row r="763" spans="1:16" x14ac:dyDescent="0.25">
      <c r="A763">
        <f t="shared" si="131"/>
        <v>762</v>
      </c>
      <c r="B763">
        <v>1.61</v>
      </c>
      <c r="C763">
        <f t="shared" si="122"/>
        <v>2.5921000000000003</v>
      </c>
      <c r="D763" s="15">
        <f t="shared" si="123"/>
        <v>25921.000000000004</v>
      </c>
      <c r="E763">
        <v>0.13</v>
      </c>
      <c r="F763" s="18">
        <f t="shared" si="124"/>
        <v>1.1344899923919205</v>
      </c>
      <c r="G763" s="15">
        <f t="shared" si="125"/>
        <v>11344.899923919205</v>
      </c>
      <c r="H763">
        <v>-1.46</v>
      </c>
      <c r="I763" s="18">
        <f t="shared" si="121"/>
        <v>0.11888995056732932</v>
      </c>
      <c r="J763" s="15">
        <f t="shared" si="126"/>
        <v>1188.8995056732931</v>
      </c>
      <c r="K763">
        <v>-0.52</v>
      </c>
      <c r="L763" s="18">
        <f t="shared" si="127"/>
        <v>0.61047422052794431</v>
      </c>
      <c r="M763" s="15">
        <f t="shared" si="128"/>
        <v>6104.7422052794427</v>
      </c>
      <c r="N763">
        <v>3.33</v>
      </c>
      <c r="O763" s="18">
        <f t="shared" si="129"/>
        <v>3.5861045957871376</v>
      </c>
      <c r="P763" s="15">
        <f t="shared" si="130"/>
        <v>35861.045957871378</v>
      </c>
    </row>
    <row r="764" spans="1:16" x14ac:dyDescent="0.25">
      <c r="A764">
        <f t="shared" si="131"/>
        <v>763</v>
      </c>
      <c r="B764">
        <v>2.1800000000000002</v>
      </c>
      <c r="C764">
        <f t="shared" si="122"/>
        <v>4.7524000000000006</v>
      </c>
      <c r="D764" s="15">
        <f t="shared" si="123"/>
        <v>47524.000000000007</v>
      </c>
      <c r="E764">
        <v>0.72</v>
      </c>
      <c r="F764" s="18">
        <f t="shared" si="124"/>
        <v>1.8592241914467857</v>
      </c>
      <c r="G764" s="15">
        <f t="shared" si="125"/>
        <v>18592.241914467857</v>
      </c>
      <c r="H764">
        <v>0.28000000000000003</v>
      </c>
      <c r="I764" s="18">
        <f t="shared" si="121"/>
        <v>1.3048432235380065</v>
      </c>
      <c r="J764" s="15">
        <f t="shared" si="126"/>
        <v>13048.432235380065</v>
      </c>
      <c r="K764">
        <v>-3.78</v>
      </c>
      <c r="L764" s="18">
        <f t="shared" si="127"/>
        <v>6.1880282434655147E-2</v>
      </c>
      <c r="M764" s="15">
        <f t="shared" si="128"/>
        <v>618.80282434655146</v>
      </c>
      <c r="N764">
        <v>3.22</v>
      </c>
      <c r="O764" s="18">
        <f t="shared" si="129"/>
        <v>2.6776741102259791</v>
      </c>
      <c r="P764" s="15">
        <f t="shared" si="130"/>
        <v>26776.741102259792</v>
      </c>
    </row>
    <row r="765" spans="1:16" x14ac:dyDescent="0.25">
      <c r="A765">
        <f t="shared" si="131"/>
        <v>764</v>
      </c>
      <c r="B765">
        <v>3.16</v>
      </c>
      <c r="C765">
        <f t="shared" si="122"/>
        <v>9.9856000000000016</v>
      </c>
      <c r="D765" s="15">
        <f t="shared" si="123"/>
        <v>99856.000000000015</v>
      </c>
      <c r="E765">
        <v>1.6</v>
      </c>
      <c r="F765" s="18">
        <f t="shared" si="124"/>
        <v>3.2972939328796498</v>
      </c>
      <c r="G765" s="15">
        <f t="shared" si="125"/>
        <v>32972.939328796499</v>
      </c>
      <c r="H765">
        <v>0.04</v>
      </c>
      <c r="I765" s="18">
        <f t="shared" si="121"/>
        <v>1.040497584987109</v>
      </c>
      <c r="J765" s="15">
        <f t="shared" si="126"/>
        <v>10404.975849871089</v>
      </c>
      <c r="K765">
        <v>-5.26</v>
      </c>
      <c r="L765" s="18">
        <f t="shared" si="127"/>
        <v>2.8913276169865759E-2</v>
      </c>
      <c r="M765" s="15">
        <f t="shared" si="128"/>
        <v>289.13276169865759</v>
      </c>
      <c r="N765">
        <v>3.36</v>
      </c>
      <c r="O765" s="18">
        <f t="shared" si="129"/>
        <v>3.8429072582497774</v>
      </c>
      <c r="P765" s="15">
        <f t="shared" si="130"/>
        <v>38429.072582497771</v>
      </c>
    </row>
    <row r="766" spans="1:16" x14ac:dyDescent="0.25">
      <c r="A766">
        <f t="shared" si="131"/>
        <v>765</v>
      </c>
      <c r="B766">
        <v>2.83</v>
      </c>
      <c r="C766">
        <f t="shared" si="122"/>
        <v>8.0089000000000006</v>
      </c>
      <c r="D766" s="15">
        <f t="shared" si="123"/>
        <v>80089</v>
      </c>
      <c r="E766">
        <v>1.1399999999999999</v>
      </c>
      <c r="F766" s="18">
        <f t="shared" si="124"/>
        <v>2.4914761278697988</v>
      </c>
      <c r="G766" s="15">
        <f t="shared" si="125"/>
        <v>24914.761278697988</v>
      </c>
      <c r="H766">
        <v>-0.01</v>
      </c>
      <c r="I766" s="18">
        <f t="shared" si="121"/>
        <v>0.99003097519131089</v>
      </c>
      <c r="J766" s="15">
        <f t="shared" si="126"/>
        <v>9900.3097519131097</v>
      </c>
      <c r="K766">
        <v>-0.35</v>
      </c>
      <c r="L766" s="18">
        <f t="shared" si="127"/>
        <v>0.71338434931488781</v>
      </c>
      <c r="M766" s="15">
        <f t="shared" si="128"/>
        <v>7133.8434931488782</v>
      </c>
      <c r="N766">
        <v>2.21</v>
      </c>
      <c r="O766" s="18">
        <f t="shared" si="129"/>
        <v>-3.5727087749332123</v>
      </c>
      <c r="P766" s="15">
        <f t="shared" si="130"/>
        <v>-35727.087749332124</v>
      </c>
    </row>
    <row r="767" spans="1:16" x14ac:dyDescent="0.25">
      <c r="A767">
        <f t="shared" si="131"/>
        <v>766</v>
      </c>
      <c r="B767">
        <v>1.64</v>
      </c>
      <c r="C767">
        <f t="shared" si="122"/>
        <v>2.6895999999999995</v>
      </c>
      <c r="D767" s="15">
        <f t="shared" si="123"/>
        <v>26895.999999999996</v>
      </c>
      <c r="E767">
        <v>0.12</v>
      </c>
      <c r="F767" s="18">
        <f t="shared" si="124"/>
        <v>1.1238250480685137</v>
      </c>
      <c r="G767" s="15">
        <f t="shared" si="125"/>
        <v>11238.250480685138</v>
      </c>
      <c r="H767">
        <v>-0.16</v>
      </c>
      <c r="I767" s="18">
        <f t="shared" si="121"/>
        <v>0.84783384064776235</v>
      </c>
      <c r="J767" s="15">
        <f t="shared" si="126"/>
        <v>8478.3384064776237</v>
      </c>
      <c r="K767">
        <v>-2.2599999999999998</v>
      </c>
      <c r="L767" s="18">
        <f t="shared" si="127"/>
        <v>0.15732197252384619</v>
      </c>
      <c r="M767" s="15">
        <f t="shared" si="128"/>
        <v>1573.2197252384619</v>
      </c>
      <c r="N767">
        <v>2.71</v>
      </c>
      <c r="O767" s="18">
        <f t="shared" si="129"/>
        <v>-0.90964471035557715</v>
      </c>
      <c r="P767" s="15">
        <f t="shared" si="130"/>
        <v>-9096.4471035557708</v>
      </c>
    </row>
    <row r="768" spans="1:16" x14ac:dyDescent="0.25">
      <c r="A768">
        <f t="shared" si="131"/>
        <v>767</v>
      </c>
      <c r="B768">
        <v>2.82</v>
      </c>
      <c r="C768">
        <f t="shared" si="122"/>
        <v>7.952399999999999</v>
      </c>
      <c r="D768" s="15">
        <f t="shared" si="123"/>
        <v>79523.999999999985</v>
      </c>
      <c r="E768">
        <v>0.23</v>
      </c>
      <c r="F768" s="18">
        <f t="shared" si="124"/>
        <v>1.244081523397006</v>
      </c>
      <c r="G768" s="15">
        <f t="shared" si="125"/>
        <v>12440.815233970059</v>
      </c>
      <c r="H768">
        <v>-1.88</v>
      </c>
      <c r="I768" s="18">
        <f t="shared" si="121"/>
        <v>3.6964492247681169E-2</v>
      </c>
      <c r="J768" s="15">
        <f t="shared" si="126"/>
        <v>369.6449224768117</v>
      </c>
      <c r="K768">
        <v>-0.22</v>
      </c>
      <c r="L768" s="18">
        <f t="shared" si="127"/>
        <v>0.80648555280781264</v>
      </c>
      <c r="M768" s="15">
        <f t="shared" si="128"/>
        <v>8064.8555280781266</v>
      </c>
      <c r="N768">
        <v>2.87</v>
      </c>
      <c r="O768" s="18">
        <f t="shared" si="129"/>
        <v>0.11204924285706319</v>
      </c>
      <c r="P768" s="15">
        <f t="shared" si="130"/>
        <v>1120.492428570632</v>
      </c>
    </row>
    <row r="769" spans="1:16" x14ac:dyDescent="0.25">
      <c r="A769">
        <f t="shared" si="131"/>
        <v>768</v>
      </c>
      <c r="B769">
        <v>1.94</v>
      </c>
      <c r="C769">
        <f t="shared" si="122"/>
        <v>3.7635999999999998</v>
      </c>
      <c r="D769" s="15">
        <f t="shared" si="123"/>
        <v>37636</v>
      </c>
      <c r="E769">
        <v>0.89</v>
      </c>
      <c r="F769" s="18">
        <f t="shared" si="124"/>
        <v>2.1033466649845765</v>
      </c>
      <c r="G769" s="15">
        <f t="shared" si="125"/>
        <v>21033.466649845763</v>
      </c>
      <c r="H769">
        <v>-0.05</v>
      </c>
      <c r="I769" s="18">
        <f t="shared" si="121"/>
        <v>0.9507718945465764</v>
      </c>
      <c r="J769" s="15">
        <f t="shared" si="126"/>
        <v>9507.7189454657637</v>
      </c>
      <c r="K769">
        <v>-1.95</v>
      </c>
      <c r="L769" s="18">
        <f t="shared" si="127"/>
        <v>0.19505913084244783</v>
      </c>
      <c r="M769" s="15">
        <f t="shared" si="128"/>
        <v>1950.5913084244783</v>
      </c>
      <c r="N769">
        <v>3.45</v>
      </c>
      <c r="O769" s="18">
        <f t="shared" si="129"/>
        <v>4.6373074000051879</v>
      </c>
      <c r="P769" s="15">
        <f t="shared" si="130"/>
        <v>46373.074000051878</v>
      </c>
    </row>
    <row r="770" spans="1:16" x14ac:dyDescent="0.25">
      <c r="A770">
        <f t="shared" si="131"/>
        <v>769</v>
      </c>
      <c r="B770">
        <v>2.65</v>
      </c>
      <c r="C770">
        <f t="shared" si="122"/>
        <v>7.0225</v>
      </c>
      <c r="D770" s="15">
        <f t="shared" si="123"/>
        <v>70225</v>
      </c>
      <c r="E770">
        <v>0.52</v>
      </c>
      <c r="F770" s="18">
        <f t="shared" si="124"/>
        <v>1.5923647620471466</v>
      </c>
      <c r="G770" s="15">
        <f t="shared" si="125"/>
        <v>15923.647620471465</v>
      </c>
      <c r="H770">
        <v>-1.78</v>
      </c>
      <c r="I770" s="18">
        <f t="shared" ref="I770:I833" si="132">(H770*0.38+1)^(1/0.38)</f>
        <v>5.1350977874533132E-2</v>
      </c>
      <c r="J770" s="15">
        <f t="shared" si="126"/>
        <v>513.50977874533135</v>
      </c>
      <c r="K770">
        <v>-0.59</v>
      </c>
      <c r="L770" s="18">
        <f t="shared" si="127"/>
        <v>0.57337619844107401</v>
      </c>
      <c r="M770" s="15">
        <f t="shared" si="128"/>
        <v>5733.7619844107403</v>
      </c>
      <c r="N770">
        <v>2.62</v>
      </c>
      <c r="O770" s="18">
        <f t="shared" si="129"/>
        <v>-1.4460749667548392</v>
      </c>
      <c r="P770" s="15">
        <f t="shared" si="130"/>
        <v>-14460.749667548391</v>
      </c>
    </row>
    <row r="771" spans="1:16" x14ac:dyDescent="0.25">
      <c r="A771">
        <f t="shared" si="131"/>
        <v>770</v>
      </c>
      <c r="B771">
        <v>2.12</v>
      </c>
      <c r="C771">
        <f t="shared" ref="C771:C834" si="133">B771^2</f>
        <v>4.4944000000000006</v>
      </c>
      <c r="D771" s="15">
        <f t="shared" ref="D771:D834" si="134">C771*10000</f>
        <v>44944.000000000007</v>
      </c>
      <c r="E771">
        <v>1.29</v>
      </c>
      <c r="F771" s="18">
        <f t="shared" ref="F771:F834" si="135">(E771*0.47+1)^(1/0.47)</f>
        <v>2.7411264005770324</v>
      </c>
      <c r="G771" s="15">
        <f t="shared" ref="G771:G834" si="136">F771*10000</f>
        <v>27411.264005770325</v>
      </c>
      <c r="H771">
        <v>1.22</v>
      </c>
      <c r="I771" s="18">
        <f t="shared" si="132"/>
        <v>2.7247214294520119</v>
      </c>
      <c r="J771" s="15">
        <f t="shared" ref="J771:J834" si="137">I771*10000</f>
        <v>27247.214294520119</v>
      </c>
      <c r="K771">
        <v>-2.27</v>
      </c>
      <c r="L771" s="18">
        <f t="shared" ref="L771:L834" si="138">(K771*-0.21+1)^(1/-0.21)</f>
        <v>0.1562594567438953</v>
      </c>
      <c r="M771" s="15">
        <f t="shared" ref="M771:M834" si="139">L771*10000</f>
        <v>1562.5945674389529</v>
      </c>
      <c r="N771">
        <v>2.71</v>
      </c>
      <c r="O771" s="18">
        <f t="shared" ref="O771:O834" si="140">((N771*0.18+1)^(1/0.18))-10</f>
        <v>-0.90964471035557715</v>
      </c>
      <c r="P771" s="15">
        <f t="shared" ref="P771:P834" si="141">O771*10000</f>
        <v>-9096.4471035557708</v>
      </c>
    </row>
    <row r="772" spans="1:16" x14ac:dyDescent="0.25">
      <c r="A772">
        <f t="shared" ref="A772:A835" si="142">A771+1</f>
        <v>771</v>
      </c>
      <c r="B772">
        <v>2.66</v>
      </c>
      <c r="C772">
        <f t="shared" si="133"/>
        <v>7.0756000000000006</v>
      </c>
      <c r="D772" s="15">
        <f t="shared" si="134"/>
        <v>70756</v>
      </c>
      <c r="E772">
        <v>0.52</v>
      </c>
      <c r="F772" s="18">
        <f t="shared" si="135"/>
        <v>1.5923647620471466</v>
      </c>
      <c r="G772" s="15">
        <f t="shared" si="136"/>
        <v>15923.647620471465</v>
      </c>
      <c r="H772">
        <v>-0.25</v>
      </c>
      <c r="I772" s="18">
        <f t="shared" si="132"/>
        <v>0.76898401775345304</v>
      </c>
      <c r="J772" s="15">
        <f t="shared" si="137"/>
        <v>7689.8401775345301</v>
      </c>
      <c r="K772">
        <v>-0.13</v>
      </c>
      <c r="L772" s="18">
        <f t="shared" si="138"/>
        <v>0.87962715502507227</v>
      </c>
      <c r="M772" s="15">
        <f t="shared" si="139"/>
        <v>8796.2715502507235</v>
      </c>
      <c r="N772">
        <v>4.3899999999999997</v>
      </c>
      <c r="O772" s="18">
        <f t="shared" si="140"/>
        <v>15.410231787537899</v>
      </c>
      <c r="P772" s="15">
        <f t="shared" si="141"/>
        <v>154102.317875379</v>
      </c>
    </row>
    <row r="773" spans="1:16" x14ac:dyDescent="0.25">
      <c r="A773">
        <f t="shared" si="142"/>
        <v>772</v>
      </c>
      <c r="B773">
        <v>2.5499999999999998</v>
      </c>
      <c r="C773">
        <f t="shared" si="133"/>
        <v>6.5024999999999995</v>
      </c>
      <c r="D773" s="15">
        <f t="shared" si="134"/>
        <v>65024.999999999993</v>
      </c>
      <c r="E773">
        <v>0.41</v>
      </c>
      <c r="F773" s="18">
        <f t="shared" si="135"/>
        <v>1.4548974456468782</v>
      </c>
      <c r="G773" s="15">
        <f t="shared" si="136"/>
        <v>14548.974456468783</v>
      </c>
      <c r="H773">
        <v>1.21</v>
      </c>
      <c r="I773" s="18">
        <f t="shared" si="132"/>
        <v>2.7061442673347775</v>
      </c>
      <c r="J773" s="15">
        <f t="shared" si="137"/>
        <v>27061.442673347774</v>
      </c>
      <c r="K773">
        <v>-2.72</v>
      </c>
      <c r="L773" s="18">
        <f t="shared" si="138"/>
        <v>0.11629590601744101</v>
      </c>
      <c r="M773" s="15">
        <f t="shared" si="139"/>
        <v>1162.9590601744101</v>
      </c>
      <c r="N773">
        <v>3.05</v>
      </c>
      <c r="O773" s="18">
        <f t="shared" si="140"/>
        <v>1.3721141345613024</v>
      </c>
      <c r="P773" s="15">
        <f t="shared" si="141"/>
        <v>13721.141345613023</v>
      </c>
    </row>
    <row r="774" spans="1:16" x14ac:dyDescent="0.25">
      <c r="A774">
        <f t="shared" si="142"/>
        <v>773</v>
      </c>
      <c r="B774">
        <v>1.69</v>
      </c>
      <c r="C774">
        <f t="shared" si="133"/>
        <v>2.8560999999999996</v>
      </c>
      <c r="D774" s="15">
        <f t="shared" si="134"/>
        <v>28560.999999999996</v>
      </c>
      <c r="E774">
        <v>0.44</v>
      </c>
      <c r="F774" s="18">
        <f t="shared" si="135"/>
        <v>1.4917365502374165</v>
      </c>
      <c r="G774" s="15">
        <f t="shared" si="136"/>
        <v>14917.365502374165</v>
      </c>
      <c r="H774">
        <v>-0.01</v>
      </c>
      <c r="I774" s="18">
        <f t="shared" si="132"/>
        <v>0.99003097519131089</v>
      </c>
      <c r="J774" s="15">
        <f t="shared" si="137"/>
        <v>9900.3097519131097</v>
      </c>
      <c r="K774">
        <v>-0.52</v>
      </c>
      <c r="L774" s="18">
        <f t="shared" si="138"/>
        <v>0.61047422052794431</v>
      </c>
      <c r="M774" s="15">
        <f t="shared" si="139"/>
        <v>6104.7422052794427</v>
      </c>
      <c r="N774">
        <v>2.61</v>
      </c>
      <c r="O774" s="18">
        <f t="shared" si="140"/>
        <v>-1.5040399545781966</v>
      </c>
      <c r="P774" s="15">
        <f t="shared" si="141"/>
        <v>-15040.399545781966</v>
      </c>
    </row>
    <row r="775" spans="1:16" x14ac:dyDescent="0.25">
      <c r="A775">
        <f t="shared" si="142"/>
        <v>774</v>
      </c>
      <c r="B775">
        <v>2.62</v>
      </c>
      <c r="C775">
        <f t="shared" si="133"/>
        <v>6.8644000000000007</v>
      </c>
      <c r="D775" s="15">
        <f t="shared" si="134"/>
        <v>68644</v>
      </c>
      <c r="E775">
        <v>0.26</v>
      </c>
      <c r="F775" s="18">
        <f t="shared" si="135"/>
        <v>1.2780047776507484</v>
      </c>
      <c r="G775" s="15">
        <f t="shared" si="136"/>
        <v>12780.047776507483</v>
      </c>
      <c r="H775">
        <v>-0.57999999999999996</v>
      </c>
      <c r="I775" s="18">
        <f t="shared" si="132"/>
        <v>0.51934049241276592</v>
      </c>
      <c r="J775" s="15">
        <f t="shared" si="137"/>
        <v>5193.4049241276589</v>
      </c>
      <c r="K775">
        <v>-1.37</v>
      </c>
      <c r="L775" s="18">
        <f t="shared" si="138"/>
        <v>0.29996658416237626</v>
      </c>
      <c r="M775" s="15">
        <f t="shared" si="139"/>
        <v>2999.6658416237624</v>
      </c>
      <c r="N775">
        <v>3.97</v>
      </c>
      <c r="O775" s="18">
        <f t="shared" si="140"/>
        <v>9.9942239478745201</v>
      </c>
      <c r="P775" s="15">
        <f t="shared" si="141"/>
        <v>99942.239478745207</v>
      </c>
    </row>
    <row r="776" spans="1:16" x14ac:dyDescent="0.25">
      <c r="A776">
        <f t="shared" si="142"/>
        <v>775</v>
      </c>
      <c r="B776">
        <v>2.71</v>
      </c>
      <c r="C776">
        <f t="shared" si="133"/>
        <v>7.3441000000000001</v>
      </c>
      <c r="D776" s="15">
        <f t="shared" si="134"/>
        <v>73441</v>
      </c>
      <c r="E776">
        <v>0.7</v>
      </c>
      <c r="F776" s="18">
        <f t="shared" si="135"/>
        <v>1.8315513887524792</v>
      </c>
      <c r="G776" s="15">
        <f t="shared" si="136"/>
        <v>18315.513887524794</v>
      </c>
      <c r="H776">
        <v>-0.13</v>
      </c>
      <c r="I776" s="18">
        <f t="shared" si="132"/>
        <v>0.87518426307182806</v>
      </c>
      <c r="J776" s="15">
        <f t="shared" si="137"/>
        <v>8751.8426307182799</v>
      </c>
      <c r="K776">
        <v>-1.96</v>
      </c>
      <c r="L776" s="18">
        <f t="shared" si="138"/>
        <v>0.19368116218956102</v>
      </c>
      <c r="M776" s="15">
        <f t="shared" si="139"/>
        <v>1936.8116218956102</v>
      </c>
      <c r="N776">
        <v>2.62</v>
      </c>
      <c r="O776" s="18">
        <f t="shared" si="140"/>
        <v>-1.4460749667548392</v>
      </c>
      <c r="P776" s="15">
        <f t="shared" si="141"/>
        <v>-14460.749667548391</v>
      </c>
    </row>
    <row r="777" spans="1:16" x14ac:dyDescent="0.25">
      <c r="A777">
        <f t="shared" si="142"/>
        <v>776</v>
      </c>
      <c r="B777">
        <v>2.5299999999999998</v>
      </c>
      <c r="C777">
        <f t="shared" si="133"/>
        <v>6.4008999999999991</v>
      </c>
      <c r="D777" s="15">
        <f t="shared" si="134"/>
        <v>64008.999999999993</v>
      </c>
      <c r="E777">
        <v>0.62</v>
      </c>
      <c r="F777" s="18">
        <f t="shared" si="135"/>
        <v>1.7230565709181751</v>
      </c>
      <c r="G777" s="15">
        <f t="shared" si="136"/>
        <v>17230.565709181752</v>
      </c>
      <c r="H777">
        <v>-1.67</v>
      </c>
      <c r="I777" s="18">
        <f t="shared" si="132"/>
        <v>7.0695358747959333E-2</v>
      </c>
      <c r="J777" s="15">
        <f t="shared" si="137"/>
        <v>706.95358747959335</v>
      </c>
      <c r="K777">
        <v>-2.6</v>
      </c>
      <c r="L777" s="18">
        <f t="shared" si="138"/>
        <v>0.12560369931769891</v>
      </c>
      <c r="M777" s="15">
        <f t="shared" si="139"/>
        <v>1256.036993176989</v>
      </c>
      <c r="N777">
        <v>3.29</v>
      </c>
      <c r="O777" s="18">
        <f t="shared" si="140"/>
        <v>3.2497900800387001</v>
      </c>
      <c r="P777" s="15">
        <f t="shared" si="141"/>
        <v>32497.900800387</v>
      </c>
    </row>
    <row r="778" spans="1:16" x14ac:dyDescent="0.25">
      <c r="A778">
        <f t="shared" si="142"/>
        <v>777</v>
      </c>
      <c r="B778">
        <v>2.4500000000000002</v>
      </c>
      <c r="C778">
        <f t="shared" si="133"/>
        <v>6.0025000000000013</v>
      </c>
      <c r="D778" s="15">
        <f t="shared" si="134"/>
        <v>60025.000000000015</v>
      </c>
      <c r="E778">
        <v>-0.18</v>
      </c>
      <c r="F778" s="18">
        <f t="shared" si="135"/>
        <v>0.82855450128353658</v>
      </c>
      <c r="G778" s="15">
        <f t="shared" si="136"/>
        <v>8285.5450128353659</v>
      </c>
      <c r="H778">
        <v>0.17</v>
      </c>
      <c r="I778" s="18">
        <f t="shared" si="132"/>
        <v>1.179080129938026</v>
      </c>
      <c r="J778" s="15">
        <f t="shared" si="137"/>
        <v>11790.80129938026</v>
      </c>
      <c r="K778">
        <v>-1.93</v>
      </c>
      <c r="L778" s="18">
        <f t="shared" si="138"/>
        <v>0.19785082929197781</v>
      </c>
      <c r="M778" s="15">
        <f t="shared" si="139"/>
        <v>1978.5082929197781</v>
      </c>
      <c r="N778">
        <v>3.07</v>
      </c>
      <c r="O778" s="18">
        <f t="shared" si="140"/>
        <v>1.5197252539162509</v>
      </c>
      <c r="P778" s="15">
        <f t="shared" si="141"/>
        <v>15197.252539162509</v>
      </c>
    </row>
    <row r="779" spans="1:16" x14ac:dyDescent="0.25">
      <c r="A779">
        <f t="shared" si="142"/>
        <v>778</v>
      </c>
      <c r="B779">
        <v>1.66</v>
      </c>
      <c r="C779">
        <f t="shared" si="133"/>
        <v>2.7555999999999998</v>
      </c>
      <c r="D779" s="15">
        <f t="shared" si="134"/>
        <v>27556</v>
      </c>
      <c r="E779">
        <v>-0.33</v>
      </c>
      <c r="F779" s="18">
        <f t="shared" si="135"/>
        <v>0.69866118678540745</v>
      </c>
      <c r="G779" s="15">
        <f t="shared" si="136"/>
        <v>6986.6118678540743</v>
      </c>
      <c r="H779">
        <v>-0.33</v>
      </c>
      <c r="I779" s="18">
        <f t="shared" si="132"/>
        <v>0.7028570967018104</v>
      </c>
      <c r="J779" s="15">
        <f t="shared" si="137"/>
        <v>7028.5709670181041</v>
      </c>
      <c r="K779">
        <v>-4.57</v>
      </c>
      <c r="L779" s="18">
        <f t="shared" si="138"/>
        <v>4.0608877734323881E-2</v>
      </c>
      <c r="M779" s="15">
        <f t="shared" si="139"/>
        <v>406.0887773432388</v>
      </c>
      <c r="N779">
        <v>2.44</v>
      </c>
      <c r="O779" s="18">
        <f t="shared" si="140"/>
        <v>-2.441235143462376</v>
      </c>
      <c r="P779" s="15">
        <f t="shared" si="141"/>
        <v>-24412.351434623761</v>
      </c>
    </row>
    <row r="780" spans="1:16" x14ac:dyDescent="0.25">
      <c r="A780">
        <f t="shared" si="142"/>
        <v>779</v>
      </c>
      <c r="B780">
        <v>3.49</v>
      </c>
      <c r="C780">
        <f t="shared" si="133"/>
        <v>12.180100000000001</v>
      </c>
      <c r="D780" s="15">
        <f t="shared" si="134"/>
        <v>121801.00000000001</v>
      </c>
      <c r="E780">
        <v>0.52</v>
      </c>
      <c r="F780" s="18">
        <f t="shared" si="135"/>
        <v>1.5923647620471466</v>
      </c>
      <c r="G780" s="15">
        <f t="shared" si="136"/>
        <v>15923.647620471465</v>
      </c>
      <c r="H780">
        <v>0.87</v>
      </c>
      <c r="I780" s="18">
        <f t="shared" si="132"/>
        <v>2.1205125140633072</v>
      </c>
      <c r="J780" s="15">
        <f t="shared" si="137"/>
        <v>21205.12514063307</v>
      </c>
      <c r="K780">
        <v>-2.25</v>
      </c>
      <c r="L780" s="18">
        <f t="shared" si="138"/>
        <v>0.15839324277959813</v>
      </c>
      <c r="M780" s="15">
        <f t="shared" si="139"/>
        <v>1583.9324277959813</v>
      </c>
      <c r="N780">
        <v>3.24</v>
      </c>
      <c r="O780" s="18">
        <f t="shared" si="140"/>
        <v>2.8390271656842838</v>
      </c>
      <c r="P780" s="15">
        <f t="shared" si="141"/>
        <v>28390.271656842837</v>
      </c>
    </row>
    <row r="781" spans="1:16" x14ac:dyDescent="0.25">
      <c r="A781">
        <f t="shared" si="142"/>
        <v>780</v>
      </c>
      <c r="B781">
        <v>0.92</v>
      </c>
      <c r="C781">
        <f t="shared" si="133"/>
        <v>0.84640000000000004</v>
      </c>
      <c r="D781" s="15">
        <f t="shared" si="134"/>
        <v>8464</v>
      </c>
      <c r="E781">
        <v>0.34</v>
      </c>
      <c r="F781" s="18">
        <f t="shared" si="135"/>
        <v>1.370835455417684</v>
      </c>
      <c r="G781" s="15">
        <f t="shared" si="136"/>
        <v>13708.35455417684</v>
      </c>
      <c r="H781">
        <v>-0.84</v>
      </c>
      <c r="I781" s="18">
        <f t="shared" si="132"/>
        <v>0.36356139023220169</v>
      </c>
      <c r="J781" s="15">
        <f t="shared" si="137"/>
        <v>3635.6139023220167</v>
      </c>
      <c r="K781">
        <v>-2.4700000000000002</v>
      </c>
      <c r="L781" s="18">
        <f t="shared" si="138"/>
        <v>0.13672491203589393</v>
      </c>
      <c r="M781" s="15">
        <f t="shared" si="139"/>
        <v>1367.2491203589393</v>
      </c>
      <c r="N781">
        <v>2.2200000000000002</v>
      </c>
      <c r="O781" s="18">
        <f t="shared" si="140"/>
        <v>-3.5265922172848052</v>
      </c>
      <c r="P781" s="15">
        <f t="shared" si="141"/>
        <v>-35265.922172848055</v>
      </c>
    </row>
    <row r="782" spans="1:16" x14ac:dyDescent="0.25">
      <c r="A782">
        <f t="shared" si="142"/>
        <v>781</v>
      </c>
      <c r="B782">
        <v>2.2000000000000002</v>
      </c>
      <c r="C782">
        <f t="shared" si="133"/>
        <v>4.8400000000000007</v>
      </c>
      <c r="D782" s="15">
        <f t="shared" si="134"/>
        <v>48400.000000000007</v>
      </c>
      <c r="E782">
        <v>1.1100000000000001</v>
      </c>
      <c r="F782" s="18">
        <f t="shared" si="135"/>
        <v>2.4430599767729291</v>
      </c>
      <c r="G782" s="15">
        <f t="shared" si="136"/>
        <v>24430.599767729291</v>
      </c>
      <c r="H782">
        <v>-0.39</v>
      </c>
      <c r="I782" s="18">
        <f t="shared" si="132"/>
        <v>0.65565894231391186</v>
      </c>
      <c r="J782" s="15">
        <f t="shared" si="137"/>
        <v>6556.5894231391185</v>
      </c>
      <c r="K782">
        <v>-1.88</v>
      </c>
      <c r="L782" s="18">
        <f t="shared" si="138"/>
        <v>0.20504439916591047</v>
      </c>
      <c r="M782" s="15">
        <f t="shared" si="139"/>
        <v>2050.4439916591045</v>
      </c>
      <c r="N782">
        <v>2.61</v>
      </c>
      <c r="O782" s="18">
        <f t="shared" si="140"/>
        <v>-1.5040399545781966</v>
      </c>
      <c r="P782" s="15">
        <f t="shared" si="141"/>
        <v>-15040.399545781966</v>
      </c>
    </row>
    <row r="783" spans="1:16" x14ac:dyDescent="0.25">
      <c r="A783">
        <f t="shared" si="142"/>
        <v>782</v>
      </c>
      <c r="B783">
        <v>2.14</v>
      </c>
      <c r="C783">
        <f t="shared" si="133"/>
        <v>4.5796000000000001</v>
      </c>
      <c r="D783" s="15">
        <f t="shared" si="134"/>
        <v>45796</v>
      </c>
      <c r="E783">
        <v>0.4</v>
      </c>
      <c r="F783" s="18">
        <f t="shared" si="135"/>
        <v>1.442726191979689</v>
      </c>
      <c r="G783" s="15">
        <f t="shared" si="136"/>
        <v>14427.261919796891</v>
      </c>
      <c r="H783">
        <v>-1.82</v>
      </c>
      <c r="I783" s="18">
        <f t="shared" si="132"/>
        <v>4.5244326727865616E-2</v>
      </c>
      <c r="J783" s="15">
        <f t="shared" si="137"/>
        <v>452.44326727865615</v>
      </c>
      <c r="K783">
        <v>-1.35</v>
      </c>
      <c r="L783" s="18">
        <f t="shared" si="138"/>
        <v>0.30466963772102573</v>
      </c>
      <c r="M783" s="15">
        <f t="shared" si="139"/>
        <v>3046.6963772102572</v>
      </c>
      <c r="N783">
        <v>4.3</v>
      </c>
      <c r="O783" s="18">
        <f t="shared" si="140"/>
        <v>14.158815750842837</v>
      </c>
      <c r="P783" s="15">
        <f t="shared" si="141"/>
        <v>141588.15750842838</v>
      </c>
    </row>
    <row r="784" spans="1:16" x14ac:dyDescent="0.25">
      <c r="A784">
        <f t="shared" si="142"/>
        <v>783</v>
      </c>
      <c r="B784">
        <v>1.35</v>
      </c>
      <c r="C784">
        <f t="shared" si="133"/>
        <v>1.8225000000000002</v>
      </c>
      <c r="D784" s="15">
        <f t="shared" si="134"/>
        <v>18225.000000000004</v>
      </c>
      <c r="E784">
        <v>2.19</v>
      </c>
      <c r="F784" s="18">
        <f t="shared" si="135"/>
        <v>4.5074218217921684</v>
      </c>
      <c r="G784" s="15">
        <f t="shared" si="136"/>
        <v>45074.218217921683</v>
      </c>
      <c r="H784">
        <v>-1.29</v>
      </c>
      <c r="I784" s="18">
        <f t="shared" si="132"/>
        <v>0.16982419147568745</v>
      </c>
      <c r="J784" s="15">
        <f t="shared" si="137"/>
        <v>1698.2419147568744</v>
      </c>
      <c r="K784">
        <v>-2.2799999999999998</v>
      </c>
      <c r="L784" s="18">
        <f t="shared" si="138"/>
        <v>0.15520561160029425</v>
      </c>
      <c r="M784" s="15">
        <f t="shared" si="139"/>
        <v>1552.0561160029424</v>
      </c>
      <c r="N784">
        <v>2.74</v>
      </c>
      <c r="O784" s="18">
        <f t="shared" si="140"/>
        <v>-0.7248248796759178</v>
      </c>
      <c r="P784" s="15">
        <f t="shared" si="141"/>
        <v>-7248.2487967591778</v>
      </c>
    </row>
    <row r="785" spans="1:16" x14ac:dyDescent="0.25">
      <c r="A785">
        <f t="shared" si="142"/>
        <v>784</v>
      </c>
      <c r="B785">
        <v>2.63</v>
      </c>
      <c r="C785">
        <f t="shared" si="133"/>
        <v>6.9168999999999992</v>
      </c>
      <c r="D785" s="15">
        <f t="shared" si="134"/>
        <v>69168.999999999985</v>
      </c>
      <c r="E785">
        <v>0.27</v>
      </c>
      <c r="F785" s="18">
        <f t="shared" si="135"/>
        <v>1.2894200622483809</v>
      </c>
      <c r="G785" s="15">
        <f t="shared" si="136"/>
        <v>12894.20062248381</v>
      </c>
      <c r="H785">
        <v>-1.18</v>
      </c>
      <c r="I785" s="18">
        <f t="shared" si="132"/>
        <v>0.20896032522821281</v>
      </c>
      <c r="J785" s="15">
        <f t="shared" si="137"/>
        <v>2089.6032522821283</v>
      </c>
      <c r="K785">
        <v>-3.08</v>
      </c>
      <c r="L785" s="18">
        <f t="shared" si="138"/>
        <v>9.2977286023155331E-2</v>
      </c>
      <c r="M785" s="15">
        <f t="shared" si="139"/>
        <v>929.7728602315533</v>
      </c>
      <c r="N785">
        <v>3.19</v>
      </c>
      <c r="O785" s="18">
        <f t="shared" si="140"/>
        <v>2.438765115558164</v>
      </c>
      <c r="P785" s="15">
        <f t="shared" si="141"/>
        <v>24387.65115558164</v>
      </c>
    </row>
    <row r="786" spans="1:16" x14ac:dyDescent="0.25">
      <c r="A786">
        <f t="shared" si="142"/>
        <v>785</v>
      </c>
      <c r="B786">
        <v>3.23</v>
      </c>
      <c r="C786">
        <f t="shared" si="133"/>
        <v>10.4329</v>
      </c>
      <c r="D786" s="15">
        <f t="shared" si="134"/>
        <v>104329</v>
      </c>
      <c r="E786">
        <v>-0.23</v>
      </c>
      <c r="F786" s="18">
        <f t="shared" si="135"/>
        <v>0.7839524297360172</v>
      </c>
      <c r="G786" s="15">
        <f t="shared" si="136"/>
        <v>7839.5242973601717</v>
      </c>
      <c r="H786">
        <v>0.71</v>
      </c>
      <c r="I786" s="18">
        <f t="shared" si="132"/>
        <v>1.8749413685501641</v>
      </c>
      <c r="J786" s="15">
        <f t="shared" si="137"/>
        <v>18749.41368550164</v>
      </c>
      <c r="K786">
        <v>-2.2400000000000002</v>
      </c>
      <c r="L786" s="18">
        <f t="shared" si="138"/>
        <v>0.15947335228249621</v>
      </c>
      <c r="M786" s="15">
        <f t="shared" si="139"/>
        <v>1594.7335228249622</v>
      </c>
      <c r="N786">
        <v>2.4500000000000002</v>
      </c>
      <c r="O786" s="18">
        <f t="shared" si="140"/>
        <v>-2.3885646998305976</v>
      </c>
      <c r="P786" s="15">
        <f t="shared" si="141"/>
        <v>-23885.646998305976</v>
      </c>
    </row>
    <row r="787" spans="1:16" x14ac:dyDescent="0.25">
      <c r="A787">
        <f t="shared" si="142"/>
        <v>786</v>
      </c>
      <c r="B787">
        <v>2.25</v>
      </c>
      <c r="C787">
        <f t="shared" si="133"/>
        <v>5.0625</v>
      </c>
      <c r="D787" s="15">
        <f t="shared" si="134"/>
        <v>50625</v>
      </c>
      <c r="E787">
        <v>0.9</v>
      </c>
      <c r="F787" s="18">
        <f t="shared" si="135"/>
        <v>2.1182044326167597</v>
      </c>
      <c r="G787" s="15">
        <f t="shared" si="136"/>
        <v>21182.044326167597</v>
      </c>
      <c r="H787">
        <v>0.28000000000000003</v>
      </c>
      <c r="I787" s="18">
        <f t="shared" si="132"/>
        <v>1.3048432235380065</v>
      </c>
      <c r="J787" s="15">
        <f t="shared" si="137"/>
        <v>13048.432235380065</v>
      </c>
      <c r="K787">
        <v>-1.91</v>
      </c>
      <c r="L787" s="18">
        <f t="shared" si="138"/>
        <v>0.20069101884988208</v>
      </c>
      <c r="M787" s="15">
        <f t="shared" si="139"/>
        <v>2006.9101884988208</v>
      </c>
      <c r="N787">
        <v>3.55</v>
      </c>
      <c r="O787" s="18">
        <f t="shared" si="140"/>
        <v>5.5634293166002724</v>
      </c>
      <c r="P787" s="15">
        <f t="shared" si="141"/>
        <v>55634.293166002724</v>
      </c>
    </row>
    <row r="788" spans="1:16" x14ac:dyDescent="0.25">
      <c r="A788">
        <f t="shared" si="142"/>
        <v>787</v>
      </c>
      <c r="B788">
        <v>2.66</v>
      </c>
      <c r="C788">
        <f t="shared" si="133"/>
        <v>7.0756000000000006</v>
      </c>
      <c r="D788" s="15">
        <f t="shared" si="134"/>
        <v>70756</v>
      </c>
      <c r="E788">
        <v>1.08</v>
      </c>
      <c r="F788" s="18">
        <f t="shared" si="135"/>
        <v>2.3951470876083194</v>
      </c>
      <c r="G788" s="15">
        <f t="shared" si="136"/>
        <v>23951.470876083193</v>
      </c>
      <c r="H788">
        <v>0.57999999999999996</v>
      </c>
      <c r="I788" s="18">
        <f t="shared" si="132"/>
        <v>1.6890300088479273</v>
      </c>
      <c r="J788" s="15">
        <f t="shared" si="137"/>
        <v>16890.300088479275</v>
      </c>
      <c r="K788">
        <v>1.66</v>
      </c>
      <c r="L788" s="18">
        <f t="shared" si="138"/>
        <v>7.6990876802990922</v>
      </c>
      <c r="M788" s="15">
        <f t="shared" si="139"/>
        <v>76990.876802990926</v>
      </c>
      <c r="N788">
        <v>3.72</v>
      </c>
      <c r="O788" s="18">
        <f t="shared" si="140"/>
        <v>7.2478813466315621</v>
      </c>
      <c r="P788" s="15">
        <f t="shared" si="141"/>
        <v>72478.813466315623</v>
      </c>
    </row>
    <row r="789" spans="1:16" x14ac:dyDescent="0.25">
      <c r="A789">
        <f t="shared" si="142"/>
        <v>788</v>
      </c>
      <c r="B789">
        <v>1.36</v>
      </c>
      <c r="C789">
        <f t="shared" si="133"/>
        <v>1.8496000000000004</v>
      </c>
      <c r="D789" s="15">
        <f t="shared" si="134"/>
        <v>18496.000000000004</v>
      </c>
      <c r="E789">
        <v>-0.22</v>
      </c>
      <c r="F789" s="18">
        <f t="shared" si="135"/>
        <v>0.79276824114132471</v>
      </c>
      <c r="G789" s="15">
        <f t="shared" si="136"/>
        <v>7927.6824114132469</v>
      </c>
      <c r="H789">
        <v>-0.96</v>
      </c>
      <c r="I789" s="18">
        <f t="shared" si="132"/>
        <v>0.30293077310345679</v>
      </c>
      <c r="J789" s="15">
        <f t="shared" si="137"/>
        <v>3029.307731034568</v>
      </c>
      <c r="K789">
        <v>-1.58</v>
      </c>
      <c r="L789" s="18">
        <f t="shared" si="138"/>
        <v>0.25552493298758527</v>
      </c>
      <c r="M789" s="15">
        <f t="shared" si="139"/>
        <v>2555.2493298758527</v>
      </c>
      <c r="N789">
        <v>3.77</v>
      </c>
      <c r="O789" s="18">
        <f t="shared" si="140"/>
        <v>7.7707914812444763</v>
      </c>
      <c r="P789" s="15">
        <f t="shared" si="141"/>
        <v>77707.914812444767</v>
      </c>
    </row>
    <row r="790" spans="1:16" x14ac:dyDescent="0.25">
      <c r="A790">
        <f t="shared" si="142"/>
        <v>789</v>
      </c>
      <c r="B790">
        <v>1.95</v>
      </c>
      <c r="C790">
        <f t="shared" si="133"/>
        <v>3.8024999999999998</v>
      </c>
      <c r="D790" s="15">
        <f t="shared" si="134"/>
        <v>38025</v>
      </c>
      <c r="E790">
        <v>0.38</v>
      </c>
      <c r="F790" s="18">
        <f t="shared" si="135"/>
        <v>1.4185461926843772</v>
      </c>
      <c r="G790" s="15">
        <f t="shared" si="136"/>
        <v>14185.461926843773</v>
      </c>
      <c r="H790">
        <v>0.44</v>
      </c>
      <c r="I790" s="18">
        <f t="shared" si="132"/>
        <v>1.5020974274509067</v>
      </c>
      <c r="J790" s="15">
        <f t="shared" si="137"/>
        <v>15020.974274509066</v>
      </c>
      <c r="K790">
        <v>-3.54</v>
      </c>
      <c r="L790" s="18">
        <f t="shared" si="138"/>
        <v>7.0874544025752925E-2</v>
      </c>
      <c r="M790" s="15">
        <f t="shared" si="139"/>
        <v>708.74544025752925</v>
      </c>
      <c r="N790">
        <v>2.56</v>
      </c>
      <c r="O790" s="18">
        <f t="shared" si="140"/>
        <v>-1.789055584278108</v>
      </c>
      <c r="P790" s="15">
        <f t="shared" si="141"/>
        <v>-17890.555842781079</v>
      </c>
    </row>
    <row r="791" spans="1:16" x14ac:dyDescent="0.25">
      <c r="A791">
        <f t="shared" si="142"/>
        <v>790</v>
      </c>
      <c r="B791">
        <v>0.86</v>
      </c>
      <c r="C791">
        <f t="shared" si="133"/>
        <v>0.73959999999999992</v>
      </c>
      <c r="D791" s="15">
        <f t="shared" si="134"/>
        <v>7395.9999999999991</v>
      </c>
      <c r="E791">
        <v>1.03</v>
      </c>
      <c r="F791" s="18">
        <f t="shared" si="135"/>
        <v>2.3164090065058511</v>
      </c>
      <c r="G791" s="15">
        <f t="shared" si="136"/>
        <v>23164.09006505851</v>
      </c>
      <c r="H791">
        <v>2.2000000000000002</v>
      </c>
      <c r="I791" s="18">
        <f t="shared" si="132"/>
        <v>4.9476820292994423</v>
      </c>
      <c r="J791" s="15">
        <f t="shared" si="137"/>
        <v>49476.820292994424</v>
      </c>
      <c r="K791">
        <v>-4.18</v>
      </c>
      <c r="L791" s="18">
        <f t="shared" si="138"/>
        <v>4.9763157626538004E-2</v>
      </c>
      <c r="M791" s="15">
        <f t="shared" si="139"/>
        <v>497.63157626538003</v>
      </c>
      <c r="N791">
        <v>3.56</v>
      </c>
      <c r="O791" s="18">
        <f t="shared" si="140"/>
        <v>5.6586240227578948</v>
      </c>
      <c r="P791" s="15">
        <f t="shared" si="141"/>
        <v>56586.24022757895</v>
      </c>
    </row>
    <row r="792" spans="1:16" x14ac:dyDescent="0.25">
      <c r="A792">
        <f t="shared" si="142"/>
        <v>791</v>
      </c>
      <c r="B792">
        <v>2.4</v>
      </c>
      <c r="C792">
        <f t="shared" si="133"/>
        <v>5.76</v>
      </c>
      <c r="D792" s="15">
        <f t="shared" si="134"/>
        <v>57600</v>
      </c>
      <c r="E792">
        <v>0.35</v>
      </c>
      <c r="F792" s="18">
        <f t="shared" si="135"/>
        <v>1.3826820512537117</v>
      </c>
      <c r="G792" s="15">
        <f t="shared" si="136"/>
        <v>13826.820512537117</v>
      </c>
      <c r="H792">
        <v>0.37</v>
      </c>
      <c r="I792" s="18">
        <f t="shared" si="132"/>
        <v>1.4136795201062773</v>
      </c>
      <c r="J792" s="15">
        <f t="shared" si="137"/>
        <v>14136.795201062772</v>
      </c>
      <c r="K792">
        <v>-4.01</v>
      </c>
      <c r="L792" s="18">
        <f t="shared" si="138"/>
        <v>5.45260198533941E-2</v>
      </c>
      <c r="M792" s="15">
        <f t="shared" si="139"/>
        <v>545.26019853394098</v>
      </c>
      <c r="N792">
        <v>3.82</v>
      </c>
      <c r="O792" s="18">
        <f t="shared" si="140"/>
        <v>8.3066309347678562</v>
      </c>
      <c r="P792" s="15">
        <f t="shared" si="141"/>
        <v>83066.309347678558</v>
      </c>
    </row>
    <row r="793" spans="1:16" x14ac:dyDescent="0.25">
      <c r="A793">
        <f t="shared" si="142"/>
        <v>792</v>
      </c>
      <c r="B793">
        <v>2.66</v>
      </c>
      <c r="C793">
        <f t="shared" si="133"/>
        <v>7.0756000000000006</v>
      </c>
      <c r="D793" s="15">
        <f t="shared" si="134"/>
        <v>70756</v>
      </c>
      <c r="E793">
        <v>0.13</v>
      </c>
      <c r="F793" s="18">
        <f t="shared" si="135"/>
        <v>1.1344899923919205</v>
      </c>
      <c r="G793" s="15">
        <f t="shared" si="136"/>
        <v>11344.899923919205</v>
      </c>
      <c r="H793">
        <v>-0.69</v>
      </c>
      <c r="I793" s="18">
        <f t="shared" si="132"/>
        <v>0.44923143032938773</v>
      </c>
      <c r="J793" s="15">
        <f t="shared" si="137"/>
        <v>4492.3143032938769</v>
      </c>
      <c r="K793">
        <v>-0.97</v>
      </c>
      <c r="L793" s="18">
        <f t="shared" si="138"/>
        <v>0.41359922068362109</v>
      </c>
      <c r="M793" s="15">
        <f t="shared" si="139"/>
        <v>4135.9922068362112</v>
      </c>
      <c r="N793">
        <v>2.23</v>
      </c>
      <c r="O793" s="18">
        <f t="shared" si="140"/>
        <v>-3.4802046782288389</v>
      </c>
      <c r="P793" s="15">
        <f t="shared" si="141"/>
        <v>-34802.046782288387</v>
      </c>
    </row>
    <row r="794" spans="1:16" x14ac:dyDescent="0.25">
      <c r="A794">
        <f t="shared" si="142"/>
        <v>793</v>
      </c>
      <c r="B794">
        <v>2.35</v>
      </c>
      <c r="C794">
        <f t="shared" si="133"/>
        <v>5.5225000000000009</v>
      </c>
      <c r="D794" s="15">
        <f t="shared" si="134"/>
        <v>55225.000000000007</v>
      </c>
      <c r="E794">
        <v>0.65</v>
      </c>
      <c r="F794" s="18">
        <f t="shared" si="135"/>
        <v>1.7633307418807682</v>
      </c>
      <c r="G794" s="15">
        <f t="shared" si="136"/>
        <v>17633.307418807683</v>
      </c>
      <c r="H794">
        <v>-0.83</v>
      </c>
      <c r="I794" s="18">
        <f t="shared" si="132"/>
        <v>0.36892594368644954</v>
      </c>
      <c r="J794" s="15">
        <f t="shared" si="137"/>
        <v>3689.2594368644955</v>
      </c>
      <c r="K794">
        <v>-3.03</v>
      </c>
      <c r="L794" s="18">
        <f t="shared" si="138"/>
        <v>9.5852863922245402E-2</v>
      </c>
      <c r="M794" s="15">
        <f t="shared" si="139"/>
        <v>958.52863922245399</v>
      </c>
      <c r="N794">
        <v>3.02</v>
      </c>
      <c r="O794" s="18">
        <f t="shared" si="140"/>
        <v>1.1536082937163865</v>
      </c>
      <c r="P794" s="15">
        <f t="shared" si="141"/>
        <v>11536.082937163865</v>
      </c>
    </row>
    <row r="795" spans="1:16" x14ac:dyDescent="0.25">
      <c r="A795">
        <f t="shared" si="142"/>
        <v>794</v>
      </c>
      <c r="B795">
        <v>1.76</v>
      </c>
      <c r="C795">
        <f t="shared" si="133"/>
        <v>3.0975999999999999</v>
      </c>
      <c r="D795" s="15">
        <f t="shared" si="134"/>
        <v>30976</v>
      </c>
      <c r="E795">
        <v>1.33</v>
      </c>
      <c r="F795" s="18">
        <f t="shared" si="135"/>
        <v>2.8098364578409778</v>
      </c>
      <c r="G795" s="15">
        <f t="shared" si="136"/>
        <v>28098.364578409779</v>
      </c>
      <c r="H795">
        <v>1.42</v>
      </c>
      <c r="I795" s="18">
        <f t="shared" si="132"/>
        <v>3.1129969170899412</v>
      </c>
      <c r="J795" s="15">
        <f t="shared" si="137"/>
        <v>31129.969170899411</v>
      </c>
      <c r="K795">
        <v>-1.81</v>
      </c>
      <c r="L795" s="18">
        <f t="shared" si="138"/>
        <v>0.21565486391191194</v>
      </c>
      <c r="M795" s="15">
        <f t="shared" si="139"/>
        <v>2156.5486391191193</v>
      </c>
      <c r="N795">
        <v>2.83</v>
      </c>
      <c r="O795" s="18">
        <f t="shared" si="140"/>
        <v>-0.15178602964098786</v>
      </c>
      <c r="P795" s="15">
        <f t="shared" si="141"/>
        <v>-1517.8602964098786</v>
      </c>
    </row>
    <row r="796" spans="1:16" x14ac:dyDescent="0.25">
      <c r="A796">
        <f t="shared" si="142"/>
        <v>795</v>
      </c>
      <c r="B796">
        <v>2.19</v>
      </c>
      <c r="C796">
        <f t="shared" si="133"/>
        <v>4.7961</v>
      </c>
      <c r="D796" s="15">
        <f t="shared" si="134"/>
        <v>47961</v>
      </c>
      <c r="E796">
        <v>-0.01</v>
      </c>
      <c r="F796" s="18">
        <f t="shared" si="135"/>
        <v>0.99002649469455783</v>
      </c>
      <c r="G796" s="15">
        <f t="shared" si="136"/>
        <v>9900.2649469455791</v>
      </c>
      <c r="H796">
        <v>0.03</v>
      </c>
      <c r="I796" s="18">
        <f t="shared" si="132"/>
        <v>1.0302796688991041</v>
      </c>
      <c r="J796" s="15">
        <f t="shared" si="137"/>
        <v>10302.79668899104</v>
      </c>
      <c r="K796">
        <v>-2.78</v>
      </c>
      <c r="L796" s="18">
        <f t="shared" si="138"/>
        <v>0.11195564762155366</v>
      </c>
      <c r="M796" s="15">
        <f t="shared" si="139"/>
        <v>1119.5564762155366</v>
      </c>
      <c r="N796">
        <v>2.81</v>
      </c>
      <c r="O796" s="18">
        <f t="shared" si="140"/>
        <v>-0.28157088916882778</v>
      </c>
      <c r="P796" s="15">
        <f t="shared" si="141"/>
        <v>-2815.7088916882776</v>
      </c>
    </row>
    <row r="797" spans="1:16" x14ac:dyDescent="0.25">
      <c r="A797">
        <f t="shared" si="142"/>
        <v>796</v>
      </c>
      <c r="B797">
        <v>2.58</v>
      </c>
      <c r="C797">
        <f t="shared" si="133"/>
        <v>6.6564000000000005</v>
      </c>
      <c r="D797" s="15">
        <f t="shared" si="134"/>
        <v>66564</v>
      </c>
      <c r="E797">
        <v>1.08</v>
      </c>
      <c r="F797" s="18">
        <f t="shared" si="135"/>
        <v>2.3951470876083194</v>
      </c>
      <c r="G797" s="15">
        <f t="shared" si="136"/>
        <v>23951.470876083193</v>
      </c>
      <c r="H797">
        <v>-1.1000000000000001</v>
      </c>
      <c r="I797" s="18">
        <f t="shared" si="132"/>
        <v>0.24064468573270217</v>
      </c>
      <c r="J797" s="15">
        <f t="shared" si="137"/>
        <v>2406.4468573270219</v>
      </c>
      <c r="K797">
        <v>-1.7</v>
      </c>
      <c r="L797" s="18">
        <f t="shared" si="138"/>
        <v>0.23370467071823617</v>
      </c>
      <c r="M797" s="15">
        <f t="shared" si="139"/>
        <v>2337.0467071823618</v>
      </c>
      <c r="N797">
        <v>4.3099999999999996</v>
      </c>
      <c r="O797" s="18">
        <f t="shared" si="140"/>
        <v>14.295313596710887</v>
      </c>
      <c r="P797" s="15">
        <f t="shared" si="141"/>
        <v>142953.13596710886</v>
      </c>
    </row>
    <row r="798" spans="1:16" x14ac:dyDescent="0.25">
      <c r="A798">
        <f t="shared" si="142"/>
        <v>797</v>
      </c>
      <c r="B798">
        <v>1.95</v>
      </c>
      <c r="C798">
        <f t="shared" si="133"/>
        <v>3.8024999999999998</v>
      </c>
      <c r="D798" s="15">
        <f t="shared" si="134"/>
        <v>38025</v>
      </c>
      <c r="E798">
        <v>-7.0000000000000007E-2</v>
      </c>
      <c r="F798" s="18">
        <f t="shared" si="135"/>
        <v>0.93129666889329432</v>
      </c>
      <c r="G798" s="15">
        <f t="shared" si="136"/>
        <v>9312.9666889329437</v>
      </c>
      <c r="H798">
        <v>0.73</v>
      </c>
      <c r="I798" s="18">
        <f t="shared" si="132"/>
        <v>1.9046170276501251</v>
      </c>
      <c r="J798" s="15">
        <f t="shared" si="137"/>
        <v>19046.170276501252</v>
      </c>
      <c r="K798">
        <v>-2.73</v>
      </c>
      <c r="L798" s="18">
        <f t="shared" si="138"/>
        <v>0.11555857501444501</v>
      </c>
      <c r="M798" s="15">
        <f t="shared" si="139"/>
        <v>1155.58575014445</v>
      </c>
      <c r="N798">
        <v>3.79</v>
      </c>
      <c r="O798" s="18">
        <f t="shared" si="140"/>
        <v>7.9835619229056825</v>
      </c>
      <c r="P798" s="15">
        <f t="shared" si="141"/>
        <v>79835.619229056829</v>
      </c>
    </row>
    <row r="799" spans="1:16" x14ac:dyDescent="0.25">
      <c r="A799">
        <f t="shared" si="142"/>
        <v>798</v>
      </c>
      <c r="B799">
        <v>2.61</v>
      </c>
      <c r="C799">
        <f t="shared" si="133"/>
        <v>6.8120999999999992</v>
      </c>
      <c r="D799" s="15">
        <f t="shared" si="134"/>
        <v>68120.999999999985</v>
      </c>
      <c r="E799">
        <v>0.53</v>
      </c>
      <c r="F799" s="18">
        <f t="shared" si="135"/>
        <v>1.6051882618189177</v>
      </c>
      <c r="G799" s="15">
        <f t="shared" si="136"/>
        <v>16051.882618189176</v>
      </c>
      <c r="H799">
        <v>0.12</v>
      </c>
      <c r="I799" s="18">
        <f t="shared" si="132"/>
        <v>1.1245066766182095</v>
      </c>
      <c r="J799" s="15">
        <f t="shared" si="137"/>
        <v>11245.066766182095</v>
      </c>
      <c r="K799">
        <v>-1.55</v>
      </c>
      <c r="L799" s="18">
        <f t="shared" si="138"/>
        <v>0.26136015022954034</v>
      </c>
      <c r="M799" s="15">
        <f t="shared" si="139"/>
        <v>2613.6015022954034</v>
      </c>
      <c r="N799">
        <v>2.54</v>
      </c>
      <c r="O799" s="18">
        <f t="shared" si="140"/>
        <v>-1.900843478822642</v>
      </c>
      <c r="P799" s="15">
        <f t="shared" si="141"/>
        <v>-19008.434788226419</v>
      </c>
    </row>
    <row r="800" spans="1:16" x14ac:dyDescent="0.25">
      <c r="A800">
        <f t="shared" si="142"/>
        <v>799</v>
      </c>
      <c r="B800">
        <v>1.73</v>
      </c>
      <c r="C800">
        <f t="shared" si="133"/>
        <v>2.9929000000000001</v>
      </c>
      <c r="D800" s="15">
        <f t="shared" si="134"/>
        <v>29929</v>
      </c>
      <c r="E800">
        <v>0.89</v>
      </c>
      <c r="F800" s="18">
        <f t="shared" si="135"/>
        <v>2.1033466649845765</v>
      </c>
      <c r="G800" s="15">
        <f t="shared" si="136"/>
        <v>21033.466649845763</v>
      </c>
      <c r="H800">
        <v>-0.32</v>
      </c>
      <c r="I800" s="18">
        <f t="shared" si="132"/>
        <v>0.71092193360673661</v>
      </c>
      <c r="J800" s="15">
        <f t="shared" si="137"/>
        <v>7109.2193360673664</v>
      </c>
      <c r="K800">
        <v>-2.4300000000000002</v>
      </c>
      <c r="L800" s="18">
        <f t="shared" si="138"/>
        <v>0.14038412149872198</v>
      </c>
      <c r="M800" s="15">
        <f t="shared" si="139"/>
        <v>1403.8412149872197</v>
      </c>
      <c r="N800">
        <v>2.97</v>
      </c>
      <c r="O800" s="18">
        <f t="shared" si="140"/>
        <v>0.79708778978780614</v>
      </c>
      <c r="P800" s="15">
        <f t="shared" si="141"/>
        <v>7970.877897878061</v>
      </c>
    </row>
    <row r="801" spans="1:16" x14ac:dyDescent="0.25">
      <c r="A801">
        <f t="shared" si="142"/>
        <v>800</v>
      </c>
      <c r="B801">
        <v>2.2400000000000002</v>
      </c>
      <c r="C801">
        <f t="shared" si="133"/>
        <v>5.0176000000000007</v>
      </c>
      <c r="D801" s="15">
        <f t="shared" si="134"/>
        <v>50176.000000000007</v>
      </c>
      <c r="E801">
        <v>-0.22</v>
      </c>
      <c r="F801" s="18">
        <f t="shared" si="135"/>
        <v>0.79276824114132471</v>
      </c>
      <c r="G801" s="15">
        <f t="shared" si="136"/>
        <v>7927.6824114132469</v>
      </c>
      <c r="H801">
        <v>-0.03</v>
      </c>
      <c r="I801" s="18">
        <f t="shared" si="132"/>
        <v>0.9702783296947165</v>
      </c>
      <c r="J801" s="15">
        <f t="shared" si="137"/>
        <v>9702.7832969471656</v>
      </c>
      <c r="K801">
        <v>-0.35</v>
      </c>
      <c r="L801" s="18">
        <f t="shared" si="138"/>
        <v>0.71338434931488781</v>
      </c>
      <c r="M801" s="15">
        <f t="shared" si="139"/>
        <v>7133.8434931488782</v>
      </c>
      <c r="N801">
        <v>2.48</v>
      </c>
      <c r="O801" s="18">
        <f t="shared" si="140"/>
        <v>-2.2287445658426925</v>
      </c>
      <c r="P801" s="15">
        <f t="shared" si="141"/>
        <v>-22287.445658426925</v>
      </c>
    </row>
    <row r="802" spans="1:16" x14ac:dyDescent="0.25">
      <c r="A802">
        <f t="shared" si="142"/>
        <v>801</v>
      </c>
      <c r="B802">
        <v>1.84</v>
      </c>
      <c r="C802">
        <f t="shared" si="133"/>
        <v>3.3856000000000002</v>
      </c>
      <c r="D802" s="15">
        <f t="shared" si="134"/>
        <v>33856</v>
      </c>
      <c r="E802">
        <v>0.7</v>
      </c>
      <c r="F802" s="18">
        <f t="shared" si="135"/>
        <v>1.8315513887524792</v>
      </c>
      <c r="G802" s="15">
        <f t="shared" si="136"/>
        <v>18315.513887524794</v>
      </c>
      <c r="H802">
        <v>-0.32</v>
      </c>
      <c r="I802" s="18">
        <f t="shared" si="132"/>
        <v>0.71092193360673661</v>
      </c>
      <c r="J802" s="15">
        <f t="shared" si="137"/>
        <v>7109.2193360673664</v>
      </c>
      <c r="K802">
        <v>-2.74</v>
      </c>
      <c r="L802" s="18">
        <f t="shared" si="138"/>
        <v>0.11482689296296125</v>
      </c>
      <c r="M802" s="15">
        <f t="shared" si="139"/>
        <v>1148.2689296296126</v>
      </c>
      <c r="N802">
        <v>2.65</v>
      </c>
      <c r="O802" s="18">
        <f t="shared" si="140"/>
        <v>-1.2702310036090871</v>
      </c>
      <c r="P802" s="15">
        <f t="shared" si="141"/>
        <v>-12702.310036090872</v>
      </c>
    </row>
    <row r="803" spans="1:16" x14ac:dyDescent="0.25">
      <c r="A803">
        <f t="shared" si="142"/>
        <v>802</v>
      </c>
      <c r="B803">
        <v>1.52</v>
      </c>
      <c r="C803">
        <f t="shared" si="133"/>
        <v>2.3104</v>
      </c>
      <c r="D803" s="15">
        <f t="shared" si="134"/>
        <v>23104</v>
      </c>
      <c r="E803">
        <v>0.65</v>
      </c>
      <c r="F803" s="18">
        <f t="shared" si="135"/>
        <v>1.7633307418807682</v>
      </c>
      <c r="G803" s="15">
        <f t="shared" si="136"/>
        <v>17633.307418807683</v>
      </c>
      <c r="H803">
        <v>-0.8</v>
      </c>
      <c r="I803" s="18">
        <f t="shared" si="132"/>
        <v>0.38531311233221899</v>
      </c>
      <c r="J803" s="15">
        <f t="shared" si="137"/>
        <v>3853.13112332219</v>
      </c>
      <c r="K803">
        <v>-1.84</v>
      </c>
      <c r="L803" s="18">
        <f t="shared" si="138"/>
        <v>0.21102807605780988</v>
      </c>
      <c r="M803" s="15">
        <f t="shared" si="139"/>
        <v>2110.2807605780986</v>
      </c>
      <c r="N803">
        <v>3.6</v>
      </c>
      <c r="O803" s="18">
        <f t="shared" si="140"/>
        <v>6.0441908234681705</v>
      </c>
      <c r="P803" s="15">
        <f t="shared" si="141"/>
        <v>60441.908234681701</v>
      </c>
    </row>
    <row r="804" spans="1:16" x14ac:dyDescent="0.25">
      <c r="A804">
        <f t="shared" si="142"/>
        <v>803</v>
      </c>
      <c r="B804">
        <v>2.75</v>
      </c>
      <c r="C804">
        <f t="shared" si="133"/>
        <v>7.5625</v>
      </c>
      <c r="D804" s="15">
        <f t="shared" si="134"/>
        <v>75625</v>
      </c>
      <c r="E804">
        <v>0.44</v>
      </c>
      <c r="F804" s="18">
        <f t="shared" si="135"/>
        <v>1.4917365502374165</v>
      </c>
      <c r="G804" s="15">
        <f t="shared" si="136"/>
        <v>14917.365502374165</v>
      </c>
      <c r="H804">
        <v>-0.8</v>
      </c>
      <c r="I804" s="18">
        <f t="shared" si="132"/>
        <v>0.38531311233221899</v>
      </c>
      <c r="J804" s="15">
        <f t="shared" si="137"/>
        <v>3853.13112332219</v>
      </c>
      <c r="K804">
        <v>-2.9</v>
      </c>
      <c r="L804" s="18">
        <f t="shared" si="138"/>
        <v>0.10384839528676923</v>
      </c>
      <c r="M804" s="15">
        <f t="shared" si="139"/>
        <v>1038.4839528676923</v>
      </c>
      <c r="N804">
        <v>2.72</v>
      </c>
      <c r="O804" s="18">
        <f t="shared" si="140"/>
        <v>-0.84837678486687196</v>
      </c>
      <c r="P804" s="15">
        <f t="shared" si="141"/>
        <v>-8483.76784866872</v>
      </c>
    </row>
    <row r="805" spans="1:16" x14ac:dyDescent="0.25">
      <c r="A805">
        <f t="shared" si="142"/>
        <v>804</v>
      </c>
      <c r="B805">
        <v>1.86</v>
      </c>
      <c r="C805">
        <f t="shared" si="133"/>
        <v>3.4596000000000005</v>
      </c>
      <c r="D805" s="15">
        <f t="shared" si="134"/>
        <v>34596.000000000007</v>
      </c>
      <c r="E805">
        <v>1.1599999999999999</v>
      </c>
      <c r="F805" s="18">
        <f t="shared" si="135"/>
        <v>2.5240334448910469</v>
      </c>
      <c r="G805" s="15">
        <f t="shared" si="136"/>
        <v>25240.334448910467</v>
      </c>
      <c r="H805">
        <v>0.28000000000000003</v>
      </c>
      <c r="I805" s="18">
        <f t="shared" si="132"/>
        <v>1.3048432235380065</v>
      </c>
      <c r="J805" s="15">
        <f t="shared" si="137"/>
        <v>13048.432235380065</v>
      </c>
      <c r="K805">
        <v>-4.26</v>
      </c>
      <c r="L805" s="18">
        <f t="shared" si="138"/>
        <v>4.7696656703592549E-2</v>
      </c>
      <c r="M805" s="15">
        <f t="shared" si="139"/>
        <v>476.96656703592549</v>
      </c>
      <c r="N805">
        <v>3.15</v>
      </c>
      <c r="O805" s="18">
        <f t="shared" si="140"/>
        <v>2.1259744004893459</v>
      </c>
      <c r="P805" s="15">
        <f t="shared" si="141"/>
        <v>21259.744004893459</v>
      </c>
    </row>
    <row r="806" spans="1:16" x14ac:dyDescent="0.25">
      <c r="A806">
        <f t="shared" si="142"/>
        <v>805</v>
      </c>
      <c r="B806">
        <v>2.56</v>
      </c>
      <c r="C806">
        <f t="shared" si="133"/>
        <v>6.5536000000000003</v>
      </c>
      <c r="D806" s="15">
        <f t="shared" si="134"/>
        <v>65536</v>
      </c>
      <c r="E806">
        <v>0.4</v>
      </c>
      <c r="F806" s="18">
        <f t="shared" si="135"/>
        <v>1.442726191979689</v>
      </c>
      <c r="G806" s="15">
        <f t="shared" si="136"/>
        <v>14427.261919796891</v>
      </c>
      <c r="H806">
        <v>-0.65</v>
      </c>
      <c r="I806" s="18">
        <f t="shared" si="132"/>
        <v>0.47399772054801231</v>
      </c>
      <c r="J806" s="15">
        <f t="shared" si="137"/>
        <v>4739.9772054801233</v>
      </c>
      <c r="K806">
        <v>-3.08</v>
      </c>
      <c r="L806" s="18">
        <f t="shared" si="138"/>
        <v>9.2977286023155331E-2</v>
      </c>
      <c r="M806" s="15">
        <f t="shared" si="139"/>
        <v>929.7728602315533</v>
      </c>
      <c r="N806">
        <v>1.65</v>
      </c>
      <c r="O806" s="18">
        <f t="shared" si="140"/>
        <v>-5.7592339778639543</v>
      </c>
      <c r="P806" s="15">
        <f t="shared" si="141"/>
        <v>-57592.339778639544</v>
      </c>
    </row>
    <row r="807" spans="1:16" x14ac:dyDescent="0.25">
      <c r="A807">
        <f t="shared" si="142"/>
        <v>806</v>
      </c>
      <c r="B807">
        <v>2.52</v>
      </c>
      <c r="C807">
        <f t="shared" si="133"/>
        <v>6.3504000000000005</v>
      </c>
      <c r="D807" s="15">
        <f t="shared" si="134"/>
        <v>63504.000000000007</v>
      </c>
      <c r="E807">
        <v>0.35</v>
      </c>
      <c r="F807" s="18">
        <f t="shared" si="135"/>
        <v>1.3826820512537117</v>
      </c>
      <c r="G807" s="15">
        <f t="shared" si="136"/>
        <v>13826.820512537117</v>
      </c>
      <c r="H807">
        <v>-0.91</v>
      </c>
      <c r="I807" s="18">
        <f t="shared" si="132"/>
        <v>0.32736160121240565</v>
      </c>
      <c r="J807" s="15">
        <f t="shared" si="137"/>
        <v>3273.6160121240564</v>
      </c>
      <c r="K807">
        <v>-2.2799999999999998</v>
      </c>
      <c r="L807" s="18">
        <f t="shared" si="138"/>
        <v>0.15520561160029425</v>
      </c>
      <c r="M807" s="15">
        <f t="shared" si="139"/>
        <v>1552.0561160029424</v>
      </c>
      <c r="N807">
        <v>2.52</v>
      </c>
      <c r="O807" s="18">
        <f t="shared" si="140"/>
        <v>-2.0113803157321319</v>
      </c>
      <c r="P807" s="15">
        <f t="shared" si="141"/>
        <v>-20113.803157321319</v>
      </c>
    </row>
    <row r="808" spans="1:16" x14ac:dyDescent="0.25">
      <c r="A808">
        <f t="shared" si="142"/>
        <v>807</v>
      </c>
      <c r="B808">
        <v>2.1800000000000002</v>
      </c>
      <c r="C808">
        <f t="shared" si="133"/>
        <v>4.7524000000000006</v>
      </c>
      <c r="D808" s="15">
        <f t="shared" si="134"/>
        <v>47524.000000000007</v>
      </c>
      <c r="E808">
        <v>0.56000000000000005</v>
      </c>
      <c r="F808" s="18">
        <f t="shared" si="135"/>
        <v>1.6439860244550015</v>
      </c>
      <c r="G808" s="15">
        <f t="shared" si="136"/>
        <v>16439.860244550015</v>
      </c>
      <c r="H808">
        <v>0.64</v>
      </c>
      <c r="I808" s="18">
        <f t="shared" si="132"/>
        <v>1.7733404035843896</v>
      </c>
      <c r="J808" s="15">
        <f t="shared" si="137"/>
        <v>17733.404035843894</v>
      </c>
      <c r="K808">
        <v>-2.2400000000000002</v>
      </c>
      <c r="L808" s="18">
        <f t="shared" si="138"/>
        <v>0.15947335228249621</v>
      </c>
      <c r="M808" s="15">
        <f t="shared" si="139"/>
        <v>1594.7335228249622</v>
      </c>
      <c r="N808">
        <v>2.4900000000000002</v>
      </c>
      <c r="O808" s="18">
        <f t="shared" si="140"/>
        <v>-2.1748637822636079</v>
      </c>
      <c r="P808" s="15">
        <f t="shared" si="141"/>
        <v>-21748.637822636079</v>
      </c>
    </row>
    <row r="809" spans="1:16" x14ac:dyDescent="0.25">
      <c r="A809">
        <f t="shared" si="142"/>
        <v>808</v>
      </c>
      <c r="B809">
        <v>2.52</v>
      </c>
      <c r="C809">
        <f t="shared" si="133"/>
        <v>6.3504000000000005</v>
      </c>
      <c r="D809" s="15">
        <f t="shared" si="134"/>
        <v>63504.000000000007</v>
      </c>
      <c r="E809">
        <v>-0.3</v>
      </c>
      <c r="F809" s="18">
        <f t="shared" si="135"/>
        <v>0.72370225031607316</v>
      </c>
      <c r="G809" s="15">
        <f t="shared" si="136"/>
        <v>7237.0225031607315</v>
      </c>
      <c r="H809">
        <v>-0.6</v>
      </c>
      <c r="I809" s="18">
        <f t="shared" si="132"/>
        <v>0.50612297657219174</v>
      </c>
      <c r="J809" s="15">
        <f t="shared" si="137"/>
        <v>5061.2297657219178</v>
      </c>
      <c r="K809">
        <v>-0.84</v>
      </c>
      <c r="L809" s="18">
        <f t="shared" si="138"/>
        <v>0.46134278617555075</v>
      </c>
      <c r="M809" s="15">
        <f t="shared" si="139"/>
        <v>4613.4278617555074</v>
      </c>
      <c r="N809">
        <v>3.62</v>
      </c>
      <c r="O809" s="18">
        <f t="shared" si="140"/>
        <v>6.2398732182218808</v>
      </c>
      <c r="P809" s="15">
        <f t="shared" si="141"/>
        <v>62398.73218221881</v>
      </c>
    </row>
    <row r="810" spans="1:16" x14ac:dyDescent="0.25">
      <c r="A810">
        <f t="shared" si="142"/>
        <v>809</v>
      </c>
      <c r="B810">
        <v>2.2400000000000002</v>
      </c>
      <c r="C810">
        <f t="shared" si="133"/>
        <v>5.0176000000000007</v>
      </c>
      <c r="D810" s="15">
        <f t="shared" si="134"/>
        <v>50176.000000000007</v>
      </c>
      <c r="E810">
        <v>-0.25</v>
      </c>
      <c r="F810" s="18">
        <f t="shared" si="135"/>
        <v>0.76647746643861303</v>
      </c>
      <c r="G810" s="15">
        <f t="shared" si="136"/>
        <v>7664.7746643861301</v>
      </c>
      <c r="H810">
        <v>1.76</v>
      </c>
      <c r="I810" s="18">
        <f t="shared" si="132"/>
        <v>3.848348997011537</v>
      </c>
      <c r="J810" s="15">
        <f t="shared" si="137"/>
        <v>38483.48997011537</v>
      </c>
      <c r="K810">
        <v>-1.89</v>
      </c>
      <c r="L810" s="18">
        <f t="shared" si="138"/>
        <v>0.20358069096119286</v>
      </c>
      <c r="M810" s="15">
        <f t="shared" si="139"/>
        <v>2035.8069096119286</v>
      </c>
      <c r="N810">
        <v>3.57</v>
      </c>
      <c r="O810" s="18">
        <f t="shared" si="140"/>
        <v>5.7542956610113016</v>
      </c>
      <c r="P810" s="15">
        <f t="shared" si="141"/>
        <v>57542.956610113019</v>
      </c>
    </row>
    <row r="811" spans="1:16" x14ac:dyDescent="0.25">
      <c r="A811">
        <f t="shared" si="142"/>
        <v>810</v>
      </c>
      <c r="B811">
        <v>3.02</v>
      </c>
      <c r="C811">
        <f t="shared" si="133"/>
        <v>9.1204000000000001</v>
      </c>
      <c r="D811" s="15">
        <f t="shared" si="134"/>
        <v>91204</v>
      </c>
      <c r="E811">
        <v>0.82</v>
      </c>
      <c r="F811" s="18">
        <f t="shared" si="135"/>
        <v>2.0008926746607036</v>
      </c>
      <c r="G811" s="15">
        <f t="shared" si="136"/>
        <v>20008.926746607038</v>
      </c>
      <c r="H811">
        <v>0.37</v>
      </c>
      <c r="I811" s="18">
        <f t="shared" si="132"/>
        <v>1.4136795201062773</v>
      </c>
      <c r="J811" s="15">
        <f t="shared" si="137"/>
        <v>14136.795201062772</v>
      </c>
      <c r="K811">
        <v>-2.7</v>
      </c>
      <c r="L811" s="18">
        <f t="shared" si="138"/>
        <v>0.11778772041453099</v>
      </c>
      <c r="M811" s="15">
        <f t="shared" si="139"/>
        <v>1177.8772041453099</v>
      </c>
      <c r="N811">
        <v>2.75</v>
      </c>
      <c r="O811" s="18">
        <f t="shared" si="140"/>
        <v>-0.66253798487059079</v>
      </c>
      <c r="P811" s="15">
        <f t="shared" si="141"/>
        <v>-6625.3798487059075</v>
      </c>
    </row>
    <row r="812" spans="1:16" x14ac:dyDescent="0.25">
      <c r="A812">
        <f t="shared" si="142"/>
        <v>811</v>
      </c>
      <c r="B812">
        <v>2.83</v>
      </c>
      <c r="C812">
        <f t="shared" si="133"/>
        <v>8.0089000000000006</v>
      </c>
      <c r="D812" s="15">
        <f t="shared" si="134"/>
        <v>80089</v>
      </c>
      <c r="E812">
        <v>1.08</v>
      </c>
      <c r="F812" s="18">
        <f t="shared" si="135"/>
        <v>2.3951470876083194</v>
      </c>
      <c r="G812" s="15">
        <f t="shared" si="136"/>
        <v>23951.470876083193</v>
      </c>
      <c r="H812">
        <v>-1.2</v>
      </c>
      <c r="I812" s="18">
        <f t="shared" si="132"/>
        <v>0.20146872165275409</v>
      </c>
      <c r="J812" s="15">
        <f t="shared" si="137"/>
        <v>2014.6872165275408</v>
      </c>
      <c r="K812">
        <v>-3.58</v>
      </c>
      <c r="L812" s="18">
        <f t="shared" si="138"/>
        <v>6.9270750861891356E-2</v>
      </c>
      <c r="M812" s="15">
        <f t="shared" si="139"/>
        <v>692.70750861891361</v>
      </c>
      <c r="N812">
        <v>2.72</v>
      </c>
      <c r="O812" s="18">
        <f t="shared" si="140"/>
        <v>-0.84837678486687196</v>
      </c>
      <c r="P812" s="15">
        <f t="shared" si="141"/>
        <v>-8483.76784866872</v>
      </c>
    </row>
    <row r="813" spans="1:16" x14ac:dyDescent="0.25">
      <c r="A813">
        <f t="shared" si="142"/>
        <v>812</v>
      </c>
      <c r="B813">
        <v>2.09</v>
      </c>
      <c r="C813">
        <f t="shared" si="133"/>
        <v>4.3680999999999992</v>
      </c>
      <c r="D813" s="15">
        <f t="shared" si="134"/>
        <v>43680.999999999993</v>
      </c>
      <c r="E813">
        <v>0.63</v>
      </c>
      <c r="F813" s="18">
        <f t="shared" si="135"/>
        <v>1.7364265019475418</v>
      </c>
      <c r="G813" s="15">
        <f t="shared" si="136"/>
        <v>17364.265019475417</v>
      </c>
      <c r="H813">
        <v>0.43</v>
      </c>
      <c r="I813" s="18">
        <f t="shared" si="132"/>
        <v>1.4892623460684653</v>
      </c>
      <c r="J813" s="15">
        <f t="shared" si="137"/>
        <v>14892.623460684654</v>
      </c>
      <c r="K813">
        <v>-2.31</v>
      </c>
      <c r="L813" s="18">
        <f t="shared" si="138"/>
        <v>0.15209527533008635</v>
      </c>
      <c r="M813" s="15">
        <f t="shared" si="139"/>
        <v>1520.9527533008634</v>
      </c>
      <c r="N813">
        <v>3.08</v>
      </c>
      <c r="O813" s="18">
        <f t="shared" si="140"/>
        <v>1.5941178056825045</v>
      </c>
      <c r="P813" s="15">
        <f t="shared" si="141"/>
        <v>15941.178056825045</v>
      </c>
    </row>
    <row r="814" spans="1:16" x14ac:dyDescent="0.25">
      <c r="A814">
        <f t="shared" si="142"/>
        <v>813</v>
      </c>
      <c r="B814">
        <v>2.11</v>
      </c>
      <c r="C814">
        <f t="shared" si="133"/>
        <v>4.4520999999999997</v>
      </c>
      <c r="D814" s="15">
        <f t="shared" si="134"/>
        <v>44521</v>
      </c>
      <c r="E814">
        <v>0.52</v>
      </c>
      <c r="F814" s="18">
        <f t="shared" si="135"/>
        <v>1.5923647620471466</v>
      </c>
      <c r="G814" s="15">
        <f t="shared" si="136"/>
        <v>15923.647620471465</v>
      </c>
      <c r="H814">
        <v>-0.31</v>
      </c>
      <c r="I814" s="18">
        <f t="shared" si="132"/>
        <v>0.71904389585076767</v>
      </c>
      <c r="J814" s="15">
        <f t="shared" si="137"/>
        <v>7190.4389585076769</v>
      </c>
      <c r="K814">
        <v>-3.6</v>
      </c>
      <c r="L814" s="18">
        <f t="shared" si="138"/>
        <v>6.8485331763047511E-2</v>
      </c>
      <c r="M814" s="15">
        <f t="shared" si="139"/>
        <v>684.85331763047509</v>
      </c>
      <c r="N814">
        <v>2.06</v>
      </c>
      <c r="O814" s="18">
        <f t="shared" si="140"/>
        <v>-4.2327709691610593</v>
      </c>
      <c r="P814" s="15">
        <f t="shared" si="141"/>
        <v>-42327.709691610595</v>
      </c>
    </row>
    <row r="815" spans="1:16" x14ac:dyDescent="0.25">
      <c r="A815">
        <f t="shared" si="142"/>
        <v>814</v>
      </c>
      <c r="B815">
        <v>2.36</v>
      </c>
      <c r="C815">
        <f t="shared" si="133"/>
        <v>5.5695999999999994</v>
      </c>
      <c r="D815" s="15">
        <f t="shared" si="134"/>
        <v>55695.999999999993</v>
      </c>
      <c r="E815">
        <v>0.51</v>
      </c>
      <c r="F815" s="18">
        <f t="shared" si="135"/>
        <v>1.5795957625092074</v>
      </c>
      <c r="G815" s="15">
        <f t="shared" si="136"/>
        <v>15795.957625092075</v>
      </c>
      <c r="H815">
        <v>0.03</v>
      </c>
      <c r="I815" s="18">
        <f t="shared" si="132"/>
        <v>1.0302796688991041</v>
      </c>
      <c r="J815" s="15">
        <f t="shared" si="137"/>
        <v>10302.79668899104</v>
      </c>
      <c r="K815">
        <v>-2.66</v>
      </c>
      <c r="L815" s="18">
        <f t="shared" si="138"/>
        <v>0.12084142781362195</v>
      </c>
      <c r="M815" s="15">
        <f t="shared" si="139"/>
        <v>1208.4142781362195</v>
      </c>
      <c r="N815">
        <v>3.15</v>
      </c>
      <c r="O815" s="18">
        <f t="shared" si="140"/>
        <v>2.1259744004893459</v>
      </c>
      <c r="P815" s="15">
        <f t="shared" si="141"/>
        <v>21259.744004893459</v>
      </c>
    </row>
    <row r="816" spans="1:16" x14ac:dyDescent="0.25">
      <c r="A816">
        <f t="shared" si="142"/>
        <v>815</v>
      </c>
      <c r="B816">
        <v>1.17</v>
      </c>
      <c r="C816">
        <f t="shared" si="133"/>
        <v>1.3688999999999998</v>
      </c>
      <c r="D816" s="15">
        <f t="shared" si="134"/>
        <v>13688.999999999998</v>
      </c>
      <c r="E816">
        <v>-0.38</v>
      </c>
      <c r="F816" s="18">
        <f t="shared" si="135"/>
        <v>0.65796302135374918</v>
      </c>
      <c r="G816" s="15">
        <f t="shared" si="136"/>
        <v>6579.6302135374917</v>
      </c>
      <c r="H816">
        <v>0.52</v>
      </c>
      <c r="I816" s="18">
        <f t="shared" si="132"/>
        <v>1.6072508010375741</v>
      </c>
      <c r="J816" s="15">
        <f t="shared" si="137"/>
        <v>16072.508010375741</v>
      </c>
      <c r="K816">
        <v>-3.7</v>
      </c>
      <c r="L816" s="18">
        <f t="shared" si="138"/>
        <v>6.4716086757614463E-2</v>
      </c>
      <c r="M816" s="15">
        <f t="shared" si="139"/>
        <v>647.1608675761446</v>
      </c>
      <c r="N816">
        <v>2.2799999999999998</v>
      </c>
      <c r="O816" s="18">
        <f t="shared" si="140"/>
        <v>-3.2441586781355207</v>
      </c>
      <c r="P816" s="15">
        <f t="shared" si="141"/>
        <v>-32441.586781355207</v>
      </c>
    </row>
    <row r="817" spans="1:16" x14ac:dyDescent="0.25">
      <c r="A817">
        <f t="shared" si="142"/>
        <v>816</v>
      </c>
      <c r="B817">
        <v>2.7</v>
      </c>
      <c r="C817">
        <f t="shared" si="133"/>
        <v>7.2900000000000009</v>
      </c>
      <c r="D817" s="15">
        <f t="shared" si="134"/>
        <v>72900.000000000015</v>
      </c>
      <c r="E817">
        <v>0.64</v>
      </c>
      <c r="F817" s="18">
        <f t="shared" si="135"/>
        <v>1.7498512171613672</v>
      </c>
      <c r="G817" s="15">
        <f t="shared" si="136"/>
        <v>17498.512171613671</v>
      </c>
      <c r="H817">
        <v>0.61</v>
      </c>
      <c r="I817" s="18">
        <f t="shared" si="132"/>
        <v>1.7308669427663141</v>
      </c>
      <c r="J817" s="15">
        <f t="shared" si="137"/>
        <v>17308.669427663142</v>
      </c>
      <c r="K817">
        <v>-3.72</v>
      </c>
      <c r="L817" s="18">
        <f t="shared" si="138"/>
        <v>6.3992645486314434E-2</v>
      </c>
      <c r="M817" s="15">
        <f t="shared" si="139"/>
        <v>639.92645486314439</v>
      </c>
      <c r="N817">
        <v>2.82</v>
      </c>
      <c r="O817" s="18">
        <f t="shared" si="140"/>
        <v>-0.2168549373999582</v>
      </c>
      <c r="P817" s="15">
        <f t="shared" si="141"/>
        <v>-2168.5493739995818</v>
      </c>
    </row>
    <row r="818" spans="1:16" x14ac:dyDescent="0.25">
      <c r="A818">
        <f t="shared" si="142"/>
        <v>817</v>
      </c>
      <c r="B818">
        <v>2.06</v>
      </c>
      <c r="C818">
        <f t="shared" si="133"/>
        <v>4.2435999999999998</v>
      </c>
      <c r="D818" s="15">
        <f t="shared" si="134"/>
        <v>42436</v>
      </c>
      <c r="E818">
        <v>0.33</v>
      </c>
      <c r="F818" s="18">
        <f t="shared" si="135"/>
        <v>1.3590428721617256</v>
      </c>
      <c r="G818" s="15">
        <f t="shared" si="136"/>
        <v>13590.428721617256</v>
      </c>
      <c r="H818">
        <v>0.31</v>
      </c>
      <c r="I818" s="18">
        <f t="shared" si="132"/>
        <v>1.3405220477015483</v>
      </c>
      <c r="J818" s="15">
        <f t="shared" si="137"/>
        <v>13405.220477015482</v>
      </c>
      <c r="K818">
        <v>-3.28</v>
      </c>
      <c r="L818" s="18">
        <f t="shared" si="138"/>
        <v>8.246965714416403E-2</v>
      </c>
      <c r="M818" s="15">
        <f t="shared" si="139"/>
        <v>824.69657144164034</v>
      </c>
      <c r="N818">
        <v>3.08</v>
      </c>
      <c r="O818" s="18">
        <f t="shared" si="140"/>
        <v>1.5941178056825045</v>
      </c>
      <c r="P818" s="15">
        <f t="shared" si="141"/>
        <v>15941.178056825045</v>
      </c>
    </row>
    <row r="819" spans="1:16" x14ac:dyDescent="0.25">
      <c r="A819">
        <f t="shared" si="142"/>
        <v>818</v>
      </c>
      <c r="B819">
        <v>1.55</v>
      </c>
      <c r="C819">
        <f t="shared" si="133"/>
        <v>2.4025000000000003</v>
      </c>
      <c r="D819" s="15">
        <f t="shared" si="134"/>
        <v>24025.000000000004</v>
      </c>
      <c r="E819">
        <v>1.03</v>
      </c>
      <c r="F819" s="18">
        <f t="shared" si="135"/>
        <v>2.3164090065058511</v>
      </c>
      <c r="G819" s="15">
        <f t="shared" si="136"/>
        <v>23164.09006505851</v>
      </c>
      <c r="H819">
        <v>-0.7</v>
      </c>
      <c r="I819" s="18">
        <f t="shared" si="132"/>
        <v>0.44316818892334447</v>
      </c>
      <c r="J819" s="15">
        <f t="shared" si="137"/>
        <v>4431.681889233445</v>
      </c>
      <c r="K819">
        <v>-1.86</v>
      </c>
      <c r="L819" s="18">
        <f t="shared" si="138"/>
        <v>0.20801020529114678</v>
      </c>
      <c r="M819" s="15">
        <f t="shared" si="139"/>
        <v>2080.1020529114676</v>
      </c>
      <c r="N819">
        <v>2.77</v>
      </c>
      <c r="O819" s="18">
        <f t="shared" si="140"/>
        <v>-0.53693498931492556</v>
      </c>
      <c r="P819" s="15">
        <f t="shared" si="141"/>
        <v>-5369.3498931492559</v>
      </c>
    </row>
    <row r="820" spans="1:16" x14ac:dyDescent="0.25">
      <c r="A820">
        <f t="shared" si="142"/>
        <v>819</v>
      </c>
      <c r="B820">
        <v>2.4700000000000002</v>
      </c>
      <c r="C820">
        <f t="shared" si="133"/>
        <v>6.1009000000000011</v>
      </c>
      <c r="D820" s="15">
        <f t="shared" si="134"/>
        <v>61009.000000000015</v>
      </c>
      <c r="E820">
        <v>0.73</v>
      </c>
      <c r="F820" s="18">
        <f t="shared" si="135"/>
        <v>1.8731430943201064</v>
      </c>
      <c r="G820" s="15">
        <f t="shared" si="136"/>
        <v>18731.430943201063</v>
      </c>
      <c r="H820">
        <v>-1.61</v>
      </c>
      <c r="I820" s="18">
        <f t="shared" si="132"/>
        <v>8.2902415948957198E-2</v>
      </c>
      <c r="J820" s="15">
        <f t="shared" si="137"/>
        <v>829.02415948957196</v>
      </c>
      <c r="K820">
        <v>-2.4300000000000002</v>
      </c>
      <c r="L820" s="18">
        <f t="shared" si="138"/>
        <v>0.14038412149872198</v>
      </c>
      <c r="M820" s="15">
        <f t="shared" si="139"/>
        <v>1403.8412149872197</v>
      </c>
      <c r="N820">
        <v>3.13</v>
      </c>
      <c r="O820" s="18">
        <f t="shared" si="140"/>
        <v>1.972015337858581</v>
      </c>
      <c r="P820" s="15">
        <f t="shared" si="141"/>
        <v>19720.153378585808</v>
      </c>
    </row>
    <row r="821" spans="1:16" x14ac:dyDescent="0.25">
      <c r="A821">
        <f t="shared" si="142"/>
        <v>820</v>
      </c>
      <c r="B821">
        <v>2.29</v>
      </c>
      <c r="C821">
        <f t="shared" si="133"/>
        <v>5.2441000000000004</v>
      </c>
      <c r="D821" s="15">
        <f t="shared" si="134"/>
        <v>52441.000000000007</v>
      </c>
      <c r="E821">
        <v>0.14000000000000001</v>
      </c>
      <c r="F821" s="18">
        <f t="shared" si="135"/>
        <v>1.1452083394910118</v>
      </c>
      <c r="G821" s="15">
        <f t="shared" si="136"/>
        <v>11452.083394910118</v>
      </c>
      <c r="H821">
        <v>0.05</v>
      </c>
      <c r="I821" s="18">
        <f t="shared" si="132"/>
        <v>1.0507780946030001</v>
      </c>
      <c r="J821" s="15">
        <f t="shared" si="137"/>
        <v>10507.780946030001</v>
      </c>
      <c r="K821">
        <v>-1.64</v>
      </c>
      <c r="L821" s="18">
        <f t="shared" si="138"/>
        <v>0.24432027341595136</v>
      </c>
      <c r="M821" s="15">
        <f t="shared" si="139"/>
        <v>2443.2027341595135</v>
      </c>
      <c r="N821">
        <v>3.12</v>
      </c>
      <c r="O821" s="18">
        <f t="shared" si="140"/>
        <v>1.8956390959212985</v>
      </c>
      <c r="P821" s="15">
        <f t="shared" si="141"/>
        <v>18956.390959212986</v>
      </c>
    </row>
    <row r="822" spans="1:16" x14ac:dyDescent="0.25">
      <c r="A822">
        <f t="shared" si="142"/>
        <v>821</v>
      </c>
      <c r="B822">
        <v>3.68</v>
      </c>
      <c r="C822">
        <f t="shared" si="133"/>
        <v>13.542400000000001</v>
      </c>
      <c r="D822" s="15">
        <f t="shared" si="134"/>
        <v>135424</v>
      </c>
      <c r="E822">
        <v>0.19</v>
      </c>
      <c r="F822" s="18">
        <f t="shared" si="135"/>
        <v>1.1996021674409882</v>
      </c>
      <c r="G822" s="15">
        <f t="shared" si="136"/>
        <v>11996.021674409882</v>
      </c>
      <c r="H822">
        <v>-1.53</v>
      </c>
      <c r="I822" s="18">
        <f t="shared" si="132"/>
        <v>0.10109619263317096</v>
      </c>
      <c r="J822" s="15">
        <f t="shared" si="137"/>
        <v>1010.9619263317096</v>
      </c>
      <c r="K822">
        <v>-1.1100000000000001</v>
      </c>
      <c r="L822" s="18">
        <f t="shared" si="138"/>
        <v>0.36870138805536884</v>
      </c>
      <c r="M822" s="15">
        <f t="shared" si="139"/>
        <v>3687.0138805536885</v>
      </c>
      <c r="N822">
        <v>2.74</v>
      </c>
      <c r="O822" s="18">
        <f t="shared" si="140"/>
        <v>-0.7248248796759178</v>
      </c>
      <c r="P822" s="15">
        <f t="shared" si="141"/>
        <v>-7248.2487967591778</v>
      </c>
    </row>
    <row r="823" spans="1:16" x14ac:dyDescent="0.25">
      <c r="A823">
        <f t="shared" si="142"/>
        <v>822</v>
      </c>
      <c r="B823">
        <v>1.63</v>
      </c>
      <c r="C823">
        <f t="shared" si="133"/>
        <v>2.6568999999999998</v>
      </c>
      <c r="D823" s="15">
        <f t="shared" si="134"/>
        <v>26568.999999999996</v>
      </c>
      <c r="E823">
        <v>1.3</v>
      </c>
      <c r="F823" s="18">
        <f t="shared" si="135"/>
        <v>2.758219404049445</v>
      </c>
      <c r="G823" s="15">
        <f t="shared" si="136"/>
        <v>27582.194040494451</v>
      </c>
      <c r="H823">
        <v>-0.21</v>
      </c>
      <c r="I823" s="18">
        <f t="shared" si="132"/>
        <v>0.80343960102894529</v>
      </c>
      <c r="J823" s="15">
        <f t="shared" si="137"/>
        <v>8034.3960102894525</v>
      </c>
      <c r="K823">
        <v>-2.9</v>
      </c>
      <c r="L823" s="18">
        <f t="shared" si="138"/>
        <v>0.10384839528676923</v>
      </c>
      <c r="M823" s="15">
        <f t="shared" si="139"/>
        <v>1038.4839528676923</v>
      </c>
      <c r="N823">
        <v>2.36</v>
      </c>
      <c r="O823" s="18">
        <f t="shared" si="140"/>
        <v>-2.8519370385573337</v>
      </c>
      <c r="P823" s="15">
        <f t="shared" si="141"/>
        <v>-28519.370385573337</v>
      </c>
    </row>
    <row r="824" spans="1:16" x14ac:dyDescent="0.25">
      <c r="A824">
        <f t="shared" si="142"/>
        <v>823</v>
      </c>
      <c r="B824">
        <v>2.1</v>
      </c>
      <c r="C824">
        <f t="shared" si="133"/>
        <v>4.41</v>
      </c>
      <c r="D824" s="15">
        <f t="shared" si="134"/>
        <v>44100</v>
      </c>
      <c r="E824">
        <v>-0.68</v>
      </c>
      <c r="F824" s="18">
        <f t="shared" si="135"/>
        <v>0.44073685896319398</v>
      </c>
      <c r="G824" s="15">
        <f t="shared" si="136"/>
        <v>4407.3685896319394</v>
      </c>
      <c r="H824">
        <v>0.16</v>
      </c>
      <c r="I824" s="18">
        <f t="shared" si="132"/>
        <v>1.1680370211924818</v>
      </c>
      <c r="J824" s="15">
        <f t="shared" si="137"/>
        <v>11680.370211924817</v>
      </c>
      <c r="K824">
        <v>-2.9</v>
      </c>
      <c r="L824" s="18">
        <f t="shared" si="138"/>
        <v>0.10384839528676923</v>
      </c>
      <c r="M824" s="15">
        <f t="shared" si="139"/>
        <v>1038.4839528676923</v>
      </c>
      <c r="N824">
        <v>1.79</v>
      </c>
      <c r="O824" s="18">
        <f t="shared" si="140"/>
        <v>-5.2807490572685349</v>
      </c>
      <c r="P824" s="15">
        <f t="shared" si="141"/>
        <v>-52807.490572685347</v>
      </c>
    </row>
    <row r="825" spans="1:16" x14ac:dyDescent="0.25">
      <c r="A825">
        <f t="shared" si="142"/>
        <v>824</v>
      </c>
      <c r="B825">
        <v>2.06</v>
      </c>
      <c r="C825">
        <f t="shared" si="133"/>
        <v>4.2435999999999998</v>
      </c>
      <c r="D825" s="15">
        <f t="shared" si="134"/>
        <v>42436</v>
      </c>
      <c r="E825">
        <v>-0.37</v>
      </c>
      <c r="F825" s="18">
        <f t="shared" si="135"/>
        <v>0.66599913356849294</v>
      </c>
      <c r="G825" s="15">
        <f t="shared" si="136"/>
        <v>6659.9913356849293</v>
      </c>
      <c r="H825">
        <v>0.59</v>
      </c>
      <c r="I825" s="18">
        <f t="shared" si="132"/>
        <v>1.702905158072517</v>
      </c>
      <c r="J825" s="15">
        <f t="shared" si="137"/>
        <v>17029.051580725169</v>
      </c>
      <c r="K825">
        <v>-2.59</v>
      </c>
      <c r="L825" s="18">
        <f t="shared" si="138"/>
        <v>0.1264193315055897</v>
      </c>
      <c r="M825" s="15">
        <f t="shared" si="139"/>
        <v>1264.1933150558971</v>
      </c>
      <c r="N825">
        <v>3.12</v>
      </c>
      <c r="O825" s="18">
        <f t="shared" si="140"/>
        <v>1.8956390959212985</v>
      </c>
      <c r="P825" s="15">
        <f t="shared" si="141"/>
        <v>18956.390959212986</v>
      </c>
    </row>
    <row r="826" spans="1:16" x14ac:dyDescent="0.25">
      <c r="A826">
        <f t="shared" si="142"/>
        <v>825</v>
      </c>
      <c r="B826">
        <v>2.2799999999999998</v>
      </c>
      <c r="C826">
        <f t="shared" si="133"/>
        <v>5.1983999999999995</v>
      </c>
      <c r="D826" s="15">
        <f t="shared" si="134"/>
        <v>51983.999999999993</v>
      </c>
      <c r="E826">
        <v>0.56999999999999995</v>
      </c>
      <c r="F826" s="18">
        <f t="shared" si="135"/>
        <v>1.6570277866524263</v>
      </c>
      <c r="G826" s="15">
        <f t="shared" si="136"/>
        <v>16570.277866524262</v>
      </c>
      <c r="H826">
        <v>0.14000000000000001</v>
      </c>
      <c r="I826" s="18">
        <f t="shared" si="132"/>
        <v>1.1461437225047453</v>
      </c>
      <c r="J826" s="15">
        <f t="shared" si="137"/>
        <v>11461.437225047453</v>
      </c>
      <c r="K826">
        <v>-2.1</v>
      </c>
      <c r="L826" s="18">
        <f t="shared" si="138"/>
        <v>0.17557279959033353</v>
      </c>
      <c r="M826" s="15">
        <f t="shared" si="139"/>
        <v>1755.7279959033353</v>
      </c>
      <c r="N826">
        <v>3.08</v>
      </c>
      <c r="O826" s="18">
        <f t="shared" si="140"/>
        <v>1.5941178056825045</v>
      </c>
      <c r="P826" s="15">
        <f t="shared" si="141"/>
        <v>15941.178056825045</v>
      </c>
    </row>
    <row r="827" spans="1:16" x14ac:dyDescent="0.25">
      <c r="A827">
        <f t="shared" si="142"/>
        <v>826</v>
      </c>
      <c r="B827">
        <v>2.4</v>
      </c>
      <c r="C827">
        <f t="shared" si="133"/>
        <v>5.76</v>
      </c>
      <c r="D827" s="15">
        <f t="shared" si="134"/>
        <v>57600</v>
      </c>
      <c r="E827">
        <v>-0.14000000000000001</v>
      </c>
      <c r="F827" s="18">
        <f t="shared" si="135"/>
        <v>0.86517924279471359</v>
      </c>
      <c r="G827" s="15">
        <f t="shared" si="136"/>
        <v>8651.7924279471354</v>
      </c>
      <c r="H827">
        <v>0.73</v>
      </c>
      <c r="I827" s="18">
        <f t="shared" si="132"/>
        <v>1.9046170276501251</v>
      </c>
      <c r="J827" s="15">
        <f t="shared" si="137"/>
        <v>19046.170276501252</v>
      </c>
      <c r="K827">
        <v>-1.68</v>
      </c>
      <c r="L827" s="18">
        <f t="shared" si="138"/>
        <v>0.23718003073324309</v>
      </c>
      <c r="M827" s="15">
        <f t="shared" si="139"/>
        <v>2371.8003073324307</v>
      </c>
      <c r="N827">
        <v>3.15</v>
      </c>
      <c r="O827" s="18">
        <f t="shared" si="140"/>
        <v>2.1259744004893459</v>
      </c>
      <c r="P827" s="15">
        <f t="shared" si="141"/>
        <v>21259.744004893459</v>
      </c>
    </row>
    <row r="828" spans="1:16" x14ac:dyDescent="0.25">
      <c r="A828">
        <f t="shared" si="142"/>
        <v>827</v>
      </c>
      <c r="B828">
        <v>2.04</v>
      </c>
      <c r="C828">
        <f t="shared" si="133"/>
        <v>4.1616</v>
      </c>
      <c r="D828" s="15">
        <f t="shared" si="134"/>
        <v>41616</v>
      </c>
      <c r="E828">
        <v>0.79</v>
      </c>
      <c r="F828" s="18">
        <f t="shared" si="135"/>
        <v>1.9578130794657915</v>
      </c>
      <c r="G828" s="15">
        <f t="shared" si="136"/>
        <v>19578.130794657915</v>
      </c>
      <c r="H828">
        <v>-0.43</v>
      </c>
      <c r="I828" s="18">
        <f t="shared" si="132"/>
        <v>0.62531613114018902</v>
      </c>
      <c r="J828" s="15">
        <f t="shared" si="137"/>
        <v>6253.1613114018901</v>
      </c>
      <c r="K828">
        <v>-0.49</v>
      </c>
      <c r="L828" s="18">
        <f t="shared" si="138"/>
        <v>0.62725909624985177</v>
      </c>
      <c r="M828" s="15">
        <f t="shared" si="139"/>
        <v>6272.5909624985179</v>
      </c>
      <c r="N828">
        <v>3.08</v>
      </c>
      <c r="O828" s="18">
        <f t="shared" si="140"/>
        <v>1.5941178056825045</v>
      </c>
      <c r="P828" s="15">
        <f t="shared" si="141"/>
        <v>15941.178056825045</v>
      </c>
    </row>
    <row r="829" spans="1:16" x14ac:dyDescent="0.25">
      <c r="A829">
        <f t="shared" si="142"/>
        <v>828</v>
      </c>
      <c r="B829">
        <v>2.7</v>
      </c>
      <c r="C829">
        <f t="shared" si="133"/>
        <v>7.2900000000000009</v>
      </c>
      <c r="D829" s="15">
        <f t="shared" si="134"/>
        <v>72900.000000000015</v>
      </c>
      <c r="E829">
        <v>-0.34</v>
      </c>
      <c r="F829" s="18">
        <f t="shared" si="135"/>
        <v>0.69041795824736951</v>
      </c>
      <c r="G829" s="15">
        <f t="shared" si="136"/>
        <v>6904.1795824736955</v>
      </c>
      <c r="H829">
        <v>0.67</v>
      </c>
      <c r="I829" s="18">
        <f t="shared" si="132"/>
        <v>1.8164541055716805</v>
      </c>
      <c r="J829" s="15">
        <f t="shared" si="137"/>
        <v>18164.541055716807</v>
      </c>
      <c r="K829">
        <v>-1.04</v>
      </c>
      <c r="L829" s="18">
        <f t="shared" si="138"/>
        <v>0.39037024992870983</v>
      </c>
      <c r="M829" s="15">
        <f t="shared" si="139"/>
        <v>3903.7024992870984</v>
      </c>
      <c r="N829">
        <v>2.38</v>
      </c>
      <c r="O829" s="18">
        <f t="shared" si="140"/>
        <v>-2.7510200700053531</v>
      </c>
      <c r="P829" s="15">
        <f t="shared" si="141"/>
        <v>-27510.20070005353</v>
      </c>
    </row>
    <row r="830" spans="1:16" x14ac:dyDescent="0.25">
      <c r="A830">
        <f t="shared" si="142"/>
        <v>829</v>
      </c>
      <c r="B830">
        <v>2.75</v>
      </c>
      <c r="C830">
        <f t="shared" si="133"/>
        <v>7.5625</v>
      </c>
      <c r="D830" s="15">
        <f t="shared" si="134"/>
        <v>75625</v>
      </c>
      <c r="E830">
        <v>0.85</v>
      </c>
      <c r="F830" s="18">
        <f t="shared" si="135"/>
        <v>2.0444695388593641</v>
      </c>
      <c r="G830" s="15">
        <f t="shared" si="136"/>
        <v>20444.695388593642</v>
      </c>
      <c r="H830">
        <v>-0.41</v>
      </c>
      <c r="I830" s="18">
        <f t="shared" si="132"/>
        <v>0.64037611614243439</v>
      </c>
      <c r="J830" s="15">
        <f t="shared" si="137"/>
        <v>6403.7611614243442</v>
      </c>
      <c r="K830">
        <v>-3.6</v>
      </c>
      <c r="L830" s="18">
        <f t="shared" si="138"/>
        <v>6.8485331763047511E-2</v>
      </c>
      <c r="M830" s="15">
        <f t="shared" si="139"/>
        <v>684.85331763047509</v>
      </c>
      <c r="N830">
        <v>2.23</v>
      </c>
      <c r="O830" s="18">
        <f t="shared" si="140"/>
        <v>-3.4802046782288389</v>
      </c>
      <c r="P830" s="15">
        <f t="shared" si="141"/>
        <v>-34802.046782288387</v>
      </c>
    </row>
    <row r="831" spans="1:16" x14ac:dyDescent="0.25">
      <c r="A831">
        <f t="shared" si="142"/>
        <v>830</v>
      </c>
      <c r="B831">
        <v>2.74</v>
      </c>
      <c r="C831">
        <f t="shared" si="133"/>
        <v>7.5076000000000009</v>
      </c>
      <c r="D831" s="15">
        <f t="shared" si="134"/>
        <v>75076.000000000015</v>
      </c>
      <c r="E831">
        <v>0.52</v>
      </c>
      <c r="F831" s="18">
        <f t="shared" si="135"/>
        <v>1.5923647620471466</v>
      </c>
      <c r="G831" s="15">
        <f t="shared" si="136"/>
        <v>15923.647620471465</v>
      </c>
      <c r="H831">
        <v>-1.22</v>
      </c>
      <c r="I831" s="18">
        <f t="shared" si="132"/>
        <v>0.19414595206123486</v>
      </c>
      <c r="J831" s="15">
        <f t="shared" si="137"/>
        <v>1941.4595206123486</v>
      </c>
      <c r="K831">
        <v>-1.41</v>
      </c>
      <c r="L831" s="18">
        <f t="shared" si="138"/>
        <v>0.29082125209515591</v>
      </c>
      <c r="M831" s="15">
        <f t="shared" si="139"/>
        <v>2908.2125209515593</v>
      </c>
      <c r="N831">
        <v>2.96</v>
      </c>
      <c r="O831" s="18">
        <f t="shared" si="140"/>
        <v>0.72691783529122667</v>
      </c>
      <c r="P831" s="15">
        <f t="shared" si="141"/>
        <v>7269.1783529122667</v>
      </c>
    </row>
    <row r="832" spans="1:16" x14ac:dyDescent="0.25">
      <c r="A832">
        <f t="shared" si="142"/>
        <v>831</v>
      </c>
      <c r="B832">
        <v>2.71</v>
      </c>
      <c r="C832">
        <f t="shared" si="133"/>
        <v>7.3441000000000001</v>
      </c>
      <c r="D832" s="15">
        <f t="shared" si="134"/>
        <v>73441</v>
      </c>
      <c r="E832">
        <v>0.7</v>
      </c>
      <c r="F832" s="18">
        <f t="shared" si="135"/>
        <v>1.8315513887524792</v>
      </c>
      <c r="G832" s="15">
        <f t="shared" si="136"/>
        <v>18315.513887524794</v>
      </c>
      <c r="H832">
        <v>-0.77</v>
      </c>
      <c r="I832" s="18">
        <f t="shared" si="132"/>
        <v>0.40214412180522024</v>
      </c>
      <c r="J832" s="15">
        <f t="shared" si="137"/>
        <v>4021.4412180522027</v>
      </c>
      <c r="K832">
        <v>-3.52</v>
      </c>
      <c r="L832" s="18">
        <f t="shared" si="138"/>
        <v>7.1693279021910042E-2</v>
      </c>
      <c r="M832" s="15">
        <f t="shared" si="139"/>
        <v>716.93279021910041</v>
      </c>
      <c r="N832">
        <v>2.19</v>
      </c>
      <c r="O832" s="18">
        <f t="shared" si="140"/>
        <v>-3.6641338903044591</v>
      </c>
      <c r="P832" s="15">
        <f t="shared" si="141"/>
        <v>-36641.338903044591</v>
      </c>
    </row>
    <row r="833" spans="1:16" x14ac:dyDescent="0.25">
      <c r="A833">
        <f t="shared" si="142"/>
        <v>832</v>
      </c>
      <c r="B833">
        <v>2.63</v>
      </c>
      <c r="C833">
        <f t="shared" si="133"/>
        <v>6.9168999999999992</v>
      </c>
      <c r="D833" s="15">
        <f t="shared" si="134"/>
        <v>69168.999999999985</v>
      </c>
      <c r="E833">
        <v>1.48</v>
      </c>
      <c r="F833" s="18">
        <f t="shared" si="135"/>
        <v>3.0755454153485884</v>
      </c>
      <c r="G833" s="15">
        <f t="shared" si="136"/>
        <v>30755.454153485884</v>
      </c>
      <c r="H833">
        <v>-0.21</v>
      </c>
      <c r="I833" s="18">
        <f t="shared" si="132"/>
        <v>0.80343960102894529</v>
      </c>
      <c r="J833" s="15">
        <f t="shared" si="137"/>
        <v>8034.3960102894525</v>
      </c>
      <c r="K833">
        <v>-2.84</v>
      </c>
      <c r="L833" s="18">
        <f t="shared" si="138"/>
        <v>0.10780985958942113</v>
      </c>
      <c r="M833" s="15">
        <f t="shared" si="139"/>
        <v>1078.0985958942113</v>
      </c>
      <c r="N833">
        <v>3.14</v>
      </c>
      <c r="O833" s="18">
        <f t="shared" si="140"/>
        <v>2.0487932238458111</v>
      </c>
      <c r="P833" s="15">
        <f t="shared" si="141"/>
        <v>20487.93223845811</v>
      </c>
    </row>
    <row r="834" spans="1:16" x14ac:dyDescent="0.25">
      <c r="A834">
        <f t="shared" si="142"/>
        <v>833</v>
      </c>
      <c r="B834">
        <v>1.99</v>
      </c>
      <c r="C834">
        <f t="shared" si="133"/>
        <v>3.9601000000000002</v>
      </c>
      <c r="D834" s="15">
        <f t="shared" si="134"/>
        <v>39601</v>
      </c>
      <c r="E834">
        <v>0.32</v>
      </c>
      <c r="F834" s="18">
        <f t="shared" si="135"/>
        <v>1.3473042734938956</v>
      </c>
      <c r="G834" s="15">
        <f t="shared" si="136"/>
        <v>13473.042734938956</v>
      </c>
      <c r="H834">
        <v>0.33</v>
      </c>
      <c r="I834" s="18">
        <f t="shared" ref="I834:I897" si="143">(H834*0.38+1)^(1/0.38)</f>
        <v>1.364640280589225</v>
      </c>
      <c r="J834" s="15">
        <f t="shared" si="137"/>
        <v>13646.40280589225</v>
      </c>
      <c r="K834">
        <v>-1.62</v>
      </c>
      <c r="L834" s="18">
        <f t="shared" si="138"/>
        <v>0.2479878545974008</v>
      </c>
      <c r="M834" s="15">
        <f t="shared" si="139"/>
        <v>2479.8785459740079</v>
      </c>
      <c r="N834">
        <v>4.2</v>
      </c>
      <c r="O834" s="18">
        <f t="shared" si="140"/>
        <v>12.828086458870281</v>
      </c>
      <c r="P834" s="15">
        <f t="shared" si="141"/>
        <v>128280.86458870281</v>
      </c>
    </row>
    <row r="835" spans="1:16" x14ac:dyDescent="0.25">
      <c r="A835">
        <f t="shared" si="142"/>
        <v>834</v>
      </c>
      <c r="B835">
        <v>2.84</v>
      </c>
      <c r="C835">
        <f t="shared" ref="C835:C898" si="144">B835^2</f>
        <v>8.0655999999999999</v>
      </c>
      <c r="D835" s="15">
        <f t="shared" ref="D835:D898" si="145">C835*10000</f>
        <v>80656</v>
      </c>
      <c r="E835">
        <v>1.1499999999999999</v>
      </c>
      <c r="F835" s="18">
        <f t="shared" ref="F835:F898" si="146">(E835*0.47+1)^(1/0.47)</f>
        <v>2.5077267835036343</v>
      </c>
      <c r="G835" s="15">
        <f t="shared" ref="G835:G898" si="147">F835*10000</f>
        <v>25077.267835036342</v>
      </c>
      <c r="H835">
        <v>-0.66</v>
      </c>
      <c r="I835" s="18">
        <f t="shared" si="143"/>
        <v>0.46772881736528321</v>
      </c>
      <c r="J835" s="15">
        <f t="shared" ref="J835:J898" si="148">I835*10000</f>
        <v>4677.2881736528325</v>
      </c>
      <c r="K835">
        <v>-1.78</v>
      </c>
      <c r="L835" s="18">
        <f t="shared" ref="L835:L898" si="149">(K835*-0.21+1)^(1/-0.21)</f>
        <v>0.22040496384179389</v>
      </c>
      <c r="M835" s="15">
        <f t="shared" ref="M835:M898" si="150">L835*10000</f>
        <v>2204.0496384179391</v>
      </c>
      <c r="N835">
        <v>3.18</v>
      </c>
      <c r="O835" s="18">
        <f t="shared" ref="O835:O898" si="151">((N835*0.18+1)^(1/0.18))-10</f>
        <v>2.3599542131686491</v>
      </c>
      <c r="P835" s="15">
        <f t="shared" ref="P835:P898" si="152">O835*10000</f>
        <v>23599.542131686492</v>
      </c>
    </row>
    <row r="836" spans="1:16" x14ac:dyDescent="0.25">
      <c r="A836">
        <f t="shared" ref="A836:A899" si="153">A835+1</f>
        <v>835</v>
      </c>
      <c r="B836">
        <v>2.65</v>
      </c>
      <c r="C836">
        <f t="shared" si="144"/>
        <v>7.0225</v>
      </c>
      <c r="D836" s="15">
        <f t="shared" si="145"/>
        <v>70225</v>
      </c>
      <c r="E836">
        <v>0.24</v>
      </c>
      <c r="F836" s="18">
        <f t="shared" si="146"/>
        <v>1.255335537088095</v>
      </c>
      <c r="G836" s="15">
        <f t="shared" si="147"/>
        <v>12553.35537088095</v>
      </c>
      <c r="H836">
        <v>1.64</v>
      </c>
      <c r="I836" s="18">
        <f t="shared" si="143"/>
        <v>3.5777551526237645</v>
      </c>
      <c r="J836" s="15">
        <f t="shared" si="148"/>
        <v>35777.551526237643</v>
      </c>
      <c r="K836">
        <v>-2.99</v>
      </c>
      <c r="L836" s="18">
        <f t="shared" si="149"/>
        <v>9.8231084156318857E-2</v>
      </c>
      <c r="M836" s="15">
        <f t="shared" si="150"/>
        <v>982.31084156318855</v>
      </c>
      <c r="N836">
        <v>3.72</v>
      </c>
      <c r="O836" s="18">
        <f t="shared" si="151"/>
        <v>7.2478813466315621</v>
      </c>
      <c r="P836" s="15">
        <f t="shared" si="152"/>
        <v>72478.813466315623</v>
      </c>
    </row>
    <row r="837" spans="1:16" x14ac:dyDescent="0.25">
      <c r="A837">
        <f t="shared" si="153"/>
        <v>836</v>
      </c>
      <c r="B837">
        <v>1.99</v>
      </c>
      <c r="C837">
        <f t="shared" si="144"/>
        <v>3.9601000000000002</v>
      </c>
      <c r="D837" s="15">
        <f t="shared" si="145"/>
        <v>39601</v>
      </c>
      <c r="E837">
        <v>-0.18</v>
      </c>
      <c r="F837" s="18">
        <f t="shared" si="146"/>
        <v>0.82855450128353658</v>
      </c>
      <c r="G837" s="15">
        <f t="shared" si="147"/>
        <v>8285.5450128353659</v>
      </c>
      <c r="H837">
        <v>-7.0000000000000007E-2</v>
      </c>
      <c r="I837" s="18">
        <f t="shared" si="143"/>
        <v>0.93151047260598618</v>
      </c>
      <c r="J837" s="15">
        <f t="shared" si="148"/>
        <v>9315.1047260598625</v>
      </c>
      <c r="K837">
        <v>-2.41</v>
      </c>
      <c r="L837" s="18">
        <f t="shared" si="149"/>
        <v>0.14225813220380332</v>
      </c>
      <c r="M837" s="15">
        <f t="shared" si="150"/>
        <v>1422.5813220380332</v>
      </c>
      <c r="N837">
        <v>2.06</v>
      </c>
      <c r="O837" s="18">
        <f t="shared" si="151"/>
        <v>-4.2327709691610593</v>
      </c>
      <c r="P837" s="15">
        <f t="shared" si="152"/>
        <v>-42327.709691610595</v>
      </c>
    </row>
    <row r="838" spans="1:16" x14ac:dyDescent="0.25">
      <c r="A838">
        <f t="shared" si="153"/>
        <v>837</v>
      </c>
      <c r="B838">
        <v>1.79</v>
      </c>
      <c r="C838">
        <f t="shared" si="144"/>
        <v>3.2040999999999999</v>
      </c>
      <c r="D838" s="15">
        <f t="shared" si="145"/>
        <v>32041</v>
      </c>
      <c r="E838">
        <v>0.67</v>
      </c>
      <c r="F838" s="18">
        <f t="shared" si="146"/>
        <v>1.7904543207228829</v>
      </c>
      <c r="G838" s="15">
        <f t="shared" si="147"/>
        <v>17904.543207228828</v>
      </c>
      <c r="H838">
        <v>1.38</v>
      </c>
      <c r="I838" s="18">
        <f t="shared" si="143"/>
        <v>3.0327688870951506</v>
      </c>
      <c r="J838" s="15">
        <f t="shared" si="148"/>
        <v>30327.688870951504</v>
      </c>
      <c r="K838">
        <v>-3.64</v>
      </c>
      <c r="L838" s="18">
        <f t="shared" si="149"/>
        <v>6.6946571032764357E-2</v>
      </c>
      <c r="M838" s="15">
        <f t="shared" si="150"/>
        <v>669.46571032764359</v>
      </c>
      <c r="N838">
        <v>3.33</v>
      </c>
      <c r="O838" s="18">
        <f t="shared" si="151"/>
        <v>3.5861045957871376</v>
      </c>
      <c r="P838" s="15">
        <f t="shared" si="152"/>
        <v>35861.045957871378</v>
      </c>
    </row>
    <row r="839" spans="1:16" x14ac:dyDescent="0.25">
      <c r="A839">
        <f t="shared" si="153"/>
        <v>838</v>
      </c>
      <c r="B839">
        <v>2.44</v>
      </c>
      <c r="C839">
        <f t="shared" si="144"/>
        <v>5.9535999999999998</v>
      </c>
      <c r="D839" s="15">
        <f t="shared" si="145"/>
        <v>59536</v>
      </c>
      <c r="E839">
        <v>-0.6</v>
      </c>
      <c r="F839" s="18">
        <f t="shared" si="146"/>
        <v>0.49417616669359854</v>
      </c>
      <c r="G839" s="15">
        <f t="shared" si="147"/>
        <v>4941.761666935985</v>
      </c>
      <c r="H839">
        <v>-0.4</v>
      </c>
      <c r="I839" s="18">
        <f t="shared" si="143"/>
        <v>0.64798959492434349</v>
      </c>
      <c r="J839" s="15">
        <f t="shared" si="148"/>
        <v>6479.8959492434351</v>
      </c>
      <c r="K839">
        <v>-2.1800000000000002</v>
      </c>
      <c r="L839" s="18">
        <f t="shared" si="149"/>
        <v>0.16614450108944173</v>
      </c>
      <c r="M839" s="15">
        <f t="shared" si="150"/>
        <v>1661.4450108944172</v>
      </c>
      <c r="N839">
        <v>2.5499999999999998</v>
      </c>
      <c r="O839" s="18">
        <f t="shared" si="151"/>
        <v>-1.8451066011228896</v>
      </c>
      <c r="P839" s="15">
        <f t="shared" si="152"/>
        <v>-18451.066011228897</v>
      </c>
    </row>
    <row r="840" spans="1:16" x14ac:dyDescent="0.25">
      <c r="A840">
        <f t="shared" si="153"/>
        <v>839</v>
      </c>
      <c r="B840">
        <v>2.63</v>
      </c>
      <c r="C840">
        <f t="shared" si="144"/>
        <v>6.9168999999999992</v>
      </c>
      <c r="D840" s="15">
        <f t="shared" si="145"/>
        <v>69168.999999999985</v>
      </c>
      <c r="E840">
        <v>-0.19</v>
      </c>
      <c r="F840" s="18">
        <f t="shared" si="146"/>
        <v>0.81952941459172091</v>
      </c>
      <c r="G840" s="15">
        <f t="shared" si="147"/>
        <v>8195.2941459172089</v>
      </c>
      <c r="H840">
        <v>-0.01</v>
      </c>
      <c r="I840" s="18">
        <f t="shared" si="143"/>
        <v>0.99003097519131089</v>
      </c>
      <c r="J840" s="15">
        <f t="shared" si="148"/>
        <v>9900.3097519131097</v>
      </c>
      <c r="K840">
        <v>-3.28</v>
      </c>
      <c r="L840" s="18">
        <f t="shared" si="149"/>
        <v>8.246965714416403E-2</v>
      </c>
      <c r="M840" s="15">
        <f t="shared" si="150"/>
        <v>824.69657144164034</v>
      </c>
      <c r="N840">
        <v>2.6</v>
      </c>
      <c r="O840" s="18">
        <f t="shared" si="151"/>
        <v>-1.561682456805956</v>
      </c>
      <c r="P840" s="15">
        <f t="shared" si="152"/>
        <v>-15616.824568059559</v>
      </c>
    </row>
    <row r="841" spans="1:16" x14ac:dyDescent="0.25">
      <c r="A841">
        <f t="shared" si="153"/>
        <v>840</v>
      </c>
      <c r="B841">
        <v>2.5</v>
      </c>
      <c r="C841">
        <f t="shared" si="144"/>
        <v>6.25</v>
      </c>
      <c r="D841" s="15">
        <f t="shared" si="145"/>
        <v>62500</v>
      </c>
      <c r="E841">
        <v>0.36</v>
      </c>
      <c r="F841" s="18">
        <f t="shared" si="146"/>
        <v>1.3945826875629697</v>
      </c>
      <c r="G841" s="15">
        <f t="shared" si="147"/>
        <v>13945.826875629697</v>
      </c>
      <c r="H841">
        <v>0.45</v>
      </c>
      <c r="I841" s="18">
        <f t="shared" si="143"/>
        <v>1.5150008683754201</v>
      </c>
      <c r="J841" s="15">
        <f t="shared" si="148"/>
        <v>15150.008683754202</v>
      </c>
      <c r="K841">
        <v>-3.59</v>
      </c>
      <c r="L841" s="18">
        <f t="shared" si="149"/>
        <v>6.8876686682471294E-2</v>
      </c>
      <c r="M841" s="15">
        <f t="shared" si="150"/>
        <v>688.76686682471291</v>
      </c>
      <c r="N841">
        <v>2.5</v>
      </c>
      <c r="O841" s="18">
        <f t="shared" si="151"/>
        <v>-2.1206770495841774</v>
      </c>
      <c r="P841" s="15">
        <f t="shared" si="152"/>
        <v>-21206.770495841774</v>
      </c>
    </row>
    <row r="842" spans="1:16" x14ac:dyDescent="0.25">
      <c r="A842">
        <f t="shared" si="153"/>
        <v>841</v>
      </c>
      <c r="B842">
        <v>2.5499999999999998</v>
      </c>
      <c r="C842">
        <f t="shared" si="144"/>
        <v>6.5024999999999995</v>
      </c>
      <c r="D842" s="15">
        <f t="shared" si="145"/>
        <v>65024.999999999993</v>
      </c>
      <c r="E842">
        <v>0.56999999999999995</v>
      </c>
      <c r="F842" s="18">
        <f t="shared" si="146"/>
        <v>1.6570277866524263</v>
      </c>
      <c r="G842" s="15">
        <f t="shared" si="147"/>
        <v>16570.277866524262</v>
      </c>
      <c r="H842">
        <v>-0.33</v>
      </c>
      <c r="I842" s="18">
        <f t="shared" si="143"/>
        <v>0.7028570967018104</v>
      </c>
      <c r="J842" s="15">
        <f t="shared" si="148"/>
        <v>7028.5709670181041</v>
      </c>
      <c r="K842">
        <v>0.36</v>
      </c>
      <c r="L842" s="18">
        <f t="shared" si="149"/>
        <v>1.4540245171983504</v>
      </c>
      <c r="M842" s="15">
        <f t="shared" si="150"/>
        <v>14540.245171983504</v>
      </c>
      <c r="N842">
        <v>3.22</v>
      </c>
      <c r="O842" s="18">
        <f t="shared" si="151"/>
        <v>2.6776741102259791</v>
      </c>
      <c r="P842" s="15">
        <f t="shared" si="152"/>
        <v>26776.741102259792</v>
      </c>
    </row>
    <row r="843" spans="1:16" x14ac:dyDescent="0.25">
      <c r="A843">
        <f t="shared" si="153"/>
        <v>842</v>
      </c>
      <c r="B843">
        <v>1.63</v>
      </c>
      <c r="C843">
        <f t="shared" si="144"/>
        <v>2.6568999999999998</v>
      </c>
      <c r="D843" s="15">
        <f t="shared" si="145"/>
        <v>26568.999999999996</v>
      </c>
      <c r="E843">
        <v>0.73</v>
      </c>
      <c r="F843" s="18">
        <f t="shared" si="146"/>
        <v>1.8731430943201064</v>
      </c>
      <c r="G843" s="15">
        <f t="shared" si="147"/>
        <v>18731.430943201063</v>
      </c>
      <c r="H843">
        <v>0.43</v>
      </c>
      <c r="I843" s="18">
        <f t="shared" si="143"/>
        <v>1.4892623460684653</v>
      </c>
      <c r="J843" s="15">
        <f t="shared" si="148"/>
        <v>14892.623460684654</v>
      </c>
      <c r="K843">
        <v>-1.21</v>
      </c>
      <c r="L843" s="18">
        <f t="shared" si="149"/>
        <v>0.34021353042224578</v>
      </c>
      <c r="M843" s="15">
        <f t="shared" si="150"/>
        <v>3402.1353042224578</v>
      </c>
      <c r="N843">
        <v>2.4500000000000002</v>
      </c>
      <c r="O843" s="18">
        <f t="shared" si="151"/>
        <v>-2.3885646998305976</v>
      </c>
      <c r="P843" s="15">
        <f t="shared" si="152"/>
        <v>-23885.646998305976</v>
      </c>
    </row>
    <row r="844" spans="1:16" x14ac:dyDescent="0.25">
      <c r="A844">
        <f t="shared" si="153"/>
        <v>843</v>
      </c>
      <c r="B844">
        <v>2.5</v>
      </c>
      <c r="C844">
        <f t="shared" si="144"/>
        <v>6.25</v>
      </c>
      <c r="D844" s="15">
        <f t="shared" si="145"/>
        <v>62500</v>
      </c>
      <c r="E844">
        <v>0.27</v>
      </c>
      <c r="F844" s="18">
        <f t="shared" si="146"/>
        <v>1.2894200622483809</v>
      </c>
      <c r="G844" s="15">
        <f t="shared" si="147"/>
        <v>12894.20062248381</v>
      </c>
      <c r="H844">
        <v>-0.36</v>
      </c>
      <c r="I844" s="18">
        <f t="shared" si="143"/>
        <v>0.67900377471925577</v>
      </c>
      <c r="J844" s="15">
        <f t="shared" si="148"/>
        <v>6790.0377471925576</v>
      </c>
      <c r="K844">
        <v>-0.68</v>
      </c>
      <c r="L844" s="18">
        <f t="shared" si="149"/>
        <v>0.52960402558302844</v>
      </c>
      <c r="M844" s="15">
        <f t="shared" si="150"/>
        <v>5296.040255830284</v>
      </c>
      <c r="N844">
        <v>3.26</v>
      </c>
      <c r="O844" s="18">
        <f t="shared" si="151"/>
        <v>3.0020603248857221</v>
      </c>
      <c r="P844" s="15">
        <f t="shared" si="152"/>
        <v>30020.60324885722</v>
      </c>
    </row>
    <row r="845" spans="1:16" x14ac:dyDescent="0.25">
      <c r="A845">
        <f t="shared" si="153"/>
        <v>844</v>
      </c>
      <c r="B845">
        <v>2.5</v>
      </c>
      <c r="C845">
        <f t="shared" si="144"/>
        <v>6.25</v>
      </c>
      <c r="D845" s="15">
        <f t="shared" si="145"/>
        <v>62500</v>
      </c>
      <c r="E845">
        <v>-0.05</v>
      </c>
      <c r="F845" s="18">
        <f t="shared" si="146"/>
        <v>0.95066183407446825</v>
      </c>
      <c r="G845" s="15">
        <f t="shared" si="147"/>
        <v>9506.6183407446824</v>
      </c>
      <c r="H845">
        <v>-0.99</v>
      </c>
      <c r="I845" s="18">
        <f t="shared" si="143"/>
        <v>0.28883226877126372</v>
      </c>
      <c r="J845" s="15">
        <f t="shared" si="148"/>
        <v>2888.3226877126372</v>
      </c>
      <c r="K845">
        <v>-3.33</v>
      </c>
      <c r="L845" s="18">
        <f t="shared" si="149"/>
        <v>8.0071122547545434E-2</v>
      </c>
      <c r="M845" s="15">
        <f t="shared" si="150"/>
        <v>800.71122547545428</v>
      </c>
      <c r="N845">
        <v>2.74</v>
      </c>
      <c r="O845" s="18">
        <f t="shared" si="151"/>
        <v>-0.7248248796759178</v>
      </c>
      <c r="P845" s="15">
        <f t="shared" si="152"/>
        <v>-7248.2487967591778</v>
      </c>
    </row>
    <row r="846" spans="1:16" x14ac:dyDescent="0.25">
      <c r="A846">
        <f t="shared" si="153"/>
        <v>845</v>
      </c>
      <c r="B846">
        <v>2.4900000000000002</v>
      </c>
      <c r="C846">
        <f t="shared" si="144"/>
        <v>6.2001000000000008</v>
      </c>
      <c r="D846" s="15">
        <f t="shared" si="145"/>
        <v>62001.000000000007</v>
      </c>
      <c r="E846">
        <v>1.34</v>
      </c>
      <c r="F846" s="18">
        <f t="shared" si="146"/>
        <v>2.8271548932249781</v>
      </c>
      <c r="G846" s="15">
        <f t="shared" si="147"/>
        <v>28271.548932249782</v>
      </c>
      <c r="H846">
        <v>0.09</v>
      </c>
      <c r="I846" s="18">
        <f t="shared" si="143"/>
        <v>1.0925290227764872</v>
      </c>
      <c r="J846" s="15">
        <f t="shared" si="148"/>
        <v>10925.290227764872</v>
      </c>
      <c r="K846">
        <v>-3.32</v>
      </c>
      <c r="L846" s="18">
        <f t="shared" si="149"/>
        <v>8.0544005469361912E-2</v>
      </c>
      <c r="M846" s="15">
        <f t="shared" si="150"/>
        <v>805.44005469361912</v>
      </c>
      <c r="N846">
        <v>3.82</v>
      </c>
      <c r="O846" s="18">
        <f t="shared" si="151"/>
        <v>8.3066309347678562</v>
      </c>
      <c r="P846" s="15">
        <f t="shared" si="152"/>
        <v>83066.309347678558</v>
      </c>
    </row>
    <row r="847" spans="1:16" x14ac:dyDescent="0.25">
      <c r="A847">
        <f t="shared" si="153"/>
        <v>846</v>
      </c>
      <c r="B847">
        <v>2.6</v>
      </c>
      <c r="C847">
        <f t="shared" si="144"/>
        <v>6.7600000000000007</v>
      </c>
      <c r="D847" s="15">
        <f t="shared" si="145"/>
        <v>67600</v>
      </c>
      <c r="E847">
        <v>0.92</v>
      </c>
      <c r="F847" s="18">
        <f t="shared" si="146"/>
        <v>2.148086315312836</v>
      </c>
      <c r="G847" s="15">
        <f t="shared" si="147"/>
        <v>21480.863153128361</v>
      </c>
      <c r="H847">
        <v>0.33</v>
      </c>
      <c r="I847" s="18">
        <f t="shared" si="143"/>
        <v>1.364640280589225</v>
      </c>
      <c r="J847" s="15">
        <f t="shared" si="148"/>
        <v>13646.40280589225</v>
      </c>
      <c r="K847">
        <v>-3.01</v>
      </c>
      <c r="L847" s="18">
        <f t="shared" si="149"/>
        <v>9.7033158384335211E-2</v>
      </c>
      <c r="M847" s="15">
        <f t="shared" si="150"/>
        <v>970.33158384335206</v>
      </c>
      <c r="N847">
        <v>2.31</v>
      </c>
      <c r="O847" s="18">
        <f t="shared" si="151"/>
        <v>-3.09919923654558</v>
      </c>
      <c r="P847" s="15">
        <f t="shared" si="152"/>
        <v>-30991.992365455801</v>
      </c>
    </row>
    <row r="848" spans="1:16" x14ac:dyDescent="0.25">
      <c r="A848">
        <f t="shared" si="153"/>
        <v>847</v>
      </c>
      <c r="B848">
        <v>2.27</v>
      </c>
      <c r="C848">
        <f t="shared" si="144"/>
        <v>5.1528999999999998</v>
      </c>
      <c r="D848" s="15">
        <f t="shared" si="145"/>
        <v>51529</v>
      </c>
      <c r="E848">
        <v>-0.82</v>
      </c>
      <c r="F848" s="18">
        <f t="shared" si="146"/>
        <v>0.3549743131160743</v>
      </c>
      <c r="G848" s="15">
        <f t="shared" si="147"/>
        <v>3549.7431311607429</v>
      </c>
      <c r="H848">
        <v>0.52</v>
      </c>
      <c r="I848" s="18">
        <f t="shared" si="143"/>
        <v>1.6072508010375741</v>
      </c>
      <c r="J848" s="15">
        <f t="shared" si="148"/>
        <v>16072.508010375741</v>
      </c>
      <c r="K848">
        <v>-3.53</v>
      </c>
      <c r="L848" s="18">
        <f t="shared" si="149"/>
        <v>7.1282489215367936E-2</v>
      </c>
      <c r="M848" s="15">
        <f t="shared" si="150"/>
        <v>712.82489215367934</v>
      </c>
      <c r="N848">
        <v>2.13</v>
      </c>
      <c r="O848" s="18">
        <f t="shared" si="151"/>
        <v>-3.9320335048139539</v>
      </c>
      <c r="P848" s="15">
        <f t="shared" si="152"/>
        <v>-39320.335048139539</v>
      </c>
    </row>
    <row r="849" spans="1:16" x14ac:dyDescent="0.25">
      <c r="A849">
        <f t="shared" si="153"/>
        <v>848</v>
      </c>
      <c r="B849">
        <v>2.38</v>
      </c>
      <c r="C849">
        <f t="shared" si="144"/>
        <v>5.6643999999999997</v>
      </c>
      <c r="D849" s="15">
        <f t="shared" si="145"/>
        <v>56644</v>
      </c>
      <c r="E849">
        <v>1.36</v>
      </c>
      <c r="F849" s="18">
        <f t="shared" si="146"/>
        <v>2.8619610150115831</v>
      </c>
      <c r="G849" s="15">
        <f t="shared" si="147"/>
        <v>28619.61015011583</v>
      </c>
      <c r="H849">
        <v>0.17</v>
      </c>
      <c r="I849" s="18">
        <f t="shared" si="143"/>
        <v>1.179080129938026</v>
      </c>
      <c r="J849" s="15">
        <f t="shared" si="148"/>
        <v>11790.80129938026</v>
      </c>
      <c r="K849">
        <v>-2.19</v>
      </c>
      <c r="L849" s="18">
        <f t="shared" si="149"/>
        <v>0.16500952222308574</v>
      </c>
      <c r="M849" s="15">
        <f t="shared" si="150"/>
        <v>1650.0952222308574</v>
      </c>
      <c r="N849">
        <v>3.12</v>
      </c>
      <c r="O849" s="18">
        <f t="shared" si="151"/>
        <v>1.8956390959212985</v>
      </c>
      <c r="P849" s="15">
        <f t="shared" si="152"/>
        <v>18956.390959212986</v>
      </c>
    </row>
    <row r="850" spans="1:16" x14ac:dyDescent="0.25">
      <c r="A850">
        <f t="shared" si="153"/>
        <v>849</v>
      </c>
      <c r="B850">
        <v>2.89</v>
      </c>
      <c r="C850">
        <f t="shared" si="144"/>
        <v>8.3521000000000001</v>
      </c>
      <c r="D850" s="15">
        <f t="shared" si="145"/>
        <v>83521</v>
      </c>
      <c r="E850">
        <v>0.64</v>
      </c>
      <c r="F850" s="18">
        <f t="shared" si="146"/>
        <v>1.7498512171613672</v>
      </c>
      <c r="G850" s="15">
        <f t="shared" si="147"/>
        <v>17498.512171613671</v>
      </c>
      <c r="H850">
        <v>1.73</v>
      </c>
      <c r="I850" s="18">
        <f t="shared" si="143"/>
        <v>3.7795522534184314</v>
      </c>
      <c r="J850" s="15">
        <f t="shared" si="148"/>
        <v>37795.522534184311</v>
      </c>
      <c r="K850">
        <v>-2.0299999999999998</v>
      </c>
      <c r="L850" s="18">
        <f t="shared" si="149"/>
        <v>0.1843582027533745</v>
      </c>
      <c r="M850" s="15">
        <f t="shared" si="150"/>
        <v>1843.5820275337451</v>
      </c>
      <c r="N850">
        <v>2.91</v>
      </c>
      <c r="O850" s="18">
        <f t="shared" si="151"/>
        <v>0.38165268891152415</v>
      </c>
      <c r="P850" s="15">
        <f t="shared" si="152"/>
        <v>3816.5268891152414</v>
      </c>
    </row>
    <row r="851" spans="1:16" x14ac:dyDescent="0.25">
      <c r="A851">
        <f t="shared" si="153"/>
        <v>850</v>
      </c>
      <c r="B851">
        <v>2.42</v>
      </c>
      <c r="C851">
        <f t="shared" si="144"/>
        <v>5.8563999999999998</v>
      </c>
      <c r="D851" s="15">
        <f t="shared" si="145"/>
        <v>58564</v>
      </c>
      <c r="E851">
        <v>-0.1</v>
      </c>
      <c r="F851" s="18">
        <f t="shared" si="146"/>
        <v>0.9026446446967914</v>
      </c>
      <c r="G851" s="15">
        <f t="shared" si="147"/>
        <v>9026.4464469679133</v>
      </c>
      <c r="H851">
        <v>-1</v>
      </c>
      <c r="I851" s="18">
        <f t="shared" si="143"/>
        <v>0.28422504295122325</v>
      </c>
      <c r="J851" s="15">
        <f t="shared" si="148"/>
        <v>2842.2504295122326</v>
      </c>
      <c r="K851">
        <v>-2.39</v>
      </c>
      <c r="L851" s="18">
        <f t="shared" si="149"/>
        <v>0.14416249786565274</v>
      </c>
      <c r="M851" s="15">
        <f t="shared" si="150"/>
        <v>1441.6249786565274</v>
      </c>
      <c r="N851">
        <v>3.11</v>
      </c>
      <c r="O851" s="18">
        <f t="shared" si="151"/>
        <v>1.8196628562653512</v>
      </c>
      <c r="P851" s="15">
        <f t="shared" si="152"/>
        <v>18196.62856265351</v>
      </c>
    </row>
    <row r="852" spans="1:16" x14ac:dyDescent="0.25">
      <c r="A852">
        <f t="shared" si="153"/>
        <v>851</v>
      </c>
      <c r="B852">
        <v>1.86</v>
      </c>
      <c r="C852">
        <f t="shared" si="144"/>
        <v>3.4596000000000005</v>
      </c>
      <c r="D852" s="15">
        <f t="shared" si="145"/>
        <v>34596.000000000007</v>
      </c>
      <c r="E852">
        <v>0.54</v>
      </c>
      <c r="F852" s="18">
        <f t="shared" si="146"/>
        <v>1.6180662880592245</v>
      </c>
      <c r="G852" s="15">
        <f t="shared" si="147"/>
        <v>16180.662880592245</v>
      </c>
      <c r="H852">
        <v>0.49</v>
      </c>
      <c r="I852" s="18">
        <f t="shared" si="143"/>
        <v>1.5673010345210105</v>
      </c>
      <c r="J852" s="15">
        <f t="shared" si="148"/>
        <v>15673.010345210105</v>
      </c>
      <c r="K852">
        <v>-3.42</v>
      </c>
      <c r="L852" s="18">
        <f t="shared" si="149"/>
        <v>7.5962868924540558E-2</v>
      </c>
      <c r="M852" s="15">
        <f t="shared" si="150"/>
        <v>759.62868924540555</v>
      </c>
      <c r="N852">
        <v>2.87</v>
      </c>
      <c r="O852" s="18">
        <f t="shared" si="151"/>
        <v>0.11204924285706319</v>
      </c>
      <c r="P852" s="15">
        <f t="shared" si="152"/>
        <v>1120.492428570632</v>
      </c>
    </row>
    <row r="853" spans="1:16" x14ac:dyDescent="0.25">
      <c r="A853">
        <f t="shared" si="153"/>
        <v>852</v>
      </c>
      <c r="B853">
        <v>2.38</v>
      </c>
      <c r="C853">
        <f t="shared" si="144"/>
        <v>5.6643999999999997</v>
      </c>
      <c r="D853" s="15">
        <f t="shared" si="145"/>
        <v>56644</v>
      </c>
      <c r="E853">
        <v>-7.0000000000000007E-2</v>
      </c>
      <c r="F853" s="18">
        <f t="shared" si="146"/>
        <v>0.93129666889329432</v>
      </c>
      <c r="G853" s="15">
        <f t="shared" si="147"/>
        <v>9312.9666889329437</v>
      </c>
      <c r="H853">
        <v>-0.28000000000000003</v>
      </c>
      <c r="I853" s="18">
        <f t="shared" si="143"/>
        <v>0.74375409294448402</v>
      </c>
      <c r="J853" s="15">
        <f t="shared" si="148"/>
        <v>7437.54092944484</v>
      </c>
      <c r="K853">
        <v>-1.43</v>
      </c>
      <c r="L853" s="18">
        <f t="shared" si="149"/>
        <v>0.28637520721099247</v>
      </c>
      <c r="M853" s="15">
        <f t="shared" si="150"/>
        <v>2863.7520721099245</v>
      </c>
      <c r="N853">
        <v>3.39</v>
      </c>
      <c r="O853" s="18">
        <f t="shared" si="151"/>
        <v>4.1036767687444176</v>
      </c>
      <c r="P853" s="15">
        <f t="shared" si="152"/>
        <v>41036.767687444175</v>
      </c>
    </row>
    <row r="854" spans="1:16" x14ac:dyDescent="0.25">
      <c r="A854">
        <f t="shared" si="153"/>
        <v>853</v>
      </c>
      <c r="B854">
        <v>2.5099999999999998</v>
      </c>
      <c r="C854">
        <f t="shared" si="144"/>
        <v>6.3000999999999987</v>
      </c>
      <c r="D854" s="15">
        <f t="shared" si="145"/>
        <v>63000.999999999985</v>
      </c>
      <c r="E854">
        <v>0.21</v>
      </c>
      <c r="F854" s="18">
        <f t="shared" si="146"/>
        <v>1.221734564080863</v>
      </c>
      <c r="G854" s="15">
        <f t="shared" si="147"/>
        <v>12217.345640808629</v>
      </c>
      <c r="H854">
        <v>-0.3</v>
      </c>
      <c r="I854" s="18">
        <f t="shared" si="143"/>
        <v>0.7272231393901073</v>
      </c>
      <c r="J854" s="15">
        <f t="shared" si="148"/>
        <v>7272.2313939010728</v>
      </c>
      <c r="K854">
        <v>-3.85</v>
      </c>
      <c r="L854" s="18">
        <f t="shared" si="149"/>
        <v>5.95214835306851E-2</v>
      </c>
      <c r="M854" s="15">
        <f t="shared" si="150"/>
        <v>595.214835306851</v>
      </c>
      <c r="N854">
        <v>3.83</v>
      </c>
      <c r="O854" s="18">
        <f t="shared" si="151"/>
        <v>8.4153721228051239</v>
      </c>
      <c r="P854" s="15">
        <f t="shared" si="152"/>
        <v>84153.721228051232</v>
      </c>
    </row>
    <row r="855" spans="1:16" x14ac:dyDescent="0.25">
      <c r="A855">
        <f t="shared" si="153"/>
        <v>854</v>
      </c>
      <c r="B855">
        <v>2.62</v>
      </c>
      <c r="C855">
        <f t="shared" si="144"/>
        <v>6.8644000000000007</v>
      </c>
      <c r="D855" s="15">
        <f t="shared" si="145"/>
        <v>68644</v>
      </c>
      <c r="E855">
        <v>0.5</v>
      </c>
      <c r="F855" s="18">
        <f t="shared" si="146"/>
        <v>1.5668812368838159</v>
      </c>
      <c r="G855" s="15">
        <f t="shared" si="147"/>
        <v>15668.812368838158</v>
      </c>
      <c r="H855">
        <v>1.4</v>
      </c>
      <c r="I855" s="18">
        <f t="shared" si="143"/>
        <v>3.0727205615422117</v>
      </c>
      <c r="J855" s="15">
        <f t="shared" si="148"/>
        <v>30727.205615422117</v>
      </c>
      <c r="K855">
        <v>-2.98</v>
      </c>
      <c r="L855" s="18">
        <f t="shared" si="149"/>
        <v>9.8836755381098929E-2</v>
      </c>
      <c r="M855" s="15">
        <f t="shared" si="150"/>
        <v>988.36755381098931</v>
      </c>
      <c r="N855">
        <v>2.75</v>
      </c>
      <c r="O855" s="18">
        <f t="shared" si="151"/>
        <v>-0.66253798487059079</v>
      </c>
      <c r="P855" s="15">
        <f t="shared" si="152"/>
        <v>-6625.3798487059075</v>
      </c>
    </row>
    <row r="856" spans="1:16" x14ac:dyDescent="0.25">
      <c r="A856">
        <f t="shared" si="153"/>
        <v>855</v>
      </c>
      <c r="B856">
        <v>0.82</v>
      </c>
      <c r="C856">
        <f t="shared" si="144"/>
        <v>0.67239999999999989</v>
      </c>
      <c r="D856" s="15">
        <f t="shared" si="145"/>
        <v>6723.9999999999991</v>
      </c>
      <c r="E856">
        <v>0.5</v>
      </c>
      <c r="F856" s="18">
        <f t="shared" si="146"/>
        <v>1.5668812368838159</v>
      </c>
      <c r="G856" s="15">
        <f t="shared" si="147"/>
        <v>15668.812368838158</v>
      </c>
      <c r="H856">
        <v>0.51</v>
      </c>
      <c r="I856" s="18">
        <f t="shared" si="143"/>
        <v>1.5938649193102947</v>
      </c>
      <c r="J856" s="15">
        <f t="shared" si="148"/>
        <v>15938.649193102947</v>
      </c>
      <c r="K856">
        <v>-4.03</v>
      </c>
      <c r="L856" s="18">
        <f t="shared" si="149"/>
        <v>5.393789007471942E-2</v>
      </c>
      <c r="M856" s="15">
        <f t="shared" si="150"/>
        <v>539.37890074719417</v>
      </c>
      <c r="N856">
        <v>2.5099999999999998</v>
      </c>
      <c r="O856" s="18">
        <f t="shared" si="151"/>
        <v>-2.0661830135821075</v>
      </c>
      <c r="P856" s="15">
        <f t="shared" si="152"/>
        <v>-20661.830135821074</v>
      </c>
    </row>
    <row r="857" spans="1:16" x14ac:dyDescent="0.25">
      <c r="A857">
        <f t="shared" si="153"/>
        <v>856</v>
      </c>
      <c r="B857">
        <v>2.59</v>
      </c>
      <c r="C857">
        <f t="shared" si="144"/>
        <v>6.7080999999999991</v>
      </c>
      <c r="D857" s="15">
        <f t="shared" si="145"/>
        <v>67080.999999999985</v>
      </c>
      <c r="E857">
        <v>0.8</v>
      </c>
      <c r="F857" s="18">
        <f t="shared" si="146"/>
        <v>1.9721177323604788</v>
      </c>
      <c r="G857" s="15">
        <f t="shared" si="147"/>
        <v>19721.177323604788</v>
      </c>
      <c r="H857">
        <v>0.2</v>
      </c>
      <c r="I857" s="18">
        <f t="shared" si="143"/>
        <v>1.2125970392508638</v>
      </c>
      <c r="J857" s="15">
        <f t="shared" si="148"/>
        <v>12125.970392508638</v>
      </c>
      <c r="K857">
        <v>-2.08</v>
      </c>
      <c r="L857" s="18">
        <f t="shared" si="149"/>
        <v>0.17803021548673417</v>
      </c>
      <c r="M857" s="15">
        <f t="shared" si="150"/>
        <v>1780.3021548673416</v>
      </c>
      <c r="N857">
        <v>3.14</v>
      </c>
      <c r="O857" s="18">
        <f t="shared" si="151"/>
        <v>2.0487932238458111</v>
      </c>
      <c r="P857" s="15">
        <f t="shared" si="152"/>
        <v>20487.93223845811</v>
      </c>
    </row>
    <row r="858" spans="1:16" x14ac:dyDescent="0.25">
      <c r="A858">
        <f t="shared" si="153"/>
        <v>857</v>
      </c>
      <c r="B858">
        <v>1.93</v>
      </c>
      <c r="C858">
        <f t="shared" si="144"/>
        <v>3.7248999999999999</v>
      </c>
      <c r="D858" s="15">
        <f t="shared" si="145"/>
        <v>37249</v>
      </c>
      <c r="E858">
        <v>-0.16</v>
      </c>
      <c r="F858" s="18">
        <f t="shared" si="146"/>
        <v>0.8467619247733742</v>
      </c>
      <c r="G858" s="15">
        <f t="shared" si="147"/>
        <v>8467.6192477337427</v>
      </c>
      <c r="H858">
        <v>-0.74</v>
      </c>
      <c r="I858" s="18">
        <f t="shared" si="143"/>
        <v>0.41942354988584796</v>
      </c>
      <c r="J858" s="15">
        <f t="shared" si="148"/>
        <v>4194.2354988584793</v>
      </c>
      <c r="K858">
        <v>-3.09</v>
      </c>
      <c r="L858" s="18">
        <f t="shared" si="149"/>
        <v>9.2414760602855972E-2</v>
      </c>
      <c r="M858" s="15">
        <f t="shared" si="150"/>
        <v>924.14760602855972</v>
      </c>
      <c r="N858">
        <v>2.68</v>
      </c>
      <c r="O858" s="18">
        <f t="shared" si="151"/>
        <v>-1.091433774782784</v>
      </c>
      <c r="P858" s="15">
        <f t="shared" si="152"/>
        <v>-10914.33774782784</v>
      </c>
    </row>
    <row r="859" spans="1:16" x14ac:dyDescent="0.25">
      <c r="A859">
        <f t="shared" si="153"/>
        <v>858</v>
      </c>
      <c r="B859">
        <v>2.6</v>
      </c>
      <c r="C859">
        <f t="shared" si="144"/>
        <v>6.7600000000000007</v>
      </c>
      <c r="D859" s="15">
        <f t="shared" si="145"/>
        <v>67600</v>
      </c>
      <c r="E859">
        <v>-0.04</v>
      </c>
      <c r="F859" s="18">
        <f t="shared" si="146"/>
        <v>0.96042365939940022</v>
      </c>
      <c r="G859" s="15">
        <f t="shared" si="147"/>
        <v>9604.2365939940028</v>
      </c>
      <c r="H859">
        <v>-0.46</v>
      </c>
      <c r="I859" s="18">
        <f t="shared" si="143"/>
        <v>0.60314120338145438</v>
      </c>
      <c r="J859" s="15">
        <f t="shared" si="148"/>
        <v>6031.412033814544</v>
      </c>
      <c r="K859">
        <v>-1.85</v>
      </c>
      <c r="L859" s="18">
        <f t="shared" si="149"/>
        <v>0.20951256594289488</v>
      </c>
      <c r="M859" s="15">
        <f t="shared" si="150"/>
        <v>2095.1256594289489</v>
      </c>
      <c r="N859">
        <v>2.6</v>
      </c>
      <c r="O859" s="18">
        <f t="shared" si="151"/>
        <v>-1.561682456805956</v>
      </c>
      <c r="P859" s="15">
        <f t="shared" si="152"/>
        <v>-15616.824568059559</v>
      </c>
    </row>
    <row r="860" spans="1:16" x14ac:dyDescent="0.25">
      <c r="A860">
        <f t="shared" si="153"/>
        <v>859</v>
      </c>
      <c r="B860">
        <v>1.99</v>
      </c>
      <c r="C860">
        <f t="shared" si="144"/>
        <v>3.9601000000000002</v>
      </c>
      <c r="D860" s="15">
        <f t="shared" si="145"/>
        <v>39601</v>
      </c>
      <c r="E860">
        <v>-0.61</v>
      </c>
      <c r="F860" s="18">
        <f t="shared" si="146"/>
        <v>0.48731888582698235</v>
      </c>
      <c r="G860" s="15">
        <f t="shared" si="147"/>
        <v>4873.1888582698239</v>
      </c>
      <c r="H860">
        <v>-0.55000000000000004</v>
      </c>
      <c r="I860" s="18">
        <f t="shared" si="143"/>
        <v>0.539564511890816</v>
      </c>
      <c r="J860" s="15">
        <f t="shared" si="148"/>
        <v>5395.6451189081599</v>
      </c>
      <c r="K860">
        <v>-1.1499999999999999</v>
      </c>
      <c r="L860" s="18">
        <f t="shared" si="149"/>
        <v>0.35697240742532027</v>
      </c>
      <c r="M860" s="15">
        <f t="shared" si="150"/>
        <v>3569.7240742532026</v>
      </c>
      <c r="N860">
        <v>3.03</v>
      </c>
      <c r="O860" s="18">
        <f t="shared" si="151"/>
        <v>1.2260575984926572</v>
      </c>
      <c r="P860" s="15">
        <f t="shared" si="152"/>
        <v>12260.575984926572</v>
      </c>
    </row>
    <row r="861" spans="1:16" x14ac:dyDescent="0.25">
      <c r="A861">
        <f t="shared" si="153"/>
        <v>860</v>
      </c>
      <c r="B861">
        <v>2.1800000000000002</v>
      </c>
      <c r="C861">
        <f t="shared" si="144"/>
        <v>4.7524000000000006</v>
      </c>
      <c r="D861" s="15">
        <f t="shared" si="145"/>
        <v>47524.000000000007</v>
      </c>
      <c r="E861">
        <v>0.39</v>
      </c>
      <c r="F861" s="18">
        <f t="shared" si="146"/>
        <v>1.4306091167956112</v>
      </c>
      <c r="G861" s="15">
        <f t="shared" si="147"/>
        <v>14306.091167956112</v>
      </c>
      <c r="H861">
        <v>0.21</v>
      </c>
      <c r="I861" s="18">
        <f t="shared" si="143"/>
        <v>1.2238990204543152</v>
      </c>
      <c r="J861" s="15">
        <f t="shared" si="148"/>
        <v>12238.990204543152</v>
      </c>
      <c r="K861">
        <v>-2.97</v>
      </c>
      <c r="L861" s="18">
        <f t="shared" si="149"/>
        <v>9.9446951128678157E-2</v>
      </c>
      <c r="M861" s="15">
        <f t="shared" si="150"/>
        <v>994.46951128678154</v>
      </c>
      <c r="N861">
        <v>3.72</v>
      </c>
      <c r="O861" s="18">
        <f t="shared" si="151"/>
        <v>7.2478813466315621</v>
      </c>
      <c r="P861" s="15">
        <f t="shared" si="152"/>
        <v>72478.813466315623</v>
      </c>
    </row>
    <row r="862" spans="1:16" x14ac:dyDescent="0.25">
      <c r="A862">
        <f t="shared" si="153"/>
        <v>861</v>
      </c>
      <c r="B862">
        <v>2.5</v>
      </c>
      <c r="C862">
        <f t="shared" si="144"/>
        <v>6.25</v>
      </c>
      <c r="D862" s="15">
        <f t="shared" si="145"/>
        <v>62500</v>
      </c>
      <c r="E862">
        <v>-0.17</v>
      </c>
      <c r="F862" s="18">
        <f t="shared" si="146"/>
        <v>0.83763199325323656</v>
      </c>
      <c r="G862" s="15">
        <f t="shared" si="147"/>
        <v>8376.3199325323658</v>
      </c>
      <c r="H862">
        <v>0.42</v>
      </c>
      <c r="I862" s="18">
        <f t="shared" si="143"/>
        <v>1.4764954835824931</v>
      </c>
      <c r="J862" s="15">
        <f t="shared" si="148"/>
        <v>14764.95483582493</v>
      </c>
      <c r="K862">
        <v>-3.75</v>
      </c>
      <c r="L862" s="18">
        <f t="shared" si="149"/>
        <v>6.2925739938146957E-2</v>
      </c>
      <c r="M862" s="15">
        <f t="shared" si="150"/>
        <v>629.25739938146955</v>
      </c>
      <c r="N862">
        <v>2.29</v>
      </c>
      <c r="O862" s="18">
        <f t="shared" si="151"/>
        <v>-3.1961190431011817</v>
      </c>
      <c r="P862" s="15">
        <f t="shared" si="152"/>
        <v>-31961.190431011815</v>
      </c>
    </row>
    <row r="863" spans="1:16" x14ac:dyDescent="0.25">
      <c r="A863">
        <f t="shared" si="153"/>
        <v>862</v>
      </c>
      <c r="B863">
        <v>1.91</v>
      </c>
      <c r="C863">
        <f t="shared" si="144"/>
        <v>3.6480999999999999</v>
      </c>
      <c r="D863" s="15">
        <f t="shared" si="145"/>
        <v>36481</v>
      </c>
      <c r="E863">
        <v>0.59</v>
      </c>
      <c r="F863" s="18">
        <f t="shared" si="146"/>
        <v>1.6832752285189638</v>
      </c>
      <c r="G863" s="15">
        <f t="shared" si="147"/>
        <v>16832.752285189639</v>
      </c>
      <c r="H863">
        <v>0.21</v>
      </c>
      <c r="I863" s="18">
        <f t="shared" si="143"/>
        <v>1.2238990204543152</v>
      </c>
      <c r="J863" s="15">
        <f t="shared" si="148"/>
        <v>12238.990204543152</v>
      </c>
      <c r="K863">
        <v>-3.32</v>
      </c>
      <c r="L863" s="18">
        <f t="shared" si="149"/>
        <v>8.0544005469361912E-2</v>
      </c>
      <c r="M863" s="15">
        <f t="shared" si="150"/>
        <v>805.44005469361912</v>
      </c>
      <c r="N863">
        <v>2.4</v>
      </c>
      <c r="O863" s="18">
        <f t="shared" si="151"/>
        <v>-2.6489377601303321</v>
      </c>
      <c r="P863" s="15">
        <f t="shared" si="152"/>
        <v>-26489.37760130332</v>
      </c>
    </row>
    <row r="864" spans="1:16" x14ac:dyDescent="0.25">
      <c r="A864">
        <f t="shared" si="153"/>
        <v>863</v>
      </c>
      <c r="B864">
        <v>2.1800000000000002</v>
      </c>
      <c r="C864">
        <f t="shared" si="144"/>
        <v>4.7524000000000006</v>
      </c>
      <c r="D864" s="15">
        <f t="shared" si="145"/>
        <v>47524.000000000007</v>
      </c>
      <c r="E864">
        <v>0.41</v>
      </c>
      <c r="F864" s="18">
        <f t="shared" si="146"/>
        <v>1.4548974456468782</v>
      </c>
      <c r="G864" s="15">
        <f t="shared" si="147"/>
        <v>14548.974456468783</v>
      </c>
      <c r="H864">
        <v>0.19</v>
      </c>
      <c r="I864" s="18">
        <f t="shared" si="143"/>
        <v>1.2013599937502182</v>
      </c>
      <c r="J864" s="15">
        <f t="shared" si="148"/>
        <v>12013.599937502182</v>
      </c>
      <c r="K864">
        <v>-4.5599999999999996</v>
      </c>
      <c r="L864" s="18">
        <f t="shared" si="149"/>
        <v>4.0816738882416888E-2</v>
      </c>
      <c r="M864" s="15">
        <f t="shared" si="150"/>
        <v>408.16738882416888</v>
      </c>
      <c r="N864">
        <v>2.4</v>
      </c>
      <c r="O864" s="18">
        <f t="shared" si="151"/>
        <v>-2.6489377601303321</v>
      </c>
      <c r="P864" s="15">
        <f t="shared" si="152"/>
        <v>-26489.37760130332</v>
      </c>
    </row>
    <row r="865" spans="1:16" x14ac:dyDescent="0.25">
      <c r="A865">
        <f t="shared" si="153"/>
        <v>864</v>
      </c>
      <c r="B865">
        <v>2.68</v>
      </c>
      <c r="C865">
        <f t="shared" si="144"/>
        <v>7.1824000000000012</v>
      </c>
      <c r="D865" s="15">
        <f t="shared" si="145"/>
        <v>71824.000000000015</v>
      </c>
      <c r="E865">
        <v>1.69</v>
      </c>
      <c r="F865" s="18">
        <f t="shared" si="146"/>
        <v>3.4689836203233919</v>
      </c>
      <c r="G865" s="15">
        <f t="shared" si="147"/>
        <v>34689.836203233921</v>
      </c>
      <c r="H865">
        <v>7.0000000000000007E-2</v>
      </c>
      <c r="I865" s="18">
        <f t="shared" si="143"/>
        <v>1.071527485709467</v>
      </c>
      <c r="J865" s="15">
        <f t="shared" si="148"/>
        <v>10715.27485709467</v>
      </c>
      <c r="K865">
        <v>-2.7</v>
      </c>
      <c r="L865" s="18">
        <f t="shared" si="149"/>
        <v>0.11778772041453099</v>
      </c>
      <c r="M865" s="15">
        <f t="shared" si="150"/>
        <v>1177.8772041453099</v>
      </c>
      <c r="N865">
        <v>3.28</v>
      </c>
      <c r="O865" s="18">
        <f t="shared" si="151"/>
        <v>3.166787210769872</v>
      </c>
      <c r="P865" s="15">
        <f t="shared" si="152"/>
        <v>31667.87210769872</v>
      </c>
    </row>
    <row r="866" spans="1:16" x14ac:dyDescent="0.25">
      <c r="A866">
        <f t="shared" si="153"/>
        <v>865</v>
      </c>
      <c r="B866">
        <v>3.36</v>
      </c>
      <c r="C866">
        <f t="shared" si="144"/>
        <v>11.289599999999998</v>
      </c>
      <c r="D866" s="15">
        <f t="shared" si="145"/>
        <v>112895.99999999999</v>
      </c>
      <c r="E866">
        <v>0.77</v>
      </c>
      <c r="F866" s="18">
        <f t="shared" si="146"/>
        <v>1.9293692896490025</v>
      </c>
      <c r="G866" s="15">
        <f t="shared" si="147"/>
        <v>19293.692896490025</v>
      </c>
      <c r="H866">
        <v>-0.94</v>
      </c>
      <c r="I866" s="18">
        <f t="shared" si="143"/>
        <v>0.31256222873400535</v>
      </c>
      <c r="J866" s="15">
        <f t="shared" si="148"/>
        <v>3125.6222873400534</v>
      </c>
      <c r="K866">
        <v>-3.26</v>
      </c>
      <c r="L866" s="18">
        <f t="shared" si="149"/>
        <v>8.3453359988952397E-2</v>
      </c>
      <c r="M866" s="15">
        <f t="shared" si="150"/>
        <v>834.533599889524</v>
      </c>
      <c r="N866">
        <v>3.46</v>
      </c>
      <c r="O866" s="18">
        <f t="shared" si="151"/>
        <v>4.7278341016834649</v>
      </c>
      <c r="P866" s="15">
        <f t="shared" si="152"/>
        <v>47278.341016834645</v>
      </c>
    </row>
    <row r="867" spans="1:16" x14ac:dyDescent="0.25">
      <c r="A867">
        <f t="shared" si="153"/>
        <v>866</v>
      </c>
      <c r="B867">
        <v>2.17</v>
      </c>
      <c r="C867">
        <f t="shared" si="144"/>
        <v>4.7088999999999999</v>
      </c>
      <c r="D867" s="15">
        <f t="shared" si="145"/>
        <v>47089</v>
      </c>
      <c r="E867">
        <v>1.1499999999999999</v>
      </c>
      <c r="F867" s="18">
        <f t="shared" si="146"/>
        <v>2.5077267835036343</v>
      </c>
      <c r="G867" s="15">
        <f t="shared" si="147"/>
        <v>25077.267835036342</v>
      </c>
      <c r="H867">
        <v>1.19</v>
      </c>
      <c r="I867" s="18">
        <f t="shared" si="143"/>
        <v>2.669226012085038</v>
      </c>
      <c r="J867" s="15">
        <f t="shared" si="148"/>
        <v>26692.26012085038</v>
      </c>
      <c r="K867">
        <v>-2.4900000000000002</v>
      </c>
      <c r="L867" s="18">
        <f t="shared" si="149"/>
        <v>0.13493861675571495</v>
      </c>
      <c r="M867" s="15">
        <f t="shared" si="150"/>
        <v>1349.3861675571495</v>
      </c>
      <c r="N867">
        <v>2.77</v>
      </c>
      <c r="O867" s="18">
        <f t="shared" si="151"/>
        <v>-0.53693498931492556</v>
      </c>
      <c r="P867" s="15">
        <f t="shared" si="152"/>
        <v>-5369.3498931492559</v>
      </c>
    </row>
    <row r="868" spans="1:16" x14ac:dyDescent="0.25">
      <c r="A868">
        <f t="shared" si="153"/>
        <v>867</v>
      </c>
      <c r="B868">
        <v>2.4</v>
      </c>
      <c r="C868">
        <f t="shared" si="144"/>
        <v>5.76</v>
      </c>
      <c r="D868" s="15">
        <f t="shared" si="145"/>
        <v>57600</v>
      </c>
      <c r="E868">
        <v>-0.03</v>
      </c>
      <c r="F868" s="18">
        <f t="shared" si="146"/>
        <v>0.97023835645762835</v>
      </c>
      <c r="G868" s="15">
        <f t="shared" si="147"/>
        <v>9702.3835645762829</v>
      </c>
      <c r="H868">
        <v>-0.84</v>
      </c>
      <c r="I868" s="18">
        <f t="shared" si="143"/>
        <v>0.36356139023220169</v>
      </c>
      <c r="J868" s="15">
        <f t="shared" si="148"/>
        <v>3635.6139023220167</v>
      </c>
      <c r="K868">
        <v>-2.88</v>
      </c>
      <c r="L868" s="18">
        <f t="shared" si="149"/>
        <v>0.1051490040386808</v>
      </c>
      <c r="M868" s="15">
        <f t="shared" si="150"/>
        <v>1051.490040386808</v>
      </c>
      <c r="N868">
        <v>2.16</v>
      </c>
      <c r="O868" s="18">
        <f t="shared" si="151"/>
        <v>-3.7992699981411562</v>
      </c>
      <c r="P868" s="15">
        <f t="shared" si="152"/>
        <v>-37992.699981411562</v>
      </c>
    </row>
    <row r="869" spans="1:16" x14ac:dyDescent="0.25">
      <c r="A869">
        <f t="shared" si="153"/>
        <v>868</v>
      </c>
      <c r="B869">
        <v>1.29</v>
      </c>
      <c r="C869">
        <f t="shared" si="144"/>
        <v>1.6641000000000001</v>
      </c>
      <c r="D869" s="15">
        <f t="shared" si="145"/>
        <v>16641</v>
      </c>
      <c r="E869">
        <v>0.41</v>
      </c>
      <c r="F869" s="18">
        <f t="shared" si="146"/>
        <v>1.4548974456468782</v>
      </c>
      <c r="G869" s="15">
        <f t="shared" si="147"/>
        <v>14548.974456468783</v>
      </c>
      <c r="H869">
        <v>-0.35</v>
      </c>
      <c r="I869" s="18">
        <f t="shared" si="143"/>
        <v>0.68689817383915275</v>
      </c>
      <c r="J869" s="15">
        <f t="shared" si="148"/>
        <v>6868.9817383915279</v>
      </c>
      <c r="K869">
        <v>-3.31</v>
      </c>
      <c r="L869" s="18">
        <f t="shared" si="149"/>
        <v>8.1020271807621586E-2</v>
      </c>
      <c r="M869" s="15">
        <f t="shared" si="150"/>
        <v>810.20271807621589</v>
      </c>
      <c r="N869">
        <v>3.58</v>
      </c>
      <c r="O869" s="18">
        <f t="shared" si="151"/>
        <v>5.8504460942596985</v>
      </c>
      <c r="P869" s="15">
        <f t="shared" si="152"/>
        <v>58504.460942596983</v>
      </c>
    </row>
    <row r="870" spans="1:16" x14ac:dyDescent="0.25">
      <c r="A870">
        <f t="shared" si="153"/>
        <v>869</v>
      </c>
      <c r="B870">
        <v>1.64</v>
      </c>
      <c r="C870">
        <f t="shared" si="144"/>
        <v>2.6895999999999995</v>
      </c>
      <c r="D870" s="15">
        <f t="shared" si="145"/>
        <v>26895.999999999996</v>
      </c>
      <c r="E870">
        <v>0.31</v>
      </c>
      <c r="F870" s="18">
        <f t="shared" si="146"/>
        <v>1.3356196313227184</v>
      </c>
      <c r="G870" s="15">
        <f t="shared" si="147"/>
        <v>13356.196313227185</v>
      </c>
      <c r="H870">
        <v>-0.95</v>
      </c>
      <c r="I870" s="18">
        <f t="shared" si="143"/>
        <v>0.30772313839084592</v>
      </c>
      <c r="J870" s="15">
        <f t="shared" si="148"/>
        <v>3077.2313839084591</v>
      </c>
      <c r="K870">
        <v>-1.56</v>
      </c>
      <c r="L870" s="18">
        <f t="shared" si="149"/>
        <v>0.25939733267426096</v>
      </c>
      <c r="M870" s="15">
        <f t="shared" si="150"/>
        <v>2593.9733267426095</v>
      </c>
      <c r="N870">
        <v>3.04</v>
      </c>
      <c r="O870" s="18">
        <f t="shared" si="151"/>
        <v>1.2988923459014874</v>
      </c>
      <c r="P870" s="15">
        <f t="shared" si="152"/>
        <v>12988.923459014874</v>
      </c>
    </row>
    <row r="871" spans="1:16" x14ac:dyDescent="0.25">
      <c r="A871">
        <f t="shared" si="153"/>
        <v>870</v>
      </c>
      <c r="B871">
        <v>2.27</v>
      </c>
      <c r="C871">
        <f t="shared" si="144"/>
        <v>5.1528999999999998</v>
      </c>
      <c r="D871" s="15">
        <f t="shared" si="145"/>
        <v>51529</v>
      </c>
      <c r="E871">
        <v>-0.76</v>
      </c>
      <c r="F871" s="18">
        <f t="shared" si="146"/>
        <v>0.39052674637836143</v>
      </c>
      <c r="G871" s="15">
        <f t="shared" si="147"/>
        <v>3905.2674637836144</v>
      </c>
      <c r="H871">
        <v>-1.97</v>
      </c>
      <c r="I871" s="18">
        <f t="shared" si="143"/>
        <v>2.6424931929275669E-2</v>
      </c>
      <c r="J871" s="15">
        <f t="shared" si="148"/>
        <v>264.2493192927567</v>
      </c>
      <c r="K871">
        <v>-1.96</v>
      </c>
      <c r="L871" s="18">
        <f t="shared" si="149"/>
        <v>0.19368116218956102</v>
      </c>
      <c r="M871" s="15">
        <f t="shared" si="150"/>
        <v>1936.8116218956102</v>
      </c>
      <c r="N871">
        <v>2.31</v>
      </c>
      <c r="O871" s="18">
        <f t="shared" si="151"/>
        <v>-3.09919923654558</v>
      </c>
      <c r="P871" s="15">
        <f t="shared" si="152"/>
        <v>-30991.992365455801</v>
      </c>
    </row>
    <row r="872" spans="1:16" x14ac:dyDescent="0.25">
      <c r="A872">
        <f t="shared" si="153"/>
        <v>871</v>
      </c>
      <c r="B872">
        <v>1.95</v>
      </c>
      <c r="C872">
        <f t="shared" si="144"/>
        <v>3.8024999999999998</v>
      </c>
      <c r="D872" s="15">
        <f t="shared" si="145"/>
        <v>38025</v>
      </c>
      <c r="E872">
        <v>1.42</v>
      </c>
      <c r="F872" s="18">
        <f t="shared" si="146"/>
        <v>2.9677348753563599</v>
      </c>
      <c r="G872" s="15">
        <f t="shared" si="147"/>
        <v>29677.348753563598</v>
      </c>
      <c r="H872">
        <v>-0.34</v>
      </c>
      <c r="I872" s="18">
        <f t="shared" si="143"/>
        <v>0.69484922893101997</v>
      </c>
      <c r="J872" s="15">
        <f t="shared" si="148"/>
        <v>6948.4922893101993</v>
      </c>
      <c r="K872">
        <v>0.38</v>
      </c>
      <c r="L872" s="18">
        <f t="shared" si="149"/>
        <v>1.485899327184167</v>
      </c>
      <c r="M872" s="15">
        <f t="shared" si="150"/>
        <v>14858.993271841669</v>
      </c>
      <c r="N872">
        <v>3.41</v>
      </c>
      <c r="O872" s="18">
        <f t="shared" si="151"/>
        <v>4.2797504344454769</v>
      </c>
      <c r="P872" s="15">
        <f t="shared" si="152"/>
        <v>42797.50434445477</v>
      </c>
    </row>
    <row r="873" spans="1:16" x14ac:dyDescent="0.25">
      <c r="A873">
        <f t="shared" si="153"/>
        <v>872</v>
      </c>
      <c r="B873">
        <v>2.57</v>
      </c>
      <c r="C873">
        <f t="shared" si="144"/>
        <v>6.6048999999999989</v>
      </c>
      <c r="D873" s="15">
        <f t="shared" si="145"/>
        <v>66048.999999999985</v>
      </c>
      <c r="E873">
        <v>0.49</v>
      </c>
      <c r="F873" s="18">
        <f t="shared" si="146"/>
        <v>1.5542211587624934</v>
      </c>
      <c r="G873" s="15">
        <f t="shared" si="147"/>
        <v>15542.211587624934</v>
      </c>
      <c r="H873">
        <v>7.0000000000000007E-2</v>
      </c>
      <c r="I873" s="18">
        <f t="shared" si="143"/>
        <v>1.071527485709467</v>
      </c>
      <c r="J873" s="15">
        <f t="shared" si="148"/>
        <v>10715.27485709467</v>
      </c>
      <c r="K873">
        <v>-1.56</v>
      </c>
      <c r="L873" s="18">
        <f t="shared" si="149"/>
        <v>0.25939733267426096</v>
      </c>
      <c r="M873" s="15">
        <f t="shared" si="150"/>
        <v>2593.9733267426095</v>
      </c>
      <c r="N873">
        <v>2.75</v>
      </c>
      <c r="O873" s="18">
        <f t="shared" si="151"/>
        <v>-0.66253798487059079</v>
      </c>
      <c r="P873" s="15">
        <f t="shared" si="152"/>
        <v>-6625.3798487059075</v>
      </c>
    </row>
    <row r="874" spans="1:16" x14ac:dyDescent="0.25">
      <c r="A874">
        <f t="shared" si="153"/>
        <v>873</v>
      </c>
      <c r="B874">
        <v>2.34</v>
      </c>
      <c r="C874">
        <f t="shared" si="144"/>
        <v>5.4755999999999991</v>
      </c>
      <c r="D874" s="15">
        <f t="shared" si="145"/>
        <v>54755.999999999993</v>
      </c>
      <c r="E874">
        <v>0.37</v>
      </c>
      <c r="F874" s="18">
        <f t="shared" si="146"/>
        <v>1.4065373921405824</v>
      </c>
      <c r="G874" s="15">
        <f t="shared" si="147"/>
        <v>14065.373921405824</v>
      </c>
      <c r="H874">
        <v>-2.06</v>
      </c>
      <c r="I874" s="18">
        <f t="shared" si="143"/>
        <v>1.7984330107895262E-2</v>
      </c>
      <c r="J874" s="15">
        <f t="shared" si="148"/>
        <v>179.84330107895261</v>
      </c>
      <c r="K874">
        <v>-4</v>
      </c>
      <c r="L874" s="18">
        <f t="shared" si="149"/>
        <v>5.4822993744950053E-2</v>
      </c>
      <c r="M874" s="15">
        <f t="shared" si="150"/>
        <v>548.22993744950054</v>
      </c>
      <c r="N874">
        <v>3.26</v>
      </c>
      <c r="O874" s="18">
        <f t="shared" si="151"/>
        <v>3.0020603248857221</v>
      </c>
      <c r="P874" s="15">
        <f t="shared" si="152"/>
        <v>30020.60324885722</v>
      </c>
    </row>
    <row r="875" spans="1:16" x14ac:dyDescent="0.25">
      <c r="A875">
        <f t="shared" si="153"/>
        <v>874</v>
      </c>
      <c r="B875">
        <v>2.3199999999999998</v>
      </c>
      <c r="C875">
        <f t="shared" si="144"/>
        <v>5.3823999999999996</v>
      </c>
      <c r="D875" s="15">
        <f t="shared" si="145"/>
        <v>53823.999999999993</v>
      </c>
      <c r="E875">
        <v>0.05</v>
      </c>
      <c r="F875" s="18">
        <f t="shared" si="146"/>
        <v>1.0506631591342346</v>
      </c>
      <c r="G875" s="15">
        <f t="shared" si="147"/>
        <v>10506.631591342346</v>
      </c>
      <c r="H875">
        <v>-1.37</v>
      </c>
      <c r="I875" s="18">
        <f t="shared" si="143"/>
        <v>0.14445469348661688</v>
      </c>
      <c r="J875" s="15">
        <f t="shared" si="148"/>
        <v>1444.5469348661688</v>
      </c>
      <c r="K875">
        <v>-4.2699999999999996</v>
      </c>
      <c r="L875" s="18">
        <f t="shared" si="149"/>
        <v>4.7445708074171637E-2</v>
      </c>
      <c r="M875" s="15">
        <f t="shared" si="150"/>
        <v>474.45708074171637</v>
      </c>
      <c r="N875">
        <v>3.38</v>
      </c>
      <c r="O875" s="18">
        <f t="shared" si="151"/>
        <v>4.0163099038869046</v>
      </c>
      <c r="P875" s="15">
        <f t="shared" si="152"/>
        <v>40163.099038869048</v>
      </c>
    </row>
    <row r="876" spans="1:16" x14ac:dyDescent="0.25">
      <c r="A876">
        <f t="shared" si="153"/>
        <v>875</v>
      </c>
      <c r="B876">
        <v>2.5299999999999998</v>
      </c>
      <c r="C876">
        <f t="shared" si="144"/>
        <v>6.4008999999999991</v>
      </c>
      <c r="D876" s="15">
        <f t="shared" si="145"/>
        <v>64008.999999999993</v>
      </c>
      <c r="E876">
        <v>0.28999999999999998</v>
      </c>
      <c r="F876" s="18">
        <f t="shared" si="146"/>
        <v>1.3124121036021683</v>
      </c>
      <c r="G876" s="15">
        <f t="shared" si="147"/>
        <v>13124.121036021683</v>
      </c>
      <c r="H876">
        <v>0.56999999999999995</v>
      </c>
      <c r="I876" s="18">
        <f t="shared" si="143"/>
        <v>1.6752251708339463</v>
      </c>
      <c r="J876" s="15">
        <f t="shared" si="148"/>
        <v>16752.251708339463</v>
      </c>
      <c r="K876">
        <v>-2.2599999999999998</v>
      </c>
      <c r="L876" s="18">
        <f t="shared" si="149"/>
        <v>0.15732197252384619</v>
      </c>
      <c r="M876" s="15">
        <f t="shared" si="150"/>
        <v>1573.2197252384619</v>
      </c>
      <c r="N876">
        <v>2.2400000000000002</v>
      </c>
      <c r="O876" s="18">
        <f t="shared" si="151"/>
        <v>-3.4335449166023615</v>
      </c>
      <c r="P876" s="15">
        <f t="shared" si="152"/>
        <v>-34335.449166023616</v>
      </c>
    </row>
    <row r="877" spans="1:16" x14ac:dyDescent="0.25">
      <c r="A877">
        <f t="shared" si="153"/>
        <v>876</v>
      </c>
      <c r="B877">
        <v>2.4700000000000002</v>
      </c>
      <c r="C877">
        <f t="shared" si="144"/>
        <v>6.1009000000000011</v>
      </c>
      <c r="D877" s="15">
        <f t="shared" si="145"/>
        <v>61009.000000000015</v>
      </c>
      <c r="E877">
        <v>0.28999999999999998</v>
      </c>
      <c r="F877" s="18">
        <f t="shared" si="146"/>
        <v>1.3124121036021683</v>
      </c>
      <c r="G877" s="15">
        <f t="shared" si="147"/>
        <v>13124.121036021683</v>
      </c>
      <c r="H877">
        <v>-0.24</v>
      </c>
      <c r="I877" s="18">
        <f t="shared" si="143"/>
        <v>0.77751021039688895</v>
      </c>
      <c r="J877" s="15">
        <f t="shared" si="148"/>
        <v>7775.1021039688894</v>
      </c>
      <c r="K877">
        <v>-3.36</v>
      </c>
      <c r="L877" s="18">
        <f t="shared" si="149"/>
        <v>7.8672493895468057E-2</v>
      </c>
      <c r="M877" s="15">
        <f t="shared" si="150"/>
        <v>786.72493895468062</v>
      </c>
      <c r="N877">
        <v>2.69</v>
      </c>
      <c r="O877" s="18">
        <f t="shared" si="151"/>
        <v>-1.0311717612108247</v>
      </c>
      <c r="P877" s="15">
        <f t="shared" si="152"/>
        <v>-10311.717612108247</v>
      </c>
    </row>
    <row r="878" spans="1:16" x14ac:dyDescent="0.25">
      <c r="A878">
        <f t="shared" si="153"/>
        <v>877</v>
      </c>
      <c r="B878">
        <v>2.46</v>
      </c>
      <c r="C878">
        <f t="shared" si="144"/>
        <v>6.0515999999999996</v>
      </c>
      <c r="D878" s="15">
        <f t="shared" si="145"/>
        <v>60516</v>
      </c>
      <c r="E878">
        <v>0.24</v>
      </c>
      <c r="F878" s="18">
        <f t="shared" si="146"/>
        <v>1.255335537088095</v>
      </c>
      <c r="G878" s="15">
        <f t="shared" si="147"/>
        <v>12553.35537088095</v>
      </c>
      <c r="H878">
        <v>0.57999999999999996</v>
      </c>
      <c r="I878" s="18">
        <f t="shared" si="143"/>
        <v>1.6890300088479273</v>
      </c>
      <c r="J878" s="15">
        <f t="shared" si="148"/>
        <v>16890.300088479275</v>
      </c>
      <c r="K878">
        <v>-4.9400000000000004</v>
      </c>
      <c r="L878" s="18">
        <f t="shared" si="149"/>
        <v>3.3744895421416947E-2</v>
      </c>
      <c r="M878" s="15">
        <f t="shared" si="150"/>
        <v>337.44895421416948</v>
      </c>
      <c r="N878">
        <v>2.79</v>
      </c>
      <c r="O878" s="18">
        <f t="shared" si="151"/>
        <v>-0.40994990444700186</v>
      </c>
      <c r="P878" s="15">
        <f t="shared" si="152"/>
        <v>-4099.4990444700188</v>
      </c>
    </row>
    <row r="879" spans="1:16" x14ac:dyDescent="0.25">
      <c r="A879">
        <f t="shared" si="153"/>
        <v>878</v>
      </c>
      <c r="B879">
        <v>1.27</v>
      </c>
      <c r="C879">
        <f t="shared" si="144"/>
        <v>1.6129</v>
      </c>
      <c r="D879" s="15">
        <f t="shared" si="145"/>
        <v>16129</v>
      </c>
      <c r="E879">
        <v>0.8</v>
      </c>
      <c r="F879" s="18">
        <f t="shared" si="146"/>
        <v>1.9721177323604788</v>
      </c>
      <c r="G879" s="15">
        <f t="shared" si="147"/>
        <v>19721.177323604788</v>
      </c>
      <c r="H879">
        <v>-0.17</v>
      </c>
      <c r="I879" s="18">
        <f t="shared" si="143"/>
        <v>0.83883641948301202</v>
      </c>
      <c r="J879" s="15">
        <f t="shared" si="148"/>
        <v>8388.3641948301211</v>
      </c>
      <c r="K879">
        <v>-1.74</v>
      </c>
      <c r="L879" s="18">
        <f t="shared" si="149"/>
        <v>0.22693696643549696</v>
      </c>
      <c r="M879" s="15">
        <f t="shared" si="150"/>
        <v>2269.3696643549697</v>
      </c>
      <c r="N879">
        <v>3.26</v>
      </c>
      <c r="O879" s="18">
        <f t="shared" si="151"/>
        <v>3.0020603248857221</v>
      </c>
      <c r="P879" s="15">
        <f t="shared" si="152"/>
        <v>30020.60324885722</v>
      </c>
    </row>
    <row r="880" spans="1:16" x14ac:dyDescent="0.25">
      <c r="A880">
        <f t="shared" si="153"/>
        <v>879</v>
      </c>
      <c r="B880">
        <v>1.93</v>
      </c>
      <c r="C880">
        <f t="shared" si="144"/>
        <v>3.7248999999999999</v>
      </c>
      <c r="D880" s="15">
        <f t="shared" si="145"/>
        <v>37249</v>
      </c>
      <c r="E880">
        <v>-0.03</v>
      </c>
      <c r="F880" s="18">
        <f t="shared" si="146"/>
        <v>0.97023835645762835</v>
      </c>
      <c r="G880" s="15">
        <f t="shared" si="147"/>
        <v>9702.3835645762829</v>
      </c>
      <c r="H880">
        <v>0.43</v>
      </c>
      <c r="I880" s="18">
        <f t="shared" si="143"/>
        <v>1.4892623460684653</v>
      </c>
      <c r="J880" s="15">
        <f t="shared" si="148"/>
        <v>14892.623460684654</v>
      </c>
      <c r="K880">
        <v>-1.88</v>
      </c>
      <c r="L880" s="18">
        <f t="shared" si="149"/>
        <v>0.20504439916591047</v>
      </c>
      <c r="M880" s="15">
        <f t="shared" si="150"/>
        <v>2050.4439916591045</v>
      </c>
      <c r="N880">
        <v>2.61</v>
      </c>
      <c r="O880" s="18">
        <f t="shared" si="151"/>
        <v>-1.5040399545781966</v>
      </c>
      <c r="P880" s="15">
        <f t="shared" si="152"/>
        <v>-15040.399545781966</v>
      </c>
    </row>
    <row r="881" spans="1:16" x14ac:dyDescent="0.25">
      <c r="A881">
        <f t="shared" si="153"/>
        <v>880</v>
      </c>
      <c r="B881">
        <v>3.3</v>
      </c>
      <c r="C881">
        <f t="shared" si="144"/>
        <v>10.889999999999999</v>
      </c>
      <c r="D881" s="15">
        <f t="shared" si="145"/>
        <v>108899.99999999999</v>
      </c>
      <c r="E881">
        <v>0.06</v>
      </c>
      <c r="F881" s="18">
        <f t="shared" si="146"/>
        <v>1.0609551378328397</v>
      </c>
      <c r="G881" s="15">
        <f t="shared" si="147"/>
        <v>10609.551378328397</v>
      </c>
      <c r="H881">
        <v>0.96</v>
      </c>
      <c r="I881" s="18">
        <f t="shared" si="143"/>
        <v>2.2669647816865921</v>
      </c>
      <c r="J881" s="15">
        <f t="shared" si="148"/>
        <v>22669.64781686592</v>
      </c>
      <c r="K881">
        <v>-3.24</v>
      </c>
      <c r="L881" s="18">
        <f t="shared" si="149"/>
        <v>8.4451296192726247E-2</v>
      </c>
      <c r="M881" s="15">
        <f t="shared" si="150"/>
        <v>844.5129619272625</v>
      </c>
      <c r="N881">
        <v>3.42</v>
      </c>
      <c r="O881" s="18">
        <f t="shared" si="151"/>
        <v>4.3684607912520068</v>
      </c>
      <c r="P881" s="15">
        <f t="shared" si="152"/>
        <v>43684.60791252007</v>
      </c>
    </row>
    <row r="882" spans="1:16" x14ac:dyDescent="0.25">
      <c r="A882">
        <f t="shared" si="153"/>
        <v>881</v>
      </c>
      <c r="B882">
        <v>2.19</v>
      </c>
      <c r="C882">
        <f t="shared" si="144"/>
        <v>4.7961</v>
      </c>
      <c r="D882" s="15">
        <f t="shared" si="145"/>
        <v>47961</v>
      </c>
      <c r="E882">
        <v>1.74</v>
      </c>
      <c r="F882" s="18">
        <f t="shared" si="146"/>
        <v>3.5663646198733812</v>
      </c>
      <c r="G882" s="15">
        <f t="shared" si="147"/>
        <v>35663.646198733812</v>
      </c>
      <c r="H882">
        <v>-7.0000000000000007E-2</v>
      </c>
      <c r="I882" s="18">
        <f t="shared" si="143"/>
        <v>0.93151047260598618</v>
      </c>
      <c r="J882" s="15">
        <f t="shared" si="148"/>
        <v>9315.1047260598625</v>
      </c>
      <c r="K882">
        <v>-3.34</v>
      </c>
      <c r="L882" s="18">
        <f t="shared" si="149"/>
        <v>7.9601594869459447E-2</v>
      </c>
      <c r="M882" s="15">
        <f t="shared" si="150"/>
        <v>796.0159486945945</v>
      </c>
      <c r="N882">
        <v>2.38</v>
      </c>
      <c r="O882" s="18">
        <f t="shared" si="151"/>
        <v>-2.7510200700053531</v>
      </c>
      <c r="P882" s="15">
        <f t="shared" si="152"/>
        <v>-27510.20070005353</v>
      </c>
    </row>
    <row r="883" spans="1:16" x14ac:dyDescent="0.25">
      <c r="A883">
        <f t="shared" si="153"/>
        <v>882</v>
      </c>
      <c r="B883">
        <v>1.92</v>
      </c>
      <c r="C883">
        <f t="shared" si="144"/>
        <v>3.6863999999999999</v>
      </c>
      <c r="D883" s="15">
        <f t="shared" si="145"/>
        <v>36864</v>
      </c>
      <c r="E883">
        <v>-0.49</v>
      </c>
      <c r="F883" s="18">
        <f t="shared" si="146"/>
        <v>0.57296860024556717</v>
      </c>
      <c r="G883" s="15">
        <f t="shared" si="147"/>
        <v>5729.6860024556718</v>
      </c>
      <c r="H883">
        <v>-1.28</v>
      </c>
      <c r="I883" s="18">
        <f t="shared" si="143"/>
        <v>0.17317567206683401</v>
      </c>
      <c r="J883" s="15">
        <f t="shared" si="148"/>
        <v>1731.7567206683402</v>
      </c>
      <c r="K883">
        <v>-0.48</v>
      </c>
      <c r="L883" s="18">
        <f t="shared" si="149"/>
        <v>0.63297779034585466</v>
      </c>
      <c r="M883" s="15">
        <f t="shared" si="150"/>
        <v>6329.7779034585465</v>
      </c>
      <c r="N883">
        <v>3.37</v>
      </c>
      <c r="O883" s="18">
        <f t="shared" si="151"/>
        <v>3.9293873221632971</v>
      </c>
      <c r="P883" s="15">
        <f t="shared" si="152"/>
        <v>39293.873221632974</v>
      </c>
    </row>
    <row r="884" spans="1:16" x14ac:dyDescent="0.25">
      <c r="A884">
        <f t="shared" si="153"/>
        <v>883</v>
      </c>
      <c r="B884">
        <v>3.15</v>
      </c>
      <c r="C884">
        <f t="shared" si="144"/>
        <v>9.9224999999999994</v>
      </c>
      <c r="D884" s="15">
        <f t="shared" si="145"/>
        <v>99225</v>
      </c>
      <c r="E884">
        <v>-0.54</v>
      </c>
      <c r="F884" s="18">
        <f t="shared" si="146"/>
        <v>0.53638823558164983</v>
      </c>
      <c r="G884" s="15">
        <f t="shared" si="147"/>
        <v>5363.8823558164986</v>
      </c>
      <c r="H884">
        <v>-0.79</v>
      </c>
      <c r="I884" s="18">
        <f t="shared" si="143"/>
        <v>0.39087390654828186</v>
      </c>
      <c r="J884" s="15">
        <f t="shared" si="148"/>
        <v>3908.7390654828187</v>
      </c>
      <c r="K884">
        <v>-0.52</v>
      </c>
      <c r="L884" s="18">
        <f t="shared" si="149"/>
        <v>0.61047422052794431</v>
      </c>
      <c r="M884" s="15">
        <f t="shared" si="150"/>
        <v>6104.7422052794427</v>
      </c>
      <c r="N884">
        <v>2.38</v>
      </c>
      <c r="O884" s="18">
        <f t="shared" si="151"/>
        <v>-2.7510200700053531</v>
      </c>
      <c r="P884" s="15">
        <f t="shared" si="152"/>
        <v>-27510.20070005353</v>
      </c>
    </row>
    <row r="885" spans="1:16" x14ac:dyDescent="0.25">
      <c r="A885">
        <f t="shared" si="153"/>
        <v>884</v>
      </c>
      <c r="B885">
        <v>2.3199999999999998</v>
      </c>
      <c r="C885">
        <f t="shared" si="144"/>
        <v>5.3823999999999996</v>
      </c>
      <c r="D885" s="15">
        <f t="shared" si="145"/>
        <v>53823.999999999993</v>
      </c>
      <c r="E885">
        <v>0.45</v>
      </c>
      <c r="F885" s="18">
        <f t="shared" si="146"/>
        <v>1.5041247900613974</v>
      </c>
      <c r="G885" s="15">
        <f t="shared" si="147"/>
        <v>15041.247900613975</v>
      </c>
      <c r="H885">
        <v>1.1499999999999999</v>
      </c>
      <c r="I885" s="18">
        <f t="shared" si="143"/>
        <v>2.596330147049438</v>
      </c>
      <c r="J885" s="15">
        <f t="shared" si="148"/>
        <v>25963.301470494382</v>
      </c>
      <c r="K885">
        <v>-3.47</v>
      </c>
      <c r="L885" s="18">
        <f t="shared" si="149"/>
        <v>7.3790720761360604E-2</v>
      </c>
      <c r="M885" s="15">
        <f t="shared" si="150"/>
        <v>737.90720761360603</v>
      </c>
      <c r="N885">
        <v>3.17</v>
      </c>
      <c r="O885" s="18">
        <f t="shared" si="151"/>
        <v>2.2815532364111721</v>
      </c>
      <c r="P885" s="15">
        <f t="shared" si="152"/>
        <v>22815.532364111721</v>
      </c>
    </row>
    <row r="886" spans="1:16" x14ac:dyDescent="0.25">
      <c r="A886">
        <f t="shared" si="153"/>
        <v>885</v>
      </c>
      <c r="B886">
        <v>1.61</v>
      </c>
      <c r="C886">
        <f t="shared" si="144"/>
        <v>2.5921000000000003</v>
      </c>
      <c r="D886" s="15">
        <f t="shared" si="145"/>
        <v>25921.000000000004</v>
      </c>
      <c r="E886">
        <v>0.75</v>
      </c>
      <c r="F886" s="18">
        <f t="shared" si="146"/>
        <v>1.9011460262336142</v>
      </c>
      <c r="G886" s="15">
        <f t="shared" si="147"/>
        <v>19011.460262336142</v>
      </c>
      <c r="H886">
        <v>-0.85</v>
      </c>
      <c r="I886" s="18">
        <f t="shared" si="143"/>
        <v>0.35824546966910092</v>
      </c>
      <c r="J886" s="15">
        <f t="shared" si="148"/>
        <v>3582.4546966910093</v>
      </c>
      <c r="K886">
        <v>-2.74</v>
      </c>
      <c r="L886" s="18">
        <f t="shared" si="149"/>
        <v>0.11482689296296125</v>
      </c>
      <c r="M886" s="15">
        <f t="shared" si="150"/>
        <v>1148.2689296296126</v>
      </c>
      <c r="N886">
        <v>2.63</v>
      </c>
      <c r="O886" s="18">
        <f t="shared" si="151"/>
        <v>-1.3877860869280614</v>
      </c>
      <c r="P886" s="15">
        <f t="shared" si="152"/>
        <v>-13877.860869280614</v>
      </c>
    </row>
    <row r="887" spans="1:16" x14ac:dyDescent="0.25">
      <c r="A887">
        <f t="shared" si="153"/>
        <v>886</v>
      </c>
      <c r="B887">
        <v>2.31</v>
      </c>
      <c r="C887">
        <f t="shared" si="144"/>
        <v>5.3361000000000001</v>
      </c>
      <c r="D887" s="15">
        <f t="shared" si="145"/>
        <v>53361</v>
      </c>
      <c r="E887">
        <v>0.65</v>
      </c>
      <c r="F887" s="18">
        <f t="shared" si="146"/>
        <v>1.7633307418807682</v>
      </c>
      <c r="G887" s="15">
        <f t="shared" si="147"/>
        <v>17633.307418807683</v>
      </c>
      <c r="H887">
        <v>-0.02</v>
      </c>
      <c r="I887" s="18">
        <f t="shared" si="143"/>
        <v>0.98012380146083011</v>
      </c>
      <c r="J887" s="15">
        <f t="shared" si="148"/>
        <v>9801.2380146083015</v>
      </c>
      <c r="K887">
        <v>-2.12</v>
      </c>
      <c r="L887" s="18">
        <f t="shared" si="149"/>
        <v>0.17315630889020311</v>
      </c>
      <c r="M887" s="15">
        <f t="shared" si="150"/>
        <v>1731.563088902031</v>
      </c>
      <c r="N887">
        <v>3.09</v>
      </c>
      <c r="O887" s="18">
        <f t="shared" si="151"/>
        <v>1.6689038408593113</v>
      </c>
      <c r="P887" s="15">
        <f t="shared" si="152"/>
        <v>16689.038408593115</v>
      </c>
    </row>
    <row r="888" spans="1:16" x14ac:dyDescent="0.25">
      <c r="A888">
        <f t="shared" si="153"/>
        <v>887</v>
      </c>
      <c r="B888">
        <v>2.92</v>
      </c>
      <c r="C888">
        <f t="shared" si="144"/>
        <v>8.5263999999999989</v>
      </c>
      <c r="D888" s="15">
        <f t="shared" si="145"/>
        <v>85263.999999999985</v>
      </c>
      <c r="E888">
        <v>1.23</v>
      </c>
      <c r="F888" s="18">
        <f t="shared" si="146"/>
        <v>2.6397500583600499</v>
      </c>
      <c r="G888" s="15">
        <f t="shared" si="147"/>
        <v>26397.5005836005</v>
      </c>
      <c r="H888">
        <v>-0.87</v>
      </c>
      <c r="I888" s="18">
        <f t="shared" si="143"/>
        <v>0.34775884037763327</v>
      </c>
      <c r="J888" s="15">
        <f t="shared" si="148"/>
        <v>3477.5884037763326</v>
      </c>
      <c r="K888">
        <v>-2.35</v>
      </c>
      <c r="L888" s="18">
        <f t="shared" si="149"/>
        <v>0.14806462133429363</v>
      </c>
      <c r="M888" s="15">
        <f t="shared" si="150"/>
        <v>1480.6462133429363</v>
      </c>
      <c r="N888">
        <v>3.5</v>
      </c>
      <c r="O888" s="18">
        <f t="shared" si="151"/>
        <v>5.094544930354397</v>
      </c>
      <c r="P888" s="15">
        <f t="shared" si="152"/>
        <v>50945.449303543974</v>
      </c>
    </row>
    <row r="889" spans="1:16" x14ac:dyDescent="0.25">
      <c r="A889">
        <f t="shared" si="153"/>
        <v>888</v>
      </c>
      <c r="B889">
        <v>1.94</v>
      </c>
      <c r="C889">
        <f t="shared" si="144"/>
        <v>3.7635999999999998</v>
      </c>
      <c r="D889" s="15">
        <f t="shared" si="145"/>
        <v>37636</v>
      </c>
      <c r="E889">
        <v>1.1200000000000001</v>
      </c>
      <c r="F889" s="18">
        <f t="shared" si="146"/>
        <v>2.4591427464346518</v>
      </c>
      <c r="G889" s="15">
        <f t="shared" si="147"/>
        <v>24591.427464346518</v>
      </c>
      <c r="H889">
        <v>0.2</v>
      </c>
      <c r="I889" s="18">
        <f t="shared" si="143"/>
        <v>1.2125970392508638</v>
      </c>
      <c r="J889" s="15">
        <f t="shared" si="148"/>
        <v>12125.970392508638</v>
      </c>
      <c r="K889">
        <v>-3.71</v>
      </c>
      <c r="L889" s="18">
        <f t="shared" si="149"/>
        <v>6.4353136059920546E-2</v>
      </c>
      <c r="M889" s="15">
        <f t="shared" si="150"/>
        <v>643.53136059920541</v>
      </c>
      <c r="N889">
        <v>2.36</v>
      </c>
      <c r="O889" s="18">
        <f t="shared" si="151"/>
        <v>-2.8519370385573337</v>
      </c>
      <c r="P889" s="15">
        <f t="shared" si="152"/>
        <v>-28519.370385573337</v>
      </c>
    </row>
    <row r="890" spans="1:16" x14ac:dyDescent="0.25">
      <c r="A890">
        <f t="shared" si="153"/>
        <v>889</v>
      </c>
      <c r="B890">
        <v>1.85</v>
      </c>
      <c r="C890">
        <f t="shared" si="144"/>
        <v>3.4225000000000003</v>
      </c>
      <c r="D890" s="15">
        <f t="shared" si="145"/>
        <v>34225</v>
      </c>
      <c r="E890">
        <v>0.28999999999999998</v>
      </c>
      <c r="F890" s="18">
        <f t="shared" si="146"/>
        <v>1.3124121036021683</v>
      </c>
      <c r="G890" s="15">
        <f t="shared" si="147"/>
        <v>13124.121036021683</v>
      </c>
      <c r="H890">
        <v>-0.36</v>
      </c>
      <c r="I890" s="18">
        <f t="shared" si="143"/>
        <v>0.67900377471925577</v>
      </c>
      <c r="J890" s="15">
        <f t="shared" si="148"/>
        <v>6790.0377471925576</v>
      </c>
      <c r="K890">
        <v>-2.4</v>
      </c>
      <c r="L890" s="18">
        <f t="shared" si="149"/>
        <v>0.14320648479382403</v>
      </c>
      <c r="M890" s="15">
        <f t="shared" si="150"/>
        <v>1432.0648479382403</v>
      </c>
      <c r="N890">
        <v>2.5499999999999998</v>
      </c>
      <c r="O890" s="18">
        <f t="shared" si="151"/>
        <v>-1.8451066011228896</v>
      </c>
      <c r="P890" s="15">
        <f t="shared" si="152"/>
        <v>-18451.066011228897</v>
      </c>
    </row>
    <row r="891" spans="1:16" x14ac:dyDescent="0.25">
      <c r="A891">
        <f t="shared" si="153"/>
        <v>890</v>
      </c>
      <c r="B891">
        <v>2.11</v>
      </c>
      <c r="C891">
        <f t="shared" si="144"/>
        <v>4.4520999999999997</v>
      </c>
      <c r="D891" s="15">
        <f t="shared" si="145"/>
        <v>44521</v>
      </c>
      <c r="E891">
        <v>-0.74</v>
      </c>
      <c r="F891" s="18">
        <f t="shared" si="146"/>
        <v>0.40277779510320849</v>
      </c>
      <c r="G891" s="15">
        <f t="shared" si="147"/>
        <v>4027.7779510320847</v>
      </c>
      <c r="H891">
        <v>-0.24</v>
      </c>
      <c r="I891" s="18">
        <f t="shared" si="143"/>
        <v>0.77751021039688895</v>
      </c>
      <c r="J891" s="15">
        <f t="shared" si="148"/>
        <v>7775.1021039688894</v>
      </c>
      <c r="K891">
        <v>-2.71</v>
      </c>
      <c r="L891" s="18">
        <f t="shared" si="149"/>
        <v>0.11703893722247598</v>
      </c>
      <c r="M891" s="15">
        <f t="shared" si="150"/>
        <v>1170.3893722247599</v>
      </c>
      <c r="N891">
        <v>3.07</v>
      </c>
      <c r="O891" s="18">
        <f t="shared" si="151"/>
        <v>1.5197252539162509</v>
      </c>
      <c r="P891" s="15">
        <f t="shared" si="152"/>
        <v>15197.252539162509</v>
      </c>
    </row>
    <row r="892" spans="1:16" x14ac:dyDescent="0.25">
      <c r="A892">
        <f t="shared" si="153"/>
        <v>891</v>
      </c>
      <c r="B892">
        <v>1.56</v>
      </c>
      <c r="C892">
        <f t="shared" si="144"/>
        <v>2.4336000000000002</v>
      </c>
      <c r="D892" s="15">
        <f t="shared" si="145"/>
        <v>24336.000000000004</v>
      </c>
      <c r="E892">
        <v>1.1299999999999999</v>
      </c>
      <c r="F892" s="18">
        <f t="shared" si="146"/>
        <v>2.4752814561470853</v>
      </c>
      <c r="G892" s="15">
        <f t="shared" si="147"/>
        <v>24752.814561470852</v>
      </c>
      <c r="H892">
        <v>-0.05</v>
      </c>
      <c r="I892" s="18">
        <f t="shared" si="143"/>
        <v>0.9507718945465764</v>
      </c>
      <c r="J892" s="15">
        <f t="shared" si="148"/>
        <v>9507.7189454657637</v>
      </c>
      <c r="K892">
        <v>-3.37</v>
      </c>
      <c r="L892" s="18">
        <f t="shared" si="149"/>
        <v>7.8212865587327637E-2</v>
      </c>
      <c r="M892" s="15">
        <f t="shared" si="150"/>
        <v>782.12865587327633</v>
      </c>
      <c r="N892">
        <v>2.95</v>
      </c>
      <c r="O892" s="18">
        <f t="shared" si="151"/>
        <v>0.65712226565360865</v>
      </c>
      <c r="P892" s="15">
        <f t="shared" si="152"/>
        <v>6571.2226565360861</v>
      </c>
    </row>
    <row r="893" spans="1:16" x14ac:dyDescent="0.25">
      <c r="A893">
        <f t="shared" si="153"/>
        <v>892</v>
      </c>
      <c r="B893">
        <v>2.61</v>
      </c>
      <c r="C893">
        <f t="shared" si="144"/>
        <v>6.8120999999999992</v>
      </c>
      <c r="D893" s="15">
        <f t="shared" si="145"/>
        <v>68120.999999999985</v>
      </c>
      <c r="E893">
        <v>0.35</v>
      </c>
      <c r="F893" s="18">
        <f t="shared" si="146"/>
        <v>1.3826820512537117</v>
      </c>
      <c r="G893" s="15">
        <f t="shared" si="147"/>
        <v>13826.820512537117</v>
      </c>
      <c r="H893">
        <v>-0.05</v>
      </c>
      <c r="I893" s="18">
        <f t="shared" si="143"/>
        <v>0.9507718945465764</v>
      </c>
      <c r="J893" s="15">
        <f t="shared" si="148"/>
        <v>9507.7189454657637</v>
      </c>
      <c r="K893">
        <v>-1.23</v>
      </c>
      <c r="L893" s="18">
        <f t="shared" si="149"/>
        <v>0.33483986567206314</v>
      </c>
      <c r="M893" s="15">
        <f t="shared" si="150"/>
        <v>3348.3986567206316</v>
      </c>
      <c r="N893">
        <v>2.75</v>
      </c>
      <c r="O893" s="18">
        <f t="shared" si="151"/>
        <v>-0.66253798487059079</v>
      </c>
      <c r="P893" s="15">
        <f t="shared" si="152"/>
        <v>-6625.3798487059075</v>
      </c>
    </row>
    <row r="894" spans="1:16" x14ac:dyDescent="0.25">
      <c r="A894">
        <f t="shared" si="153"/>
        <v>893</v>
      </c>
      <c r="B894">
        <v>1.89</v>
      </c>
      <c r="C894">
        <f t="shared" si="144"/>
        <v>3.5720999999999998</v>
      </c>
      <c r="D894" s="15">
        <f t="shared" si="145"/>
        <v>35721</v>
      </c>
      <c r="E894">
        <v>0.39</v>
      </c>
      <c r="F894" s="18">
        <f t="shared" si="146"/>
        <v>1.4306091167956112</v>
      </c>
      <c r="G894" s="15">
        <f t="shared" si="147"/>
        <v>14306.091167956112</v>
      </c>
      <c r="H894">
        <v>0.72</v>
      </c>
      <c r="I894" s="18">
        <f t="shared" si="143"/>
        <v>1.8897430822134151</v>
      </c>
      <c r="J894" s="15">
        <f t="shared" si="148"/>
        <v>18897.430822134153</v>
      </c>
      <c r="K894">
        <v>-0.46</v>
      </c>
      <c r="L894" s="18">
        <f t="shared" si="149"/>
        <v>0.64460562040963998</v>
      </c>
      <c r="M894" s="15">
        <f t="shared" si="150"/>
        <v>6446.0562040963996</v>
      </c>
      <c r="N894">
        <v>3.5</v>
      </c>
      <c r="O894" s="18">
        <f t="shared" si="151"/>
        <v>5.094544930354397</v>
      </c>
      <c r="P894" s="15">
        <f t="shared" si="152"/>
        <v>50945.449303543974</v>
      </c>
    </row>
    <row r="895" spans="1:16" x14ac:dyDescent="0.25">
      <c r="A895">
        <f t="shared" si="153"/>
        <v>894</v>
      </c>
      <c r="B895">
        <v>2.19</v>
      </c>
      <c r="C895">
        <f t="shared" si="144"/>
        <v>4.7961</v>
      </c>
      <c r="D895" s="15">
        <f t="shared" si="145"/>
        <v>47961</v>
      </c>
      <c r="E895">
        <v>-0.31</v>
      </c>
      <c r="F895" s="18">
        <f t="shared" si="146"/>
        <v>0.71530329616067645</v>
      </c>
      <c r="G895" s="15">
        <f t="shared" si="147"/>
        <v>7153.0329616067647</v>
      </c>
      <c r="H895">
        <v>-0.69</v>
      </c>
      <c r="I895" s="18">
        <f t="shared" si="143"/>
        <v>0.44923143032938773</v>
      </c>
      <c r="J895" s="15">
        <f t="shared" si="148"/>
        <v>4492.3143032938769</v>
      </c>
      <c r="K895">
        <v>-3.44</v>
      </c>
      <c r="L895" s="18">
        <f t="shared" si="149"/>
        <v>7.5084847127260587E-2</v>
      </c>
      <c r="M895" s="15">
        <f t="shared" si="150"/>
        <v>750.84847127260582</v>
      </c>
      <c r="N895">
        <v>2.2000000000000002</v>
      </c>
      <c r="O895" s="18">
        <f t="shared" si="151"/>
        <v>-3.6185555882644485</v>
      </c>
      <c r="P895" s="15">
        <f t="shared" si="152"/>
        <v>-36185.555882644483</v>
      </c>
    </row>
    <row r="896" spans="1:16" x14ac:dyDescent="0.25">
      <c r="A896">
        <f t="shared" si="153"/>
        <v>895</v>
      </c>
      <c r="B896">
        <v>2.33</v>
      </c>
      <c r="C896">
        <f t="shared" si="144"/>
        <v>5.4289000000000005</v>
      </c>
      <c r="D896" s="15">
        <f t="shared" si="145"/>
        <v>54289.000000000007</v>
      </c>
      <c r="E896">
        <v>0.91</v>
      </c>
      <c r="F896" s="18">
        <f t="shared" si="146"/>
        <v>2.1331176416118556</v>
      </c>
      <c r="G896" s="15">
        <f t="shared" si="147"/>
        <v>21331.176416118557</v>
      </c>
      <c r="H896">
        <v>-0.09</v>
      </c>
      <c r="I896" s="18">
        <f t="shared" si="143"/>
        <v>0.912492863310156</v>
      </c>
      <c r="J896" s="15">
        <f t="shared" si="148"/>
        <v>9124.9286331015592</v>
      </c>
      <c r="K896">
        <v>-2.21</v>
      </c>
      <c r="L896" s="18">
        <f t="shared" si="149"/>
        <v>0.162767578212974</v>
      </c>
      <c r="M896" s="15">
        <f t="shared" si="150"/>
        <v>1627.6757821297399</v>
      </c>
      <c r="N896">
        <v>2.64</v>
      </c>
      <c r="O896" s="18">
        <f t="shared" si="151"/>
        <v>-1.3291719042869392</v>
      </c>
      <c r="P896" s="15">
        <f t="shared" si="152"/>
        <v>-13291.719042869392</v>
      </c>
    </row>
    <row r="897" spans="1:16" x14ac:dyDescent="0.25">
      <c r="A897">
        <f t="shared" si="153"/>
        <v>896</v>
      </c>
      <c r="B897">
        <v>2.4500000000000002</v>
      </c>
      <c r="C897">
        <f t="shared" si="144"/>
        <v>6.0025000000000013</v>
      </c>
      <c r="D897" s="15">
        <f t="shared" si="145"/>
        <v>60025.000000000015</v>
      </c>
      <c r="E897">
        <v>-0.32</v>
      </c>
      <c r="F897" s="18">
        <f t="shared" si="146"/>
        <v>0.70695628717399683</v>
      </c>
      <c r="G897" s="15">
        <f t="shared" si="147"/>
        <v>7069.5628717399686</v>
      </c>
      <c r="H897">
        <v>0</v>
      </c>
      <c r="I897" s="18">
        <f t="shared" si="143"/>
        <v>1</v>
      </c>
      <c r="J897" s="15">
        <f t="shared" si="148"/>
        <v>10000</v>
      </c>
      <c r="K897">
        <v>-3.02</v>
      </c>
      <c r="L897" s="18">
        <f t="shared" si="149"/>
        <v>9.6440826366697541E-2</v>
      </c>
      <c r="M897" s="15">
        <f t="shared" si="150"/>
        <v>964.40826366697536</v>
      </c>
      <c r="N897">
        <v>2.2000000000000002</v>
      </c>
      <c r="O897" s="18">
        <f t="shared" si="151"/>
        <v>-3.6185555882644485</v>
      </c>
      <c r="P897" s="15">
        <f t="shared" si="152"/>
        <v>-36185.555882644483</v>
      </c>
    </row>
    <row r="898" spans="1:16" x14ac:dyDescent="0.25">
      <c r="A898">
        <f t="shared" si="153"/>
        <v>897</v>
      </c>
      <c r="B898">
        <v>1.72</v>
      </c>
      <c r="C898">
        <f t="shared" si="144"/>
        <v>2.9583999999999997</v>
      </c>
      <c r="D898" s="15">
        <f t="shared" si="145"/>
        <v>29583.999999999996</v>
      </c>
      <c r="E898">
        <v>-0.82</v>
      </c>
      <c r="F898" s="18">
        <f t="shared" si="146"/>
        <v>0.3549743131160743</v>
      </c>
      <c r="G898" s="15">
        <f t="shared" si="147"/>
        <v>3549.7431311607429</v>
      </c>
      <c r="H898">
        <v>-1.06</v>
      </c>
      <c r="I898" s="18">
        <f t="shared" ref="I898:I961" si="154">(H898*0.38+1)^(1/0.38)</f>
        <v>0.25753815284486981</v>
      </c>
      <c r="J898" s="15">
        <f t="shared" si="148"/>
        <v>2575.3815284486982</v>
      </c>
      <c r="K898">
        <v>-2.56</v>
      </c>
      <c r="L898" s="18">
        <f t="shared" si="149"/>
        <v>0.12890497088734065</v>
      </c>
      <c r="M898" s="15">
        <f t="shared" si="150"/>
        <v>1289.0497088734064</v>
      </c>
      <c r="N898">
        <v>2.72</v>
      </c>
      <c r="O898" s="18">
        <f t="shared" si="151"/>
        <v>-0.84837678486687196</v>
      </c>
      <c r="P898" s="15">
        <f t="shared" si="152"/>
        <v>-8483.76784866872</v>
      </c>
    </row>
    <row r="899" spans="1:16" x14ac:dyDescent="0.25">
      <c r="A899">
        <f t="shared" si="153"/>
        <v>898</v>
      </c>
      <c r="B899">
        <v>1.45</v>
      </c>
      <c r="C899">
        <f t="shared" ref="C899:C962" si="155">B899^2</f>
        <v>2.1025</v>
      </c>
      <c r="D899" s="15">
        <f t="shared" ref="D899:D962" si="156">C899*10000</f>
        <v>21025</v>
      </c>
      <c r="E899">
        <v>0.61</v>
      </c>
      <c r="F899" s="18">
        <f t="shared" ref="F899:F962" si="157">(E899*0.47+1)^(1/0.47)</f>
        <v>1.7097413986719234</v>
      </c>
      <c r="G899" s="15">
        <f t="shared" ref="G899:G962" si="158">F899*10000</f>
        <v>17097.413986719235</v>
      </c>
      <c r="H899">
        <v>-1.64</v>
      </c>
      <c r="I899" s="18">
        <f t="shared" si="154"/>
        <v>7.6648269285234077E-2</v>
      </c>
      <c r="J899" s="15">
        <f t="shared" ref="J899:J962" si="159">I899*10000</f>
        <v>766.48269285234073</v>
      </c>
      <c r="K899">
        <v>-5.89</v>
      </c>
      <c r="L899" s="18">
        <f t="shared" ref="L899:L962" si="160">(K899*-0.21+1)^(1/-0.21)</f>
        <v>2.1627998741988883E-2</v>
      </c>
      <c r="M899" s="15">
        <f t="shared" ref="M899:M962" si="161">L899*10000</f>
        <v>216.27998741988881</v>
      </c>
      <c r="N899">
        <v>3.02</v>
      </c>
      <c r="O899" s="18">
        <f t="shared" ref="O899:O962" si="162">((N899*0.18+1)^(1/0.18))-10</f>
        <v>1.1536082937163865</v>
      </c>
      <c r="P899" s="15">
        <f t="shared" ref="P899:P962" si="163">O899*10000</f>
        <v>11536.082937163865</v>
      </c>
    </row>
    <row r="900" spans="1:16" x14ac:dyDescent="0.25">
      <c r="A900">
        <f t="shared" ref="A900:A963" si="164">A899+1</f>
        <v>899</v>
      </c>
      <c r="B900">
        <v>2.4500000000000002</v>
      </c>
      <c r="C900">
        <f t="shared" si="155"/>
        <v>6.0025000000000013</v>
      </c>
      <c r="D900" s="15">
        <f t="shared" si="156"/>
        <v>60025.000000000015</v>
      </c>
      <c r="E900">
        <v>-0.42</v>
      </c>
      <c r="F900" s="18">
        <f t="shared" si="157"/>
        <v>0.62633504698629827</v>
      </c>
      <c r="G900" s="15">
        <f t="shared" si="158"/>
        <v>6263.3504698629831</v>
      </c>
      <c r="H900">
        <v>0.84</v>
      </c>
      <c r="I900" s="18">
        <f t="shared" si="154"/>
        <v>2.0730365263137647</v>
      </c>
      <c r="J900" s="15">
        <f t="shared" si="159"/>
        <v>20730.365263137646</v>
      </c>
      <c r="K900">
        <v>-1.77</v>
      </c>
      <c r="L900" s="18">
        <f t="shared" si="160"/>
        <v>0.22201639889026248</v>
      </c>
      <c r="M900" s="15">
        <f t="shared" si="161"/>
        <v>2220.1639889026246</v>
      </c>
      <c r="N900">
        <v>2.5099999999999998</v>
      </c>
      <c r="O900" s="18">
        <f t="shared" si="162"/>
        <v>-2.0661830135821075</v>
      </c>
      <c r="P900" s="15">
        <f t="shared" si="163"/>
        <v>-20661.830135821074</v>
      </c>
    </row>
    <row r="901" spans="1:16" x14ac:dyDescent="0.25">
      <c r="A901">
        <f t="shared" si="164"/>
        <v>900</v>
      </c>
      <c r="B901">
        <v>1.57</v>
      </c>
      <c r="C901">
        <f t="shared" si="155"/>
        <v>2.4649000000000001</v>
      </c>
      <c r="D901" s="15">
        <f t="shared" si="156"/>
        <v>24649</v>
      </c>
      <c r="E901">
        <v>0.48</v>
      </c>
      <c r="F901" s="18">
        <f t="shared" si="157"/>
        <v>1.5416155016489419</v>
      </c>
      <c r="G901" s="15">
        <f t="shared" si="158"/>
        <v>15416.15501648942</v>
      </c>
      <c r="H901">
        <v>1.88</v>
      </c>
      <c r="I901" s="18">
        <f t="shared" si="154"/>
        <v>4.1312799606125088</v>
      </c>
      <c r="J901" s="15">
        <f t="shared" si="159"/>
        <v>41312.799606125089</v>
      </c>
      <c r="K901">
        <v>-2.2400000000000002</v>
      </c>
      <c r="L901" s="18">
        <f t="shared" si="160"/>
        <v>0.15947335228249621</v>
      </c>
      <c r="M901" s="15">
        <f t="shared" si="161"/>
        <v>1594.7335228249622</v>
      </c>
      <c r="N901">
        <v>3.31</v>
      </c>
      <c r="O901" s="18">
        <f t="shared" si="162"/>
        <v>3.4170832723131017</v>
      </c>
      <c r="P901" s="15">
        <f t="shared" si="163"/>
        <v>34170.832723131018</v>
      </c>
    </row>
    <row r="902" spans="1:16" x14ac:dyDescent="0.25">
      <c r="A902">
        <f t="shared" si="164"/>
        <v>901</v>
      </c>
      <c r="B902">
        <v>1.88</v>
      </c>
      <c r="C902">
        <f t="shared" si="155"/>
        <v>3.5343999999999998</v>
      </c>
      <c r="D902" s="15">
        <f t="shared" si="156"/>
        <v>35344</v>
      </c>
      <c r="E902">
        <v>-0.06</v>
      </c>
      <c r="F902" s="18">
        <f t="shared" si="157"/>
        <v>0.9409528480841125</v>
      </c>
      <c r="G902" s="15">
        <f t="shared" si="158"/>
        <v>9409.5284808411252</v>
      </c>
      <c r="H902">
        <v>-1.22</v>
      </c>
      <c r="I902" s="18">
        <f t="shared" si="154"/>
        <v>0.19414595206123486</v>
      </c>
      <c r="J902" s="15">
        <f t="shared" si="159"/>
        <v>1941.4595206123486</v>
      </c>
      <c r="K902">
        <v>-5.78</v>
      </c>
      <c r="L902" s="18">
        <f t="shared" si="160"/>
        <v>2.2723953397553592E-2</v>
      </c>
      <c r="M902" s="15">
        <f t="shared" si="161"/>
        <v>227.23953397553592</v>
      </c>
      <c r="N902">
        <v>2.29</v>
      </c>
      <c r="O902" s="18">
        <f t="shared" si="162"/>
        <v>-3.1961190431011817</v>
      </c>
      <c r="P902" s="15">
        <f t="shared" si="163"/>
        <v>-31961.190431011815</v>
      </c>
    </row>
    <row r="903" spans="1:16" x14ac:dyDescent="0.25">
      <c r="A903">
        <f t="shared" si="164"/>
        <v>902</v>
      </c>
      <c r="B903">
        <v>1.96</v>
      </c>
      <c r="C903">
        <f t="shared" si="155"/>
        <v>3.8415999999999997</v>
      </c>
      <c r="D903" s="15">
        <f t="shared" si="156"/>
        <v>38416</v>
      </c>
      <c r="E903">
        <v>-0.63</v>
      </c>
      <c r="F903" s="18">
        <f t="shared" si="157"/>
        <v>0.47375656929199289</v>
      </c>
      <c r="G903" s="15">
        <f t="shared" si="158"/>
        <v>4737.5656929199286</v>
      </c>
      <c r="H903">
        <v>-0.14000000000000001</v>
      </c>
      <c r="I903" s="18">
        <f t="shared" si="154"/>
        <v>0.86600761038943075</v>
      </c>
      <c r="J903" s="15">
        <f t="shared" si="159"/>
        <v>8660.0761038943074</v>
      </c>
      <c r="K903">
        <v>-2.83</v>
      </c>
      <c r="L903" s="18">
        <f t="shared" si="160"/>
        <v>0.10848775766911704</v>
      </c>
      <c r="M903" s="15">
        <f t="shared" si="161"/>
        <v>1084.8775766911704</v>
      </c>
      <c r="N903">
        <v>2.2200000000000002</v>
      </c>
      <c r="O903" s="18">
        <f t="shared" si="162"/>
        <v>-3.5265922172848052</v>
      </c>
      <c r="P903" s="15">
        <f t="shared" si="163"/>
        <v>-35265.922172848055</v>
      </c>
    </row>
    <row r="904" spans="1:16" x14ac:dyDescent="0.25">
      <c r="A904">
        <f t="shared" si="164"/>
        <v>903</v>
      </c>
      <c r="B904">
        <v>2.04</v>
      </c>
      <c r="C904">
        <f t="shared" si="155"/>
        <v>4.1616</v>
      </c>
      <c r="D904" s="15">
        <f t="shared" si="156"/>
        <v>41616</v>
      </c>
      <c r="E904">
        <v>0</v>
      </c>
      <c r="F904" s="18">
        <f t="shared" si="157"/>
        <v>1</v>
      </c>
      <c r="G904" s="15">
        <f t="shared" si="158"/>
        <v>10000</v>
      </c>
      <c r="H904">
        <v>1.1599999999999999</v>
      </c>
      <c r="I904" s="18">
        <f t="shared" si="154"/>
        <v>2.614436857244447</v>
      </c>
      <c r="J904" s="15">
        <f t="shared" si="159"/>
        <v>26144.368572444469</v>
      </c>
      <c r="K904">
        <v>-1.91</v>
      </c>
      <c r="L904" s="18">
        <f t="shared" si="160"/>
        <v>0.20069101884988208</v>
      </c>
      <c r="M904" s="15">
        <f t="shared" si="161"/>
        <v>2006.9101884988208</v>
      </c>
      <c r="N904">
        <v>3.23</v>
      </c>
      <c r="O904" s="18">
        <f t="shared" si="162"/>
        <v>2.7581414733343443</v>
      </c>
      <c r="P904" s="15">
        <f t="shared" si="163"/>
        <v>27581.414733343445</v>
      </c>
    </row>
    <row r="905" spans="1:16" x14ac:dyDescent="0.25">
      <c r="A905">
        <f t="shared" si="164"/>
        <v>904</v>
      </c>
      <c r="B905">
        <v>1.42</v>
      </c>
      <c r="C905">
        <f t="shared" si="155"/>
        <v>2.0164</v>
      </c>
      <c r="D905" s="15">
        <f t="shared" si="156"/>
        <v>20164</v>
      </c>
      <c r="E905">
        <v>0.06</v>
      </c>
      <c r="F905" s="18">
        <f t="shared" si="157"/>
        <v>1.0609551378328397</v>
      </c>
      <c r="G905" s="15">
        <f t="shared" si="158"/>
        <v>10609.551378328397</v>
      </c>
      <c r="H905">
        <v>-0.87</v>
      </c>
      <c r="I905" s="18">
        <f t="shared" si="154"/>
        <v>0.34775884037763327</v>
      </c>
      <c r="J905" s="15">
        <f t="shared" si="159"/>
        <v>3477.5884037763326</v>
      </c>
      <c r="K905">
        <v>-3.07</v>
      </c>
      <c r="L905" s="18">
        <f t="shared" si="160"/>
        <v>9.3543959871939544E-2</v>
      </c>
      <c r="M905" s="15">
        <f t="shared" si="161"/>
        <v>935.43959871939546</v>
      </c>
      <c r="N905">
        <v>3.12</v>
      </c>
      <c r="O905" s="18">
        <f t="shared" si="162"/>
        <v>1.8956390959212985</v>
      </c>
      <c r="P905" s="15">
        <f t="shared" si="163"/>
        <v>18956.390959212986</v>
      </c>
    </row>
    <row r="906" spans="1:16" x14ac:dyDescent="0.25">
      <c r="A906">
        <f t="shared" si="164"/>
        <v>905</v>
      </c>
      <c r="B906">
        <v>0.95</v>
      </c>
      <c r="C906">
        <f t="shared" si="155"/>
        <v>0.90249999999999997</v>
      </c>
      <c r="D906" s="15">
        <f t="shared" si="156"/>
        <v>9025</v>
      </c>
      <c r="E906">
        <v>0.09</v>
      </c>
      <c r="F906" s="18">
        <f t="shared" si="157"/>
        <v>1.092150328610775</v>
      </c>
      <c r="G906" s="15">
        <f t="shared" si="158"/>
        <v>10921.503286107751</v>
      </c>
      <c r="H906">
        <v>0.95</v>
      </c>
      <c r="I906" s="18">
        <f t="shared" si="154"/>
        <v>2.2503922536378629</v>
      </c>
      <c r="J906" s="15">
        <f t="shared" si="159"/>
        <v>22503.922536378628</v>
      </c>
      <c r="K906">
        <v>-3.4</v>
      </c>
      <c r="L906" s="18">
        <f t="shared" si="160"/>
        <v>7.6853344772846457E-2</v>
      </c>
      <c r="M906" s="15">
        <f t="shared" si="161"/>
        <v>768.53344772846458</v>
      </c>
      <c r="N906">
        <v>3.19</v>
      </c>
      <c r="O906" s="18">
        <f t="shared" si="162"/>
        <v>2.438765115558164</v>
      </c>
      <c r="P906" s="15">
        <f t="shared" si="163"/>
        <v>24387.65115558164</v>
      </c>
    </row>
    <row r="907" spans="1:16" x14ac:dyDescent="0.25">
      <c r="A907">
        <f t="shared" si="164"/>
        <v>906</v>
      </c>
      <c r="B907">
        <v>2.6</v>
      </c>
      <c r="C907">
        <f t="shared" si="155"/>
        <v>6.7600000000000007</v>
      </c>
      <c r="D907" s="15">
        <f t="shared" si="156"/>
        <v>67600</v>
      </c>
      <c r="E907">
        <v>-0.39</v>
      </c>
      <c r="F907" s="18">
        <f t="shared" si="157"/>
        <v>0.64997859453247575</v>
      </c>
      <c r="G907" s="15">
        <f t="shared" si="158"/>
        <v>6499.7859453247574</v>
      </c>
      <c r="H907">
        <v>0.12</v>
      </c>
      <c r="I907" s="18">
        <f t="shared" si="154"/>
        <v>1.1245066766182095</v>
      </c>
      <c r="J907" s="15">
        <f t="shared" si="159"/>
        <v>11245.066766182095</v>
      </c>
      <c r="K907">
        <v>-0.3</v>
      </c>
      <c r="L907" s="18">
        <f t="shared" si="160"/>
        <v>0.74756872019585507</v>
      </c>
      <c r="M907" s="15">
        <f t="shared" si="161"/>
        <v>7475.6872019585508</v>
      </c>
      <c r="N907">
        <v>4.08</v>
      </c>
      <c r="O907" s="18">
        <f t="shared" si="162"/>
        <v>11.311156923280436</v>
      </c>
      <c r="P907" s="15">
        <f t="shared" si="163"/>
        <v>113111.56923280435</v>
      </c>
    </row>
    <row r="908" spans="1:16" x14ac:dyDescent="0.25">
      <c r="A908">
        <f t="shared" si="164"/>
        <v>907</v>
      </c>
      <c r="B908">
        <v>2.66</v>
      </c>
      <c r="C908">
        <f t="shared" si="155"/>
        <v>7.0756000000000006</v>
      </c>
      <c r="D908" s="15">
        <f t="shared" si="156"/>
        <v>70756</v>
      </c>
      <c r="E908">
        <v>0.62</v>
      </c>
      <c r="F908" s="18">
        <f t="shared" si="157"/>
        <v>1.7230565709181751</v>
      </c>
      <c r="G908" s="15">
        <f t="shared" si="158"/>
        <v>17230.565709181752</v>
      </c>
      <c r="H908">
        <v>-0.86</v>
      </c>
      <c r="I908" s="18">
        <f t="shared" si="154"/>
        <v>0.35297801037628912</v>
      </c>
      <c r="J908" s="15">
        <f t="shared" si="159"/>
        <v>3529.780103762891</v>
      </c>
      <c r="K908">
        <v>0.32</v>
      </c>
      <c r="L908" s="18">
        <f t="shared" si="160"/>
        <v>1.3927209468944732</v>
      </c>
      <c r="M908" s="15">
        <f t="shared" si="161"/>
        <v>13927.209468944733</v>
      </c>
      <c r="N908">
        <v>2.35</v>
      </c>
      <c r="O908" s="18">
        <f t="shared" si="162"/>
        <v>-2.9019617753002818</v>
      </c>
      <c r="P908" s="15">
        <f t="shared" si="163"/>
        <v>-29019.617753002818</v>
      </c>
    </row>
    <row r="909" spans="1:16" x14ac:dyDescent="0.25">
      <c r="A909">
        <f t="shared" si="164"/>
        <v>908</v>
      </c>
      <c r="B909">
        <v>2.96</v>
      </c>
      <c r="C909">
        <f t="shared" si="155"/>
        <v>8.7615999999999996</v>
      </c>
      <c r="D909" s="15">
        <f t="shared" si="156"/>
        <v>87616</v>
      </c>
      <c r="E909">
        <v>-0.54</v>
      </c>
      <c r="F909" s="18">
        <f t="shared" si="157"/>
        <v>0.53638823558164983</v>
      </c>
      <c r="G909" s="15">
        <f t="shared" si="158"/>
        <v>5363.8823558164986</v>
      </c>
      <c r="H909">
        <v>1.21</v>
      </c>
      <c r="I909" s="18">
        <f t="shared" si="154"/>
        <v>2.7061442673347775</v>
      </c>
      <c r="J909" s="15">
        <f t="shared" si="159"/>
        <v>27061.442673347774</v>
      </c>
      <c r="K909">
        <v>-2.62</v>
      </c>
      <c r="L909" s="18">
        <f t="shared" si="160"/>
        <v>0.1239914531185939</v>
      </c>
      <c r="M909" s="15">
        <f t="shared" si="161"/>
        <v>1239.914531185939</v>
      </c>
      <c r="N909">
        <v>3.1</v>
      </c>
      <c r="O909" s="18">
        <f t="shared" si="162"/>
        <v>1.7440849819510813</v>
      </c>
      <c r="P909" s="15">
        <f t="shared" si="163"/>
        <v>17440.849819510811</v>
      </c>
    </row>
    <row r="910" spans="1:16" x14ac:dyDescent="0.25">
      <c r="A910">
        <f t="shared" si="164"/>
        <v>909</v>
      </c>
      <c r="B910">
        <v>2.5099999999999998</v>
      </c>
      <c r="C910">
        <f t="shared" si="155"/>
        <v>6.3000999999999987</v>
      </c>
      <c r="D910" s="15">
        <f t="shared" si="156"/>
        <v>63000.999999999985</v>
      </c>
      <c r="E910">
        <v>0.06</v>
      </c>
      <c r="F910" s="18">
        <f t="shared" si="157"/>
        <v>1.0609551378328397</v>
      </c>
      <c r="G910" s="15">
        <f t="shared" si="158"/>
        <v>10609.551378328397</v>
      </c>
      <c r="H910">
        <v>-0.43</v>
      </c>
      <c r="I910" s="18">
        <f t="shared" si="154"/>
        <v>0.62531613114018902</v>
      </c>
      <c r="J910" s="15">
        <f t="shared" si="159"/>
        <v>6253.1613114018901</v>
      </c>
      <c r="K910">
        <v>-2.81</v>
      </c>
      <c r="L910" s="18">
        <f t="shared" si="160"/>
        <v>0.10985909360014449</v>
      </c>
      <c r="M910" s="15">
        <f t="shared" si="161"/>
        <v>1098.590936001445</v>
      </c>
      <c r="N910">
        <v>3.1</v>
      </c>
      <c r="O910" s="18">
        <f t="shared" si="162"/>
        <v>1.7440849819510813</v>
      </c>
      <c r="P910" s="15">
        <f t="shared" si="163"/>
        <v>17440.849819510811</v>
      </c>
    </row>
    <row r="911" spans="1:16" x14ac:dyDescent="0.25">
      <c r="A911">
        <f t="shared" si="164"/>
        <v>910</v>
      </c>
      <c r="B911">
        <v>2.91</v>
      </c>
      <c r="C911">
        <f t="shared" si="155"/>
        <v>8.4681000000000015</v>
      </c>
      <c r="D911" s="15">
        <f t="shared" si="156"/>
        <v>84681.000000000015</v>
      </c>
      <c r="E911">
        <v>0.28000000000000003</v>
      </c>
      <c r="F911" s="18">
        <f t="shared" si="157"/>
        <v>1.3008891613652644</v>
      </c>
      <c r="G911" s="15">
        <f t="shared" si="158"/>
        <v>13008.891613652644</v>
      </c>
      <c r="H911">
        <v>-0.53</v>
      </c>
      <c r="I911" s="18">
        <f t="shared" si="154"/>
        <v>0.55331425304109572</v>
      </c>
      <c r="J911" s="15">
        <f t="shared" si="159"/>
        <v>5533.1425304109571</v>
      </c>
      <c r="K911">
        <v>-2.98</v>
      </c>
      <c r="L911" s="18">
        <f t="shared" si="160"/>
        <v>9.8836755381098929E-2</v>
      </c>
      <c r="M911" s="15">
        <f t="shared" si="161"/>
        <v>988.36755381098931</v>
      </c>
      <c r="N911">
        <v>2.3199999999999998</v>
      </c>
      <c r="O911" s="18">
        <f t="shared" si="162"/>
        <v>-3.0503165210873542</v>
      </c>
      <c r="P911" s="15">
        <f t="shared" si="163"/>
        <v>-30503.165210873543</v>
      </c>
    </row>
    <row r="912" spans="1:16" x14ac:dyDescent="0.25">
      <c r="A912">
        <f t="shared" si="164"/>
        <v>911</v>
      </c>
      <c r="B912">
        <v>2.14</v>
      </c>
      <c r="C912">
        <f t="shared" si="155"/>
        <v>4.5796000000000001</v>
      </c>
      <c r="D912" s="15">
        <f t="shared" si="156"/>
        <v>45796</v>
      </c>
      <c r="E912">
        <v>0.71</v>
      </c>
      <c r="F912" s="18">
        <f t="shared" si="157"/>
        <v>1.8453602978236938</v>
      </c>
      <c r="G912" s="15">
        <f t="shared" si="158"/>
        <v>18453.602978236937</v>
      </c>
      <c r="H912">
        <v>-0.96</v>
      </c>
      <c r="I912" s="18">
        <f t="shared" si="154"/>
        <v>0.30293077310345679</v>
      </c>
      <c r="J912" s="15">
        <f t="shared" si="159"/>
        <v>3029.307731034568</v>
      </c>
      <c r="K912">
        <v>-3.12</v>
      </c>
      <c r="L912" s="18">
        <f t="shared" si="160"/>
        <v>9.0751720712634182E-2</v>
      </c>
      <c r="M912" s="15">
        <f t="shared" si="161"/>
        <v>907.51720712634187</v>
      </c>
      <c r="N912">
        <v>3</v>
      </c>
      <c r="O912" s="18">
        <f t="shared" si="162"/>
        <v>1.0098596413355825</v>
      </c>
      <c r="P912" s="15">
        <f t="shared" si="163"/>
        <v>10098.596413355825</v>
      </c>
    </row>
    <row r="913" spans="1:16" x14ac:dyDescent="0.25">
      <c r="A913">
        <f t="shared" si="164"/>
        <v>912</v>
      </c>
      <c r="B913">
        <v>3.64</v>
      </c>
      <c r="C913">
        <f t="shared" si="155"/>
        <v>13.249600000000001</v>
      </c>
      <c r="D913" s="15">
        <f t="shared" si="156"/>
        <v>132496</v>
      </c>
      <c r="E913">
        <v>0.74</v>
      </c>
      <c r="F913" s="18">
        <f t="shared" si="157"/>
        <v>1.8871170310664629</v>
      </c>
      <c r="G913" s="15">
        <f t="shared" si="158"/>
        <v>18871.170310664627</v>
      </c>
      <c r="H913">
        <v>0.24</v>
      </c>
      <c r="I913" s="18">
        <f t="shared" si="154"/>
        <v>1.2581960247850299</v>
      </c>
      <c r="J913" s="15">
        <f t="shared" si="159"/>
        <v>12581.960247850298</v>
      </c>
      <c r="K913">
        <v>-2.69</v>
      </c>
      <c r="L913" s="18">
        <f t="shared" si="160"/>
        <v>0.11854230791934237</v>
      </c>
      <c r="M913" s="15">
        <f t="shared" si="161"/>
        <v>1185.4230791934237</v>
      </c>
      <c r="N913">
        <v>2.84</v>
      </c>
      <c r="O913" s="18">
        <f t="shared" si="162"/>
        <v>-8.6362665251600745E-2</v>
      </c>
      <c r="P913" s="15">
        <f t="shared" si="163"/>
        <v>-863.62665251600743</v>
      </c>
    </row>
    <row r="914" spans="1:16" x14ac:dyDescent="0.25">
      <c r="A914">
        <f t="shared" si="164"/>
        <v>913</v>
      </c>
      <c r="B914">
        <v>1.84</v>
      </c>
      <c r="C914">
        <f t="shared" si="155"/>
        <v>3.3856000000000002</v>
      </c>
      <c r="D914" s="15">
        <f t="shared" si="156"/>
        <v>33856</v>
      </c>
      <c r="E914">
        <v>0.23</v>
      </c>
      <c r="F914" s="18">
        <f t="shared" si="157"/>
        <v>1.244081523397006</v>
      </c>
      <c r="G914" s="15">
        <f t="shared" si="158"/>
        <v>12440.815233970059</v>
      </c>
      <c r="H914">
        <v>-1.25</v>
      </c>
      <c r="I914" s="18">
        <f t="shared" si="154"/>
        <v>0.1834750920363318</v>
      </c>
      <c r="J914" s="15">
        <f t="shared" si="159"/>
        <v>1834.7509203633181</v>
      </c>
      <c r="K914">
        <v>-5.82</v>
      </c>
      <c r="L914" s="18">
        <f t="shared" si="160"/>
        <v>2.2317816311727932E-2</v>
      </c>
      <c r="M914" s="15">
        <f t="shared" si="161"/>
        <v>223.17816311727933</v>
      </c>
      <c r="N914">
        <v>2.97</v>
      </c>
      <c r="O914" s="18">
        <f t="shared" si="162"/>
        <v>0.79708778978780614</v>
      </c>
      <c r="P914" s="15">
        <f t="shared" si="163"/>
        <v>7970.877897878061</v>
      </c>
    </row>
    <row r="915" spans="1:16" x14ac:dyDescent="0.25">
      <c r="A915">
        <f t="shared" si="164"/>
        <v>914</v>
      </c>
      <c r="B915">
        <v>2.4500000000000002</v>
      </c>
      <c r="C915">
        <f t="shared" si="155"/>
        <v>6.0025000000000013</v>
      </c>
      <c r="D915" s="15">
        <f t="shared" si="156"/>
        <v>60025.000000000015</v>
      </c>
      <c r="E915">
        <v>0.9</v>
      </c>
      <c r="F915" s="18">
        <f t="shared" si="157"/>
        <v>2.1182044326167597</v>
      </c>
      <c r="G915" s="15">
        <f t="shared" si="158"/>
        <v>21182.044326167597</v>
      </c>
      <c r="H915">
        <v>0.99</v>
      </c>
      <c r="I915" s="18">
        <f t="shared" si="154"/>
        <v>2.3171356369741596</v>
      </c>
      <c r="J915" s="15">
        <f t="shared" si="159"/>
        <v>23171.356369741596</v>
      </c>
      <c r="K915">
        <v>-2.89</v>
      </c>
      <c r="L915" s="18">
        <f t="shared" si="160"/>
        <v>0.10449625126691277</v>
      </c>
      <c r="M915" s="15">
        <f t="shared" si="161"/>
        <v>1044.9625126691276</v>
      </c>
      <c r="N915">
        <v>3.34</v>
      </c>
      <c r="O915" s="18">
        <f t="shared" si="162"/>
        <v>3.6712676477850472</v>
      </c>
      <c r="P915" s="15">
        <f t="shared" si="163"/>
        <v>36712.676477850473</v>
      </c>
    </row>
    <row r="916" spans="1:16" x14ac:dyDescent="0.25">
      <c r="A916">
        <f t="shared" si="164"/>
        <v>915</v>
      </c>
      <c r="B916">
        <v>2.7</v>
      </c>
      <c r="C916">
        <f t="shared" si="155"/>
        <v>7.2900000000000009</v>
      </c>
      <c r="D916" s="15">
        <f t="shared" si="156"/>
        <v>72900.000000000015</v>
      </c>
      <c r="E916">
        <v>0.55000000000000004</v>
      </c>
      <c r="F916" s="18">
        <f t="shared" si="157"/>
        <v>1.6309988669167979</v>
      </c>
      <c r="G916" s="15">
        <f t="shared" si="158"/>
        <v>16309.988669167979</v>
      </c>
      <c r="H916">
        <v>1.37</v>
      </c>
      <c r="I916" s="18">
        <f t="shared" si="154"/>
        <v>3.0129144871664453</v>
      </c>
      <c r="J916" s="15">
        <f t="shared" si="159"/>
        <v>30129.144871664452</v>
      </c>
      <c r="K916">
        <v>-5.71</v>
      </c>
      <c r="L916" s="18">
        <f t="shared" si="160"/>
        <v>2.3456434993732039E-2</v>
      </c>
      <c r="M916" s="15">
        <f t="shared" si="161"/>
        <v>234.5643499373204</v>
      </c>
      <c r="N916">
        <v>2.4900000000000002</v>
      </c>
      <c r="O916" s="18">
        <f t="shared" si="162"/>
        <v>-2.1748637822636079</v>
      </c>
      <c r="P916" s="15">
        <f t="shared" si="163"/>
        <v>-21748.637822636079</v>
      </c>
    </row>
    <row r="917" spans="1:16" x14ac:dyDescent="0.25">
      <c r="A917">
        <f t="shared" si="164"/>
        <v>916</v>
      </c>
      <c r="B917">
        <v>2.67</v>
      </c>
      <c r="C917">
        <f t="shared" si="155"/>
        <v>7.1288999999999998</v>
      </c>
      <c r="D917" s="15">
        <f t="shared" si="156"/>
        <v>71289</v>
      </c>
      <c r="E917">
        <v>-0.41</v>
      </c>
      <c r="F917" s="18">
        <f t="shared" si="157"/>
        <v>0.63416464548438634</v>
      </c>
      <c r="G917" s="15">
        <f t="shared" si="158"/>
        <v>6341.6464548438635</v>
      </c>
      <c r="H917">
        <v>-1.43</v>
      </c>
      <c r="I917" s="18">
        <f t="shared" si="154"/>
        <v>0.12706965796631581</v>
      </c>
      <c r="J917" s="15">
        <f t="shared" si="159"/>
        <v>1270.696579663158</v>
      </c>
      <c r="K917">
        <v>-2.76</v>
      </c>
      <c r="L917" s="18">
        <f t="shared" si="160"/>
        <v>0.11338027334746881</v>
      </c>
      <c r="M917" s="15">
        <f t="shared" si="161"/>
        <v>1133.802733474688</v>
      </c>
      <c r="N917">
        <v>3.29</v>
      </c>
      <c r="O917" s="18">
        <f t="shared" si="162"/>
        <v>3.2497900800387001</v>
      </c>
      <c r="P917" s="15">
        <f t="shared" si="163"/>
        <v>32497.900800387</v>
      </c>
    </row>
    <row r="918" spans="1:16" x14ac:dyDescent="0.25">
      <c r="A918">
        <f t="shared" si="164"/>
        <v>917</v>
      </c>
      <c r="B918">
        <v>2.4900000000000002</v>
      </c>
      <c r="C918">
        <f t="shared" si="155"/>
        <v>6.2001000000000008</v>
      </c>
      <c r="D918" s="15">
        <f t="shared" si="156"/>
        <v>62001.000000000007</v>
      </c>
      <c r="E918">
        <v>0.61</v>
      </c>
      <c r="F918" s="18">
        <f t="shared" si="157"/>
        <v>1.7097413986719234</v>
      </c>
      <c r="G918" s="15">
        <f t="shared" si="158"/>
        <v>17097.413986719235</v>
      </c>
      <c r="H918">
        <v>-1.17</v>
      </c>
      <c r="I918" s="18">
        <f t="shared" si="154"/>
        <v>0.21276990440539231</v>
      </c>
      <c r="J918" s="15">
        <f t="shared" si="159"/>
        <v>2127.699044053923</v>
      </c>
      <c r="K918">
        <v>-2.21</v>
      </c>
      <c r="L918" s="18">
        <f t="shared" si="160"/>
        <v>0.162767578212974</v>
      </c>
      <c r="M918" s="15">
        <f t="shared" si="161"/>
        <v>1627.6757821297399</v>
      </c>
      <c r="N918">
        <v>3.38</v>
      </c>
      <c r="O918" s="18">
        <f t="shared" si="162"/>
        <v>4.0163099038869046</v>
      </c>
      <c r="P918" s="15">
        <f t="shared" si="163"/>
        <v>40163.099038869048</v>
      </c>
    </row>
    <row r="919" spans="1:16" x14ac:dyDescent="0.25">
      <c r="A919">
        <f t="shared" si="164"/>
        <v>918</v>
      </c>
      <c r="B919">
        <v>2.59</v>
      </c>
      <c r="C919">
        <f t="shared" si="155"/>
        <v>6.7080999999999991</v>
      </c>
      <c r="D919" s="15">
        <f t="shared" si="156"/>
        <v>67080.999999999985</v>
      </c>
      <c r="E919">
        <v>1.1499999999999999</v>
      </c>
      <c r="F919" s="18">
        <f t="shared" si="157"/>
        <v>2.5077267835036343</v>
      </c>
      <c r="G919" s="15">
        <f t="shared" si="158"/>
        <v>25077.267835036342</v>
      </c>
      <c r="H919">
        <v>0.53</v>
      </c>
      <c r="I919" s="18">
        <f t="shared" si="154"/>
        <v>1.620706161464383</v>
      </c>
      <c r="J919" s="15">
        <f t="shared" si="159"/>
        <v>16207.06161464383</v>
      </c>
      <c r="K919">
        <v>-3.9</v>
      </c>
      <c r="L919" s="18">
        <f t="shared" si="160"/>
        <v>5.790304900844323E-2</v>
      </c>
      <c r="M919" s="15">
        <f t="shared" si="161"/>
        <v>579.03049008443236</v>
      </c>
      <c r="N919">
        <v>3.2</v>
      </c>
      <c r="O919" s="18">
        <f t="shared" si="162"/>
        <v>2.5179876145046851</v>
      </c>
      <c r="P919" s="15">
        <f t="shared" si="163"/>
        <v>25179.876145046852</v>
      </c>
    </row>
    <row r="920" spans="1:16" x14ac:dyDescent="0.25">
      <c r="A920">
        <f t="shared" si="164"/>
        <v>919</v>
      </c>
      <c r="B920">
        <v>2.39</v>
      </c>
      <c r="C920">
        <f t="shared" si="155"/>
        <v>5.7121000000000004</v>
      </c>
      <c r="D920" s="15">
        <f t="shared" si="156"/>
        <v>57121.000000000007</v>
      </c>
      <c r="E920">
        <v>0.39</v>
      </c>
      <c r="F920" s="18">
        <f t="shared" si="157"/>
        <v>1.4306091167956112</v>
      </c>
      <c r="G920" s="15">
        <f t="shared" si="158"/>
        <v>14306.091167956112</v>
      </c>
      <c r="H920">
        <v>-0.59</v>
      </c>
      <c r="I920" s="18">
        <f t="shared" si="154"/>
        <v>0.51270532684153214</v>
      </c>
      <c r="J920" s="15">
        <f t="shared" si="159"/>
        <v>5127.0532684153213</v>
      </c>
      <c r="K920">
        <v>-6.13</v>
      </c>
      <c r="L920" s="18">
        <f t="shared" si="160"/>
        <v>1.9450800358175684E-2</v>
      </c>
      <c r="M920" s="15">
        <f t="shared" si="161"/>
        <v>194.50800358175684</v>
      </c>
      <c r="N920">
        <v>2.87</v>
      </c>
      <c r="O920" s="18">
        <f t="shared" si="162"/>
        <v>0.11204924285706319</v>
      </c>
      <c r="P920" s="15">
        <f t="shared" si="163"/>
        <v>1120.492428570632</v>
      </c>
    </row>
    <row r="921" spans="1:16" x14ac:dyDescent="0.25">
      <c r="A921">
        <f t="shared" si="164"/>
        <v>920</v>
      </c>
      <c r="B921">
        <v>2.15</v>
      </c>
      <c r="C921">
        <f t="shared" si="155"/>
        <v>4.6224999999999996</v>
      </c>
      <c r="D921" s="15">
        <f t="shared" si="156"/>
        <v>46224.999999999993</v>
      </c>
      <c r="E921">
        <v>0.17</v>
      </c>
      <c r="F921" s="18">
        <f t="shared" si="157"/>
        <v>1.17768409825033</v>
      </c>
      <c r="G921" s="15">
        <f t="shared" si="158"/>
        <v>11776.840982503301</v>
      </c>
      <c r="H921">
        <v>0.56999999999999995</v>
      </c>
      <c r="I921" s="18">
        <f t="shared" si="154"/>
        <v>1.6752251708339463</v>
      </c>
      <c r="J921" s="15">
        <f t="shared" si="159"/>
        <v>16752.251708339463</v>
      </c>
      <c r="K921">
        <v>-1.98</v>
      </c>
      <c r="L921" s="18">
        <f t="shared" si="160"/>
        <v>0.19096039101543985</v>
      </c>
      <c r="M921" s="15">
        <f t="shared" si="161"/>
        <v>1909.6039101543986</v>
      </c>
      <c r="N921">
        <v>2.4900000000000002</v>
      </c>
      <c r="O921" s="18">
        <f t="shared" si="162"/>
        <v>-2.1748637822636079</v>
      </c>
      <c r="P921" s="15">
        <f t="shared" si="163"/>
        <v>-21748.637822636079</v>
      </c>
    </row>
    <row r="922" spans="1:16" x14ac:dyDescent="0.25">
      <c r="A922">
        <f t="shared" si="164"/>
        <v>921</v>
      </c>
      <c r="B922">
        <v>2.5</v>
      </c>
      <c r="C922">
        <f t="shared" si="155"/>
        <v>6.25</v>
      </c>
      <c r="D922" s="15">
        <f t="shared" si="156"/>
        <v>62500</v>
      </c>
      <c r="E922">
        <v>0.97</v>
      </c>
      <c r="F922" s="18">
        <f t="shared" si="157"/>
        <v>2.2237624667470914</v>
      </c>
      <c r="G922" s="15">
        <f t="shared" si="158"/>
        <v>22237.624667470915</v>
      </c>
      <c r="H922">
        <v>0.11</v>
      </c>
      <c r="I922" s="18">
        <f t="shared" si="154"/>
        <v>1.1137838831464433</v>
      </c>
      <c r="J922" s="15">
        <f t="shared" si="159"/>
        <v>11137.838831464433</v>
      </c>
      <c r="K922">
        <v>-5.33</v>
      </c>
      <c r="L922" s="18">
        <f t="shared" si="160"/>
        <v>2.7970657514627E-2</v>
      </c>
      <c r="M922" s="15">
        <f t="shared" si="161"/>
        <v>279.70657514626998</v>
      </c>
      <c r="N922">
        <v>2.95</v>
      </c>
      <c r="O922" s="18">
        <f t="shared" si="162"/>
        <v>0.65712226565360865</v>
      </c>
      <c r="P922" s="15">
        <f t="shared" si="163"/>
        <v>6571.2226565360861</v>
      </c>
    </row>
    <row r="923" spans="1:16" x14ac:dyDescent="0.25">
      <c r="A923">
        <f t="shared" si="164"/>
        <v>922</v>
      </c>
      <c r="B923">
        <v>2.84</v>
      </c>
      <c r="C923">
        <f t="shared" si="155"/>
        <v>8.0655999999999999</v>
      </c>
      <c r="D923" s="15">
        <f t="shared" si="156"/>
        <v>80656</v>
      </c>
      <c r="E923">
        <v>-0.5</v>
      </c>
      <c r="F923" s="18">
        <f t="shared" si="157"/>
        <v>0.56555017176674216</v>
      </c>
      <c r="G923" s="15">
        <f t="shared" si="158"/>
        <v>5655.5017176674219</v>
      </c>
      <c r="H923">
        <v>-0.42</v>
      </c>
      <c r="I923" s="18">
        <f t="shared" si="154"/>
        <v>0.63281834771849743</v>
      </c>
      <c r="J923" s="15">
        <f t="shared" si="159"/>
        <v>6328.1834771849744</v>
      </c>
      <c r="K923">
        <v>-2.2799999999999998</v>
      </c>
      <c r="L923" s="18">
        <f t="shared" si="160"/>
        <v>0.15520561160029425</v>
      </c>
      <c r="M923" s="15">
        <f t="shared" si="161"/>
        <v>1552.0561160029424</v>
      </c>
      <c r="N923">
        <v>2.69</v>
      </c>
      <c r="O923" s="18">
        <f t="shared" si="162"/>
        <v>-1.0311717612108247</v>
      </c>
      <c r="P923" s="15">
        <f t="shared" si="163"/>
        <v>-10311.717612108247</v>
      </c>
    </row>
    <row r="924" spans="1:16" x14ac:dyDescent="0.25">
      <c r="A924">
        <f t="shared" si="164"/>
        <v>923</v>
      </c>
      <c r="B924">
        <v>2.2999999999999998</v>
      </c>
      <c r="C924">
        <f t="shared" si="155"/>
        <v>5.2899999999999991</v>
      </c>
      <c r="D924" s="15">
        <f t="shared" si="156"/>
        <v>52899.999999999993</v>
      </c>
      <c r="E924">
        <v>0.1</v>
      </c>
      <c r="F924" s="18">
        <f t="shared" si="157"/>
        <v>1.1026552466101509</v>
      </c>
      <c r="G924" s="15">
        <f t="shared" si="158"/>
        <v>11026.55246610151</v>
      </c>
      <c r="H924">
        <v>1.6</v>
      </c>
      <c r="I924" s="18">
        <f t="shared" si="154"/>
        <v>3.4902618608068448</v>
      </c>
      <c r="J924" s="15">
        <f t="shared" si="159"/>
        <v>34902.618608068449</v>
      </c>
      <c r="K924">
        <v>-3.32</v>
      </c>
      <c r="L924" s="18">
        <f t="shared" si="160"/>
        <v>8.0544005469361912E-2</v>
      </c>
      <c r="M924" s="15">
        <f t="shared" si="161"/>
        <v>805.44005469361912</v>
      </c>
      <c r="N924">
        <v>3.68</v>
      </c>
      <c r="O924" s="18">
        <f t="shared" si="162"/>
        <v>6.8386977360914472</v>
      </c>
      <c r="P924" s="15">
        <f t="shared" si="163"/>
        <v>68386.977360914476</v>
      </c>
    </row>
    <row r="925" spans="1:16" x14ac:dyDescent="0.25">
      <c r="A925">
        <f t="shared" si="164"/>
        <v>924</v>
      </c>
      <c r="B925">
        <v>1.3</v>
      </c>
      <c r="C925">
        <f t="shared" si="155"/>
        <v>1.6900000000000002</v>
      </c>
      <c r="D925" s="15">
        <f t="shared" si="156"/>
        <v>16900</v>
      </c>
      <c r="E925">
        <v>0.63</v>
      </c>
      <c r="F925" s="18">
        <f t="shared" si="157"/>
        <v>1.7364265019475418</v>
      </c>
      <c r="G925" s="15">
        <f t="shared" si="158"/>
        <v>17364.265019475417</v>
      </c>
      <c r="H925">
        <v>0.62</v>
      </c>
      <c r="I925" s="18">
        <f t="shared" si="154"/>
        <v>1.7449538541477156</v>
      </c>
      <c r="J925" s="15">
        <f t="shared" si="159"/>
        <v>17449.538541477155</v>
      </c>
      <c r="K925">
        <v>-4.34</v>
      </c>
      <c r="L925" s="18">
        <f t="shared" si="160"/>
        <v>4.5733091850066014E-2</v>
      </c>
      <c r="M925" s="15">
        <f t="shared" si="161"/>
        <v>457.33091850066012</v>
      </c>
      <c r="N925">
        <v>3.28</v>
      </c>
      <c r="O925" s="18">
        <f t="shared" si="162"/>
        <v>3.166787210769872</v>
      </c>
      <c r="P925" s="15">
        <f t="shared" si="163"/>
        <v>31667.87210769872</v>
      </c>
    </row>
    <row r="926" spans="1:16" x14ac:dyDescent="0.25">
      <c r="A926">
        <f t="shared" si="164"/>
        <v>925</v>
      </c>
      <c r="B926">
        <v>3.25</v>
      </c>
      <c r="C926">
        <f t="shared" si="155"/>
        <v>10.5625</v>
      </c>
      <c r="D926" s="15">
        <f t="shared" si="156"/>
        <v>105625</v>
      </c>
      <c r="E926">
        <v>-0.4</v>
      </c>
      <c r="F926" s="18">
        <f t="shared" si="157"/>
        <v>0.64204581525580684</v>
      </c>
      <c r="G926" s="15">
        <f t="shared" si="158"/>
        <v>6420.4581525580688</v>
      </c>
      <c r="H926">
        <v>-0.98</v>
      </c>
      <c r="I926" s="18">
        <f t="shared" si="154"/>
        <v>0.29348551456305966</v>
      </c>
      <c r="J926" s="15">
        <f t="shared" si="159"/>
        <v>2934.8551456305968</v>
      </c>
      <c r="K926">
        <v>-2.79</v>
      </c>
      <c r="L926" s="18">
        <f t="shared" si="160"/>
        <v>0.11125145984484389</v>
      </c>
      <c r="M926" s="15">
        <f t="shared" si="161"/>
        <v>1112.5145984484388</v>
      </c>
      <c r="N926">
        <v>2.99</v>
      </c>
      <c r="O926" s="18">
        <f t="shared" si="162"/>
        <v>0.9385571202163483</v>
      </c>
      <c r="P926" s="15">
        <f t="shared" si="163"/>
        <v>9385.5712021634827</v>
      </c>
    </row>
    <row r="927" spans="1:16" x14ac:dyDescent="0.25">
      <c r="A927">
        <f t="shared" si="164"/>
        <v>926</v>
      </c>
      <c r="B927">
        <v>2.2999999999999998</v>
      </c>
      <c r="C927">
        <f t="shared" si="155"/>
        <v>5.2899999999999991</v>
      </c>
      <c r="D927" s="15">
        <f t="shared" si="156"/>
        <v>52899.999999999993</v>
      </c>
      <c r="E927">
        <v>-0.14000000000000001</v>
      </c>
      <c r="F927" s="18">
        <f t="shared" si="157"/>
        <v>0.86517924279471359</v>
      </c>
      <c r="G927" s="15">
        <f t="shared" si="158"/>
        <v>8651.7924279471354</v>
      </c>
      <c r="H927">
        <v>-0.6</v>
      </c>
      <c r="I927" s="18">
        <f t="shared" si="154"/>
        <v>0.50612297657219174</v>
      </c>
      <c r="J927" s="15">
        <f t="shared" si="159"/>
        <v>5061.2297657219178</v>
      </c>
      <c r="K927">
        <v>-2.57</v>
      </c>
      <c r="L927" s="18">
        <f t="shared" si="160"/>
        <v>0.12806990763749648</v>
      </c>
      <c r="M927" s="15">
        <f t="shared" si="161"/>
        <v>1280.6990763749648</v>
      </c>
      <c r="N927">
        <v>3.05</v>
      </c>
      <c r="O927" s="18">
        <f t="shared" si="162"/>
        <v>1.3721141345613024</v>
      </c>
      <c r="P927" s="15">
        <f t="shared" si="163"/>
        <v>13721.141345613023</v>
      </c>
    </row>
    <row r="928" spans="1:16" x14ac:dyDescent="0.25">
      <c r="A928">
        <f t="shared" si="164"/>
        <v>927</v>
      </c>
      <c r="B928">
        <v>2.33</v>
      </c>
      <c r="C928">
        <f t="shared" si="155"/>
        <v>5.4289000000000005</v>
      </c>
      <c r="D928" s="15">
        <f t="shared" si="156"/>
        <v>54289.000000000007</v>
      </c>
      <c r="E928">
        <v>0.75</v>
      </c>
      <c r="F928" s="18">
        <f t="shared" si="157"/>
        <v>1.9011460262336142</v>
      </c>
      <c r="G928" s="15">
        <f t="shared" si="158"/>
        <v>19011.460262336142</v>
      </c>
      <c r="H928">
        <v>0.27</v>
      </c>
      <c r="I928" s="18">
        <f t="shared" si="154"/>
        <v>1.2930826500219148</v>
      </c>
      <c r="J928" s="15">
        <f t="shared" si="159"/>
        <v>12930.826500219147</v>
      </c>
      <c r="K928">
        <v>-2.95</v>
      </c>
      <c r="L928" s="18">
        <f t="shared" si="160"/>
        <v>0.1006810754603506</v>
      </c>
      <c r="M928" s="15">
        <f t="shared" si="161"/>
        <v>1006.810754603506</v>
      </c>
      <c r="N928">
        <v>2.95</v>
      </c>
      <c r="O928" s="18">
        <f t="shared" si="162"/>
        <v>0.65712226565360865</v>
      </c>
      <c r="P928" s="15">
        <f t="shared" si="163"/>
        <v>6571.2226565360861</v>
      </c>
    </row>
    <row r="929" spans="1:16" x14ac:dyDescent="0.25">
      <c r="A929">
        <f t="shared" si="164"/>
        <v>928</v>
      </c>
      <c r="B929">
        <v>0.38</v>
      </c>
      <c r="C929">
        <f t="shared" si="155"/>
        <v>0.1444</v>
      </c>
      <c r="D929" s="15">
        <f t="shared" si="156"/>
        <v>1444</v>
      </c>
      <c r="E929">
        <v>0.51</v>
      </c>
      <c r="F929" s="18">
        <f t="shared" si="157"/>
        <v>1.5795957625092074</v>
      </c>
      <c r="G929" s="15">
        <f t="shared" si="158"/>
        <v>15795.957625092075</v>
      </c>
      <c r="H929">
        <v>-0.69</v>
      </c>
      <c r="I929" s="18">
        <f t="shared" si="154"/>
        <v>0.44923143032938773</v>
      </c>
      <c r="J929" s="15">
        <f t="shared" si="159"/>
        <v>4492.3143032938769</v>
      </c>
      <c r="K929">
        <v>-2.91</v>
      </c>
      <c r="L929" s="18">
        <f t="shared" si="160"/>
        <v>0.10320539304437955</v>
      </c>
      <c r="M929" s="15">
        <f t="shared" si="161"/>
        <v>1032.0539304437955</v>
      </c>
      <c r="N929">
        <v>2.8</v>
      </c>
      <c r="O929" s="18">
        <f t="shared" si="162"/>
        <v>-0.34593538101610299</v>
      </c>
      <c r="P929" s="15">
        <f t="shared" si="163"/>
        <v>-3459.3538101610297</v>
      </c>
    </row>
    <row r="930" spans="1:16" x14ac:dyDescent="0.25">
      <c r="A930">
        <f t="shared" si="164"/>
        <v>929</v>
      </c>
      <c r="B930">
        <v>2.17</v>
      </c>
      <c r="C930">
        <f t="shared" si="155"/>
        <v>4.7088999999999999</v>
      </c>
      <c r="D930" s="15">
        <f t="shared" si="156"/>
        <v>47089</v>
      </c>
      <c r="E930">
        <v>-0.25</v>
      </c>
      <c r="F930" s="18">
        <f t="shared" si="157"/>
        <v>0.76647746643861303</v>
      </c>
      <c r="G930" s="15">
        <f t="shared" si="158"/>
        <v>7664.7746643861301</v>
      </c>
      <c r="H930">
        <v>0.32</v>
      </c>
      <c r="I930" s="18">
        <f t="shared" si="154"/>
        <v>1.3525478339216368</v>
      </c>
      <c r="J930" s="15">
        <f t="shared" si="159"/>
        <v>13525.478339216368</v>
      </c>
      <c r="K930">
        <v>-0.61</v>
      </c>
      <c r="L930" s="18">
        <f t="shared" si="160"/>
        <v>0.56328179851092119</v>
      </c>
      <c r="M930" s="15">
        <f t="shared" si="161"/>
        <v>5632.8179851092118</v>
      </c>
      <c r="N930">
        <v>2.93</v>
      </c>
      <c r="O930" s="18">
        <f t="shared" si="162"/>
        <v>0.51864804224398853</v>
      </c>
      <c r="P930" s="15">
        <f t="shared" si="163"/>
        <v>5186.4804224398849</v>
      </c>
    </row>
    <row r="931" spans="1:16" x14ac:dyDescent="0.25">
      <c r="A931">
        <f t="shared" si="164"/>
        <v>930</v>
      </c>
      <c r="B931">
        <v>2.5</v>
      </c>
      <c r="C931">
        <f t="shared" si="155"/>
        <v>6.25</v>
      </c>
      <c r="D931" s="15">
        <f t="shared" si="156"/>
        <v>62500</v>
      </c>
      <c r="E931">
        <v>0.86</v>
      </c>
      <c r="F931" s="18">
        <f t="shared" si="157"/>
        <v>2.0591057758229789</v>
      </c>
      <c r="G931" s="15">
        <f t="shared" si="158"/>
        <v>20591.057758229788</v>
      </c>
      <c r="H931">
        <v>-0.35</v>
      </c>
      <c r="I931" s="18">
        <f t="shared" si="154"/>
        <v>0.68689817383915275</v>
      </c>
      <c r="J931" s="15">
        <f t="shared" si="159"/>
        <v>6868.9817383915279</v>
      </c>
      <c r="K931">
        <v>-2.98</v>
      </c>
      <c r="L931" s="18">
        <f t="shared" si="160"/>
        <v>9.8836755381098929E-2</v>
      </c>
      <c r="M931" s="15">
        <f t="shared" si="161"/>
        <v>988.36755381098931</v>
      </c>
      <c r="N931">
        <v>3.75</v>
      </c>
      <c r="O931" s="18">
        <f t="shared" si="162"/>
        <v>7.5600896927848851</v>
      </c>
      <c r="P931" s="15">
        <f t="shared" si="163"/>
        <v>75600.896927848851</v>
      </c>
    </row>
    <row r="932" spans="1:16" x14ac:dyDescent="0.25">
      <c r="A932">
        <f t="shared" si="164"/>
        <v>931</v>
      </c>
      <c r="B932">
        <v>1.89</v>
      </c>
      <c r="C932">
        <f t="shared" si="155"/>
        <v>3.5720999999999998</v>
      </c>
      <c r="D932" s="15">
        <f t="shared" si="156"/>
        <v>35721</v>
      </c>
      <c r="E932">
        <v>0.96</v>
      </c>
      <c r="F932" s="18">
        <f t="shared" si="157"/>
        <v>2.2085161217007232</v>
      </c>
      <c r="G932" s="15">
        <f t="shared" si="158"/>
        <v>22085.161217007233</v>
      </c>
      <c r="H932">
        <v>-0.11</v>
      </c>
      <c r="I932" s="18">
        <f t="shared" si="154"/>
        <v>0.89371786263779807</v>
      </c>
      <c r="J932" s="15">
        <f t="shared" si="159"/>
        <v>8937.1786263779813</v>
      </c>
      <c r="K932">
        <v>-3.03</v>
      </c>
      <c r="L932" s="18">
        <f t="shared" si="160"/>
        <v>9.5852863922245402E-2</v>
      </c>
      <c r="M932" s="15">
        <f t="shared" si="161"/>
        <v>958.52863922245399</v>
      </c>
      <c r="N932">
        <v>2.59</v>
      </c>
      <c r="O932" s="18">
        <f t="shared" si="162"/>
        <v>-1.6190038754512326</v>
      </c>
      <c r="P932" s="15">
        <f t="shared" si="163"/>
        <v>-16190.038754512327</v>
      </c>
    </row>
    <row r="933" spans="1:16" x14ac:dyDescent="0.25">
      <c r="A933">
        <f t="shared" si="164"/>
        <v>932</v>
      </c>
      <c r="B933">
        <v>2.23</v>
      </c>
      <c r="C933">
        <f t="shared" si="155"/>
        <v>4.9729000000000001</v>
      </c>
      <c r="D933" s="15">
        <f t="shared" si="156"/>
        <v>49729</v>
      </c>
      <c r="E933">
        <v>1.1399999999999999</v>
      </c>
      <c r="F933" s="18">
        <f t="shared" si="157"/>
        <v>2.4914761278697988</v>
      </c>
      <c r="G933" s="15">
        <f t="shared" si="158"/>
        <v>24914.761278697988</v>
      </c>
      <c r="H933">
        <v>0.28000000000000003</v>
      </c>
      <c r="I933" s="18">
        <f t="shared" si="154"/>
        <v>1.3048432235380065</v>
      </c>
      <c r="J933" s="15">
        <f t="shared" si="159"/>
        <v>13048.432235380065</v>
      </c>
      <c r="K933">
        <v>-4.12</v>
      </c>
      <c r="L933" s="18">
        <f t="shared" si="160"/>
        <v>5.1384412601368147E-2</v>
      </c>
      <c r="M933" s="15">
        <f t="shared" si="161"/>
        <v>513.84412601368149</v>
      </c>
      <c r="N933">
        <v>2.83</v>
      </c>
      <c r="O933" s="18">
        <f t="shared" si="162"/>
        <v>-0.15178602964098786</v>
      </c>
      <c r="P933" s="15">
        <f t="shared" si="163"/>
        <v>-1517.8602964098786</v>
      </c>
    </row>
    <row r="934" spans="1:16" x14ac:dyDescent="0.25">
      <c r="A934">
        <f t="shared" si="164"/>
        <v>933</v>
      </c>
      <c r="B934">
        <v>2.57</v>
      </c>
      <c r="C934">
        <f t="shared" si="155"/>
        <v>6.6048999999999989</v>
      </c>
      <c r="D934" s="15">
        <f t="shared" si="156"/>
        <v>66048.999999999985</v>
      </c>
      <c r="E934">
        <v>0.83</v>
      </c>
      <c r="F934" s="18">
        <f t="shared" si="157"/>
        <v>2.0153630120666421</v>
      </c>
      <c r="G934" s="15">
        <f t="shared" si="158"/>
        <v>20153.630120666421</v>
      </c>
      <c r="H934">
        <v>-1.05</v>
      </c>
      <c r="I934" s="18">
        <f t="shared" si="154"/>
        <v>0.26187299536092212</v>
      </c>
      <c r="J934" s="15">
        <f t="shared" si="159"/>
        <v>2618.7299536092214</v>
      </c>
      <c r="K934">
        <v>-2.77</v>
      </c>
      <c r="L934" s="18">
        <f t="shared" si="160"/>
        <v>0.11266523589911719</v>
      </c>
      <c r="M934" s="15">
        <f t="shared" si="161"/>
        <v>1126.6523589911719</v>
      </c>
      <c r="N934">
        <v>2.2400000000000002</v>
      </c>
      <c r="O934" s="18">
        <f t="shared" si="162"/>
        <v>-3.4335449166023615</v>
      </c>
      <c r="P934" s="15">
        <f t="shared" si="163"/>
        <v>-34335.449166023616</v>
      </c>
    </row>
    <row r="935" spans="1:16" x14ac:dyDescent="0.25">
      <c r="A935">
        <f t="shared" si="164"/>
        <v>934</v>
      </c>
      <c r="B935">
        <v>2.34</v>
      </c>
      <c r="C935">
        <f t="shared" si="155"/>
        <v>5.4755999999999991</v>
      </c>
      <c r="D935" s="15">
        <f t="shared" si="156"/>
        <v>54755.999999999993</v>
      </c>
      <c r="E935">
        <v>0.12</v>
      </c>
      <c r="F935" s="18">
        <f t="shared" si="157"/>
        <v>1.1238250480685137</v>
      </c>
      <c r="G935" s="15">
        <f t="shared" si="158"/>
        <v>11238.250480685138</v>
      </c>
      <c r="H935">
        <v>-0.91</v>
      </c>
      <c r="I935" s="18">
        <f t="shared" si="154"/>
        <v>0.32736160121240565</v>
      </c>
      <c r="J935" s="15">
        <f t="shared" si="159"/>
        <v>3273.6160121240564</v>
      </c>
      <c r="K935">
        <v>-0.91</v>
      </c>
      <c r="L935" s="18">
        <f t="shared" si="160"/>
        <v>0.43485231596346591</v>
      </c>
      <c r="M935" s="15">
        <f t="shared" si="161"/>
        <v>4348.5231596346594</v>
      </c>
      <c r="N935">
        <v>3.26</v>
      </c>
      <c r="O935" s="18">
        <f t="shared" si="162"/>
        <v>3.0020603248857221</v>
      </c>
      <c r="P935" s="15">
        <f t="shared" si="163"/>
        <v>30020.60324885722</v>
      </c>
    </row>
    <row r="936" spans="1:16" x14ac:dyDescent="0.25">
      <c r="A936">
        <f t="shared" si="164"/>
        <v>935</v>
      </c>
      <c r="B936">
        <v>2.6</v>
      </c>
      <c r="C936">
        <f t="shared" si="155"/>
        <v>6.7600000000000007</v>
      </c>
      <c r="D936" s="15">
        <f t="shared" si="156"/>
        <v>67600</v>
      </c>
      <c r="E936">
        <v>-0.59</v>
      </c>
      <c r="F936" s="18">
        <f t="shared" si="157"/>
        <v>0.50108425281160884</v>
      </c>
      <c r="G936" s="15">
        <f t="shared" si="158"/>
        <v>5010.842528116088</v>
      </c>
      <c r="H936">
        <v>-0.33</v>
      </c>
      <c r="I936" s="18">
        <f t="shared" si="154"/>
        <v>0.7028570967018104</v>
      </c>
      <c r="J936" s="15">
        <f t="shared" si="159"/>
        <v>7028.5709670181041</v>
      </c>
      <c r="K936">
        <v>-2.5</v>
      </c>
      <c r="L936" s="18">
        <f t="shared" si="160"/>
        <v>0.13405606235278283</v>
      </c>
      <c r="M936" s="15">
        <f t="shared" si="161"/>
        <v>1340.5606235278283</v>
      </c>
      <c r="N936">
        <v>2.56</v>
      </c>
      <c r="O936" s="18">
        <f t="shared" si="162"/>
        <v>-1.789055584278108</v>
      </c>
      <c r="P936" s="15">
        <f t="shared" si="163"/>
        <v>-17890.555842781079</v>
      </c>
    </row>
    <row r="937" spans="1:16" x14ac:dyDescent="0.25">
      <c r="A937">
        <f t="shared" si="164"/>
        <v>936</v>
      </c>
      <c r="B937">
        <v>1.85</v>
      </c>
      <c r="C937">
        <f t="shared" si="155"/>
        <v>3.4225000000000003</v>
      </c>
      <c r="D937" s="15">
        <f t="shared" si="156"/>
        <v>34225</v>
      </c>
      <c r="E937">
        <v>1.2</v>
      </c>
      <c r="F937" s="18">
        <f t="shared" si="157"/>
        <v>2.5898205828004954</v>
      </c>
      <c r="G937" s="15">
        <f t="shared" si="158"/>
        <v>25898.205828004953</v>
      </c>
      <c r="H937">
        <v>0.33</v>
      </c>
      <c r="I937" s="18">
        <f t="shared" si="154"/>
        <v>1.364640280589225</v>
      </c>
      <c r="J937" s="15">
        <f t="shared" si="159"/>
        <v>13646.40280589225</v>
      </c>
      <c r="K937">
        <v>-3.33</v>
      </c>
      <c r="L937" s="18">
        <f t="shared" si="160"/>
        <v>8.0071122547545434E-2</v>
      </c>
      <c r="M937" s="15">
        <f t="shared" si="161"/>
        <v>800.71122547545428</v>
      </c>
      <c r="N937">
        <v>3.39</v>
      </c>
      <c r="O937" s="18">
        <f t="shared" si="162"/>
        <v>4.1036767687444176</v>
      </c>
      <c r="P937" s="15">
        <f t="shared" si="163"/>
        <v>41036.767687444175</v>
      </c>
    </row>
    <row r="938" spans="1:16" x14ac:dyDescent="0.25">
      <c r="A938">
        <f t="shared" si="164"/>
        <v>937</v>
      </c>
      <c r="B938">
        <v>1.78</v>
      </c>
      <c r="C938">
        <f t="shared" si="155"/>
        <v>3.1684000000000001</v>
      </c>
      <c r="D938" s="15">
        <f t="shared" si="156"/>
        <v>31684</v>
      </c>
      <c r="E938">
        <v>0.2</v>
      </c>
      <c r="F938" s="18">
        <f t="shared" si="157"/>
        <v>1.210641560086759</v>
      </c>
      <c r="G938" s="15">
        <f t="shared" si="158"/>
        <v>12106.415600867591</v>
      </c>
      <c r="H938">
        <v>0.3</v>
      </c>
      <c r="I938" s="18">
        <f t="shared" si="154"/>
        <v>1.3285627791996533</v>
      </c>
      <c r="J938" s="15">
        <f t="shared" si="159"/>
        <v>13285.627791996532</v>
      </c>
      <c r="K938">
        <v>-1.8</v>
      </c>
      <c r="L938" s="18">
        <f t="shared" si="160"/>
        <v>0.21722434069465379</v>
      </c>
      <c r="M938" s="15">
        <f t="shared" si="161"/>
        <v>2172.243406946538</v>
      </c>
      <c r="N938">
        <v>2.95</v>
      </c>
      <c r="O938" s="18">
        <f t="shared" si="162"/>
        <v>0.65712226565360865</v>
      </c>
      <c r="P938" s="15">
        <f t="shared" si="163"/>
        <v>6571.2226565360861</v>
      </c>
    </row>
    <row r="939" spans="1:16" x14ac:dyDescent="0.25">
      <c r="A939">
        <f t="shared" si="164"/>
        <v>938</v>
      </c>
      <c r="B939">
        <v>2.1</v>
      </c>
      <c r="C939">
        <f t="shared" si="155"/>
        <v>4.41</v>
      </c>
      <c r="D939" s="15">
        <f t="shared" si="156"/>
        <v>44100</v>
      </c>
      <c r="E939">
        <v>-0.17</v>
      </c>
      <c r="F939" s="18">
        <f t="shared" si="157"/>
        <v>0.83763199325323656</v>
      </c>
      <c r="G939" s="15">
        <f t="shared" si="158"/>
        <v>8376.3199325323658</v>
      </c>
      <c r="H939">
        <v>-0.32</v>
      </c>
      <c r="I939" s="18">
        <f t="shared" si="154"/>
        <v>0.71092193360673661</v>
      </c>
      <c r="J939" s="15">
        <f t="shared" si="159"/>
        <v>7109.2193360673664</v>
      </c>
      <c r="K939">
        <v>-3.18</v>
      </c>
      <c r="L939" s="18">
        <f t="shared" si="160"/>
        <v>8.7532951748595211E-2</v>
      </c>
      <c r="M939" s="15">
        <f t="shared" si="161"/>
        <v>875.32951748595212</v>
      </c>
      <c r="N939">
        <v>3.05</v>
      </c>
      <c r="O939" s="18">
        <f t="shared" si="162"/>
        <v>1.3721141345613024</v>
      </c>
      <c r="P939" s="15">
        <f t="shared" si="163"/>
        <v>13721.141345613023</v>
      </c>
    </row>
    <row r="940" spans="1:16" x14ac:dyDescent="0.25">
      <c r="A940">
        <f t="shared" si="164"/>
        <v>939</v>
      </c>
      <c r="B940">
        <v>2.46</v>
      </c>
      <c r="C940">
        <f t="shared" si="155"/>
        <v>6.0515999999999996</v>
      </c>
      <c r="D940" s="15">
        <f t="shared" si="156"/>
        <v>60516</v>
      </c>
      <c r="E940">
        <v>0.16</v>
      </c>
      <c r="F940" s="18">
        <f t="shared" si="157"/>
        <v>1.1668053624547603</v>
      </c>
      <c r="G940" s="15">
        <f t="shared" si="158"/>
        <v>11668.053624547603</v>
      </c>
      <c r="H940">
        <v>0.42</v>
      </c>
      <c r="I940" s="18">
        <f t="shared" si="154"/>
        <v>1.4764954835824931</v>
      </c>
      <c r="J940" s="15">
        <f t="shared" si="159"/>
        <v>14764.95483582493</v>
      </c>
      <c r="K940">
        <v>-0.61</v>
      </c>
      <c r="L940" s="18">
        <f t="shared" si="160"/>
        <v>0.56328179851092119</v>
      </c>
      <c r="M940" s="15">
        <f t="shared" si="161"/>
        <v>5632.8179851092118</v>
      </c>
      <c r="N940">
        <v>2.41</v>
      </c>
      <c r="O940" s="18">
        <f t="shared" si="162"/>
        <v>-2.5974563309697798</v>
      </c>
      <c r="P940" s="15">
        <f t="shared" si="163"/>
        <v>-25974.563309697798</v>
      </c>
    </row>
    <row r="941" spans="1:16" x14ac:dyDescent="0.25">
      <c r="A941">
        <f t="shared" si="164"/>
        <v>940</v>
      </c>
      <c r="B941">
        <v>3.15</v>
      </c>
      <c r="C941">
        <f t="shared" si="155"/>
        <v>9.9224999999999994</v>
      </c>
      <c r="D941" s="15">
        <f t="shared" si="156"/>
        <v>99225</v>
      </c>
      <c r="E941">
        <v>1.1100000000000001</v>
      </c>
      <c r="F941" s="18">
        <f t="shared" si="157"/>
        <v>2.4430599767729291</v>
      </c>
      <c r="G941" s="15">
        <f t="shared" si="158"/>
        <v>24430.599767729291</v>
      </c>
      <c r="H941">
        <v>-0.86</v>
      </c>
      <c r="I941" s="18">
        <f t="shared" si="154"/>
        <v>0.35297801037628912</v>
      </c>
      <c r="J941" s="15">
        <f t="shared" si="159"/>
        <v>3529.780103762891</v>
      </c>
      <c r="K941">
        <v>-3.61</v>
      </c>
      <c r="L941" s="18">
        <f t="shared" si="160"/>
        <v>6.8096664270324569E-2</v>
      </c>
      <c r="M941" s="15">
        <f t="shared" si="161"/>
        <v>680.96664270324572</v>
      </c>
      <c r="N941">
        <v>2.77</v>
      </c>
      <c r="O941" s="18">
        <f t="shared" si="162"/>
        <v>-0.53693498931492556</v>
      </c>
      <c r="P941" s="15">
        <f t="shared" si="163"/>
        <v>-5369.3498931492559</v>
      </c>
    </row>
    <row r="942" spans="1:16" x14ac:dyDescent="0.25">
      <c r="A942">
        <f t="shared" si="164"/>
        <v>941</v>
      </c>
      <c r="B942">
        <v>1.76</v>
      </c>
      <c r="C942">
        <f t="shared" si="155"/>
        <v>3.0975999999999999</v>
      </c>
      <c r="D942" s="15">
        <f t="shared" si="156"/>
        <v>30976</v>
      </c>
      <c r="E942">
        <v>0.9</v>
      </c>
      <c r="F942" s="18">
        <f t="shared" si="157"/>
        <v>2.1182044326167597</v>
      </c>
      <c r="G942" s="15">
        <f t="shared" si="158"/>
        <v>21182.044326167597</v>
      </c>
      <c r="H942">
        <v>0.75</v>
      </c>
      <c r="I942" s="18">
        <f t="shared" si="154"/>
        <v>1.9345821578569653</v>
      </c>
      <c r="J942" s="15">
        <f t="shared" si="159"/>
        <v>19345.821578569652</v>
      </c>
      <c r="K942">
        <v>-2.34</v>
      </c>
      <c r="L942" s="18">
        <f t="shared" si="160"/>
        <v>0.14906004363444406</v>
      </c>
      <c r="M942" s="15">
        <f t="shared" si="161"/>
        <v>1490.6004363444406</v>
      </c>
      <c r="N942">
        <v>3.23</v>
      </c>
      <c r="O942" s="18">
        <f t="shared" si="162"/>
        <v>2.7581414733343443</v>
      </c>
      <c r="P942" s="15">
        <f t="shared" si="163"/>
        <v>27581.414733343445</v>
      </c>
    </row>
    <row r="943" spans="1:16" x14ac:dyDescent="0.25">
      <c r="A943">
        <f t="shared" si="164"/>
        <v>942</v>
      </c>
      <c r="B943">
        <v>2.5499999999999998</v>
      </c>
      <c r="C943">
        <f t="shared" si="155"/>
        <v>6.5024999999999995</v>
      </c>
      <c r="D943" s="15">
        <f t="shared" si="156"/>
        <v>65024.999999999993</v>
      </c>
      <c r="E943">
        <v>0.4</v>
      </c>
      <c r="F943" s="18">
        <f t="shared" si="157"/>
        <v>1.442726191979689</v>
      </c>
      <c r="G943" s="15">
        <f t="shared" si="158"/>
        <v>14427.261919796891</v>
      </c>
      <c r="H943">
        <v>-0.46</v>
      </c>
      <c r="I943" s="18">
        <f t="shared" si="154"/>
        <v>0.60314120338145438</v>
      </c>
      <c r="J943" s="15">
        <f t="shared" si="159"/>
        <v>6031.412033814544</v>
      </c>
      <c r="K943">
        <v>-2.35</v>
      </c>
      <c r="L943" s="18">
        <f t="shared" si="160"/>
        <v>0.14806462133429363</v>
      </c>
      <c r="M943" s="15">
        <f t="shared" si="161"/>
        <v>1480.6462133429363</v>
      </c>
      <c r="N943">
        <v>2.2799999999999998</v>
      </c>
      <c r="O943" s="18">
        <f t="shared" si="162"/>
        <v>-3.2441586781355207</v>
      </c>
      <c r="P943" s="15">
        <f t="shared" si="163"/>
        <v>-32441.586781355207</v>
      </c>
    </row>
    <row r="944" spans="1:16" x14ac:dyDescent="0.25">
      <c r="A944">
        <f t="shared" si="164"/>
        <v>943</v>
      </c>
      <c r="B944">
        <v>2.63</v>
      </c>
      <c r="C944">
        <f t="shared" si="155"/>
        <v>6.9168999999999992</v>
      </c>
      <c r="D944" s="15">
        <f t="shared" si="156"/>
        <v>69168.999999999985</v>
      </c>
      <c r="E944">
        <v>0.05</v>
      </c>
      <c r="F944" s="18">
        <f t="shared" si="157"/>
        <v>1.0506631591342346</v>
      </c>
      <c r="G944" s="15">
        <f t="shared" si="158"/>
        <v>10506.631591342346</v>
      </c>
      <c r="H944">
        <v>-0.12</v>
      </c>
      <c r="I944" s="18">
        <f t="shared" si="154"/>
        <v>0.88442096332392128</v>
      </c>
      <c r="J944" s="15">
        <f t="shared" si="159"/>
        <v>8844.2096332392121</v>
      </c>
      <c r="K944">
        <v>-0.52</v>
      </c>
      <c r="L944" s="18">
        <f t="shared" si="160"/>
        <v>0.61047422052794431</v>
      </c>
      <c r="M944" s="15">
        <f t="shared" si="161"/>
        <v>6104.7422052794427</v>
      </c>
      <c r="N944">
        <v>2.13</v>
      </c>
      <c r="O944" s="18">
        <f t="shared" si="162"/>
        <v>-3.9320335048139539</v>
      </c>
      <c r="P944" s="15">
        <f t="shared" si="163"/>
        <v>-39320.335048139539</v>
      </c>
    </row>
    <row r="945" spans="1:16" x14ac:dyDescent="0.25">
      <c r="A945">
        <f t="shared" si="164"/>
        <v>944</v>
      </c>
      <c r="B945">
        <v>2.98</v>
      </c>
      <c r="C945">
        <f t="shared" si="155"/>
        <v>8.8803999999999998</v>
      </c>
      <c r="D945" s="15">
        <f t="shared" si="156"/>
        <v>88804</v>
      </c>
      <c r="E945">
        <v>0.41</v>
      </c>
      <c r="F945" s="18">
        <f t="shared" si="157"/>
        <v>1.4548974456468782</v>
      </c>
      <c r="G945" s="15">
        <f t="shared" si="158"/>
        <v>14548.974456468783</v>
      </c>
      <c r="H945">
        <v>0.48</v>
      </c>
      <c r="I945" s="18">
        <f t="shared" si="154"/>
        <v>1.5541227523329404</v>
      </c>
      <c r="J945" s="15">
        <f t="shared" si="159"/>
        <v>15541.227523329404</v>
      </c>
      <c r="K945">
        <v>-2.85</v>
      </c>
      <c r="L945" s="18">
        <f t="shared" si="160"/>
        <v>0.10713708025713672</v>
      </c>
      <c r="M945" s="15">
        <f t="shared" si="161"/>
        <v>1071.3708025713672</v>
      </c>
      <c r="N945">
        <v>2.9</v>
      </c>
      <c r="O945" s="18">
        <f t="shared" si="162"/>
        <v>0.31370572436607347</v>
      </c>
      <c r="P945" s="15">
        <f t="shared" si="163"/>
        <v>3137.0572436607345</v>
      </c>
    </row>
    <row r="946" spans="1:16" x14ac:dyDescent="0.25">
      <c r="A946">
        <f t="shared" si="164"/>
        <v>945</v>
      </c>
      <c r="B946">
        <v>2.21</v>
      </c>
      <c r="C946">
        <f t="shared" si="155"/>
        <v>4.8841000000000001</v>
      </c>
      <c r="D946" s="15">
        <f t="shared" si="156"/>
        <v>48841</v>
      </c>
      <c r="E946">
        <v>-0.34</v>
      </c>
      <c r="F946" s="18">
        <f t="shared" si="157"/>
        <v>0.69041795824736951</v>
      </c>
      <c r="G946" s="15">
        <f t="shared" si="158"/>
        <v>6904.1795824736955</v>
      </c>
      <c r="H946">
        <v>1.47</v>
      </c>
      <c r="I946" s="18">
        <f t="shared" si="154"/>
        <v>3.215114951040444</v>
      </c>
      <c r="J946" s="15">
        <f t="shared" si="159"/>
        <v>32151.149510404441</v>
      </c>
      <c r="K946">
        <v>-2.2200000000000002</v>
      </c>
      <c r="L946" s="18">
        <f t="shared" si="160"/>
        <v>0.16166043284500084</v>
      </c>
      <c r="M946" s="15">
        <f t="shared" si="161"/>
        <v>1616.6043284500083</v>
      </c>
      <c r="N946">
        <v>3.52</v>
      </c>
      <c r="O946" s="18">
        <f t="shared" si="162"/>
        <v>5.2806882398873878</v>
      </c>
      <c r="P946" s="15">
        <f t="shared" si="163"/>
        <v>52806.88239887388</v>
      </c>
    </row>
    <row r="947" spans="1:16" x14ac:dyDescent="0.25">
      <c r="A947">
        <f t="shared" si="164"/>
        <v>946</v>
      </c>
      <c r="B947">
        <v>2.04</v>
      </c>
      <c r="C947">
        <f t="shared" si="155"/>
        <v>4.1616</v>
      </c>
      <c r="D947" s="15">
        <f t="shared" si="156"/>
        <v>41616</v>
      </c>
      <c r="E947">
        <v>0.05</v>
      </c>
      <c r="F947" s="18">
        <f t="shared" si="157"/>
        <v>1.0506631591342346</v>
      </c>
      <c r="G947" s="15">
        <f t="shared" si="158"/>
        <v>10506.631591342346</v>
      </c>
      <c r="H947">
        <v>-0.38</v>
      </c>
      <c r="I947" s="18">
        <f t="shared" si="154"/>
        <v>0.66338431629977812</v>
      </c>
      <c r="J947" s="15">
        <f t="shared" si="159"/>
        <v>6633.8431629977813</v>
      </c>
      <c r="K947">
        <v>-3.06</v>
      </c>
      <c r="L947" s="18">
        <f t="shared" si="160"/>
        <v>9.4114818097977337E-2</v>
      </c>
      <c r="M947" s="15">
        <f t="shared" si="161"/>
        <v>941.14818097977343</v>
      </c>
      <c r="N947">
        <v>2.4900000000000002</v>
      </c>
      <c r="O947" s="18">
        <f t="shared" si="162"/>
        <v>-2.1748637822636079</v>
      </c>
      <c r="P947" s="15">
        <f t="shared" si="163"/>
        <v>-21748.637822636079</v>
      </c>
    </row>
    <row r="948" spans="1:16" x14ac:dyDescent="0.25">
      <c r="A948">
        <f t="shared" si="164"/>
        <v>947</v>
      </c>
      <c r="B948">
        <v>2.94</v>
      </c>
      <c r="C948">
        <f t="shared" si="155"/>
        <v>8.6435999999999993</v>
      </c>
      <c r="D948" s="15">
        <f t="shared" si="156"/>
        <v>86436</v>
      </c>
      <c r="E948">
        <v>1.05</v>
      </c>
      <c r="F948" s="18">
        <f t="shared" si="157"/>
        <v>2.3477368626462241</v>
      </c>
      <c r="G948" s="15">
        <f t="shared" si="158"/>
        <v>23477.368626462241</v>
      </c>
      <c r="H948">
        <v>0.72</v>
      </c>
      <c r="I948" s="18">
        <f t="shared" si="154"/>
        <v>1.8897430822134151</v>
      </c>
      <c r="J948" s="15">
        <f t="shared" si="159"/>
        <v>18897.430822134153</v>
      </c>
      <c r="K948">
        <v>-2.4900000000000002</v>
      </c>
      <c r="L948" s="18">
        <f t="shared" si="160"/>
        <v>0.13493861675571495</v>
      </c>
      <c r="M948" s="15">
        <f t="shared" si="161"/>
        <v>1349.3861675571495</v>
      </c>
      <c r="N948">
        <v>2.4900000000000002</v>
      </c>
      <c r="O948" s="18">
        <f t="shared" si="162"/>
        <v>-2.1748637822636079</v>
      </c>
      <c r="P948" s="15">
        <f t="shared" si="163"/>
        <v>-21748.637822636079</v>
      </c>
    </row>
    <row r="949" spans="1:16" x14ac:dyDescent="0.25">
      <c r="A949">
        <f t="shared" si="164"/>
        <v>948</v>
      </c>
      <c r="B949">
        <v>2.93</v>
      </c>
      <c r="C949">
        <f t="shared" si="155"/>
        <v>8.5849000000000011</v>
      </c>
      <c r="D949" s="15">
        <f t="shared" si="156"/>
        <v>85849.000000000015</v>
      </c>
      <c r="E949">
        <v>0.17</v>
      </c>
      <c r="F949" s="18">
        <f t="shared" si="157"/>
        <v>1.17768409825033</v>
      </c>
      <c r="G949" s="15">
        <f t="shared" si="158"/>
        <v>11776.840982503301</v>
      </c>
      <c r="H949">
        <v>-0.52</v>
      </c>
      <c r="I949" s="18">
        <f t="shared" si="154"/>
        <v>0.56026972831265531</v>
      </c>
      <c r="J949" s="15">
        <f t="shared" si="159"/>
        <v>5602.697283126553</v>
      </c>
      <c r="K949">
        <v>-2</v>
      </c>
      <c r="L949" s="18">
        <f t="shared" si="160"/>
        <v>0.18828573052453318</v>
      </c>
      <c r="M949" s="15">
        <f t="shared" si="161"/>
        <v>1882.8573052453319</v>
      </c>
      <c r="N949">
        <v>2.41</v>
      </c>
      <c r="O949" s="18">
        <f t="shared" si="162"/>
        <v>-2.5974563309697798</v>
      </c>
      <c r="P949" s="15">
        <f t="shared" si="163"/>
        <v>-25974.563309697798</v>
      </c>
    </row>
    <row r="950" spans="1:16" x14ac:dyDescent="0.25">
      <c r="A950">
        <f t="shared" si="164"/>
        <v>949</v>
      </c>
      <c r="B950">
        <v>2.39</v>
      </c>
      <c r="C950">
        <f t="shared" si="155"/>
        <v>5.7121000000000004</v>
      </c>
      <c r="D950" s="15">
        <f t="shared" si="156"/>
        <v>57121.000000000007</v>
      </c>
      <c r="E950">
        <v>0.77</v>
      </c>
      <c r="F950" s="18">
        <f t="shared" si="157"/>
        <v>1.9293692896490025</v>
      </c>
      <c r="G950" s="15">
        <f t="shared" si="158"/>
        <v>19293.692896490025</v>
      </c>
      <c r="H950">
        <v>-3.59</v>
      </c>
      <c r="I950" s="18" t="e">
        <f t="shared" si="154"/>
        <v>#NUM!</v>
      </c>
      <c r="J950" s="15" t="e">
        <f t="shared" si="159"/>
        <v>#NUM!</v>
      </c>
      <c r="K950">
        <v>-2.27</v>
      </c>
      <c r="L950" s="18">
        <f t="shared" si="160"/>
        <v>0.1562594567438953</v>
      </c>
      <c r="M950" s="15">
        <f t="shared" si="161"/>
        <v>1562.5945674389529</v>
      </c>
      <c r="N950">
        <v>2.57</v>
      </c>
      <c r="O950" s="18">
        <f t="shared" si="162"/>
        <v>-1.7326890481233512</v>
      </c>
      <c r="P950" s="15">
        <f t="shared" si="163"/>
        <v>-17326.890481233513</v>
      </c>
    </row>
    <row r="951" spans="1:16" x14ac:dyDescent="0.25">
      <c r="A951">
        <f t="shared" si="164"/>
        <v>950</v>
      </c>
      <c r="B951">
        <v>2.11</v>
      </c>
      <c r="C951">
        <f t="shared" si="155"/>
        <v>4.4520999999999997</v>
      </c>
      <c r="D951" s="15">
        <f t="shared" si="156"/>
        <v>44521</v>
      </c>
      <c r="E951">
        <v>1.17</v>
      </c>
      <c r="F951" s="18">
        <f t="shared" si="157"/>
        <v>2.5403961338164343</v>
      </c>
      <c r="G951" s="15">
        <f t="shared" si="158"/>
        <v>25403.961338164343</v>
      </c>
      <c r="H951">
        <v>-0.31</v>
      </c>
      <c r="I951" s="18">
        <f t="shared" si="154"/>
        <v>0.71904389585076767</v>
      </c>
      <c r="J951" s="15">
        <f t="shared" si="159"/>
        <v>7190.4389585076769</v>
      </c>
      <c r="K951">
        <v>-2.2000000000000002</v>
      </c>
      <c r="L951" s="18">
        <f t="shared" si="160"/>
        <v>0.16388391146907674</v>
      </c>
      <c r="M951" s="15">
        <f t="shared" si="161"/>
        <v>1638.8391146907675</v>
      </c>
      <c r="N951">
        <v>3.01</v>
      </c>
      <c r="O951" s="18">
        <f t="shared" si="162"/>
        <v>1.0815428377054914</v>
      </c>
      <c r="P951" s="15">
        <f t="shared" si="163"/>
        <v>10815.428377054914</v>
      </c>
    </row>
    <row r="952" spans="1:16" x14ac:dyDescent="0.25">
      <c r="A952">
        <f t="shared" si="164"/>
        <v>951</v>
      </c>
      <c r="B952">
        <v>1.08</v>
      </c>
      <c r="C952">
        <f t="shared" si="155"/>
        <v>1.1664000000000001</v>
      </c>
      <c r="D952" s="15">
        <f t="shared" si="156"/>
        <v>11664.000000000002</v>
      </c>
      <c r="E952">
        <v>0.12</v>
      </c>
      <c r="F952" s="18">
        <f t="shared" si="157"/>
        <v>1.1238250480685137</v>
      </c>
      <c r="G952" s="15">
        <f t="shared" si="158"/>
        <v>11238.250480685138</v>
      </c>
      <c r="H952">
        <v>-2.08</v>
      </c>
      <c r="I952" s="18">
        <f t="shared" si="154"/>
        <v>1.6375236254165461E-2</v>
      </c>
      <c r="J952" s="15">
        <f t="shared" si="159"/>
        <v>163.75236254165461</v>
      </c>
      <c r="K952">
        <v>-4.2699999999999996</v>
      </c>
      <c r="L952" s="18">
        <f t="shared" si="160"/>
        <v>4.7445708074171637E-2</v>
      </c>
      <c r="M952" s="15">
        <f t="shared" si="161"/>
        <v>474.45708074171637</v>
      </c>
      <c r="N952">
        <v>3.06</v>
      </c>
      <c r="O952" s="18">
        <f t="shared" si="162"/>
        <v>1.4457245678505686</v>
      </c>
      <c r="P952" s="15">
        <f t="shared" si="163"/>
        <v>14457.245678505686</v>
      </c>
    </row>
    <row r="953" spans="1:16" x14ac:dyDescent="0.25">
      <c r="A953">
        <f t="shared" si="164"/>
        <v>952</v>
      </c>
      <c r="B953">
        <v>2.29</v>
      </c>
      <c r="C953">
        <f t="shared" si="155"/>
        <v>5.2441000000000004</v>
      </c>
      <c r="D953" s="15">
        <f t="shared" si="156"/>
        <v>52441.000000000007</v>
      </c>
      <c r="E953">
        <v>-0.27</v>
      </c>
      <c r="F953" s="18">
        <f t="shared" si="157"/>
        <v>0.74921114688513524</v>
      </c>
      <c r="G953" s="15">
        <f t="shared" si="158"/>
        <v>7492.1114688513526</v>
      </c>
      <c r="H953">
        <v>0.03</v>
      </c>
      <c r="I953" s="18">
        <f t="shared" si="154"/>
        <v>1.0302796688991041</v>
      </c>
      <c r="J953" s="15">
        <f t="shared" si="159"/>
        <v>10302.79668899104</v>
      </c>
      <c r="K953">
        <v>-3.56</v>
      </c>
      <c r="L953" s="18">
        <f t="shared" si="160"/>
        <v>7.0067095355333134E-2</v>
      </c>
      <c r="M953" s="15">
        <f t="shared" si="161"/>
        <v>700.67095355333129</v>
      </c>
      <c r="N953">
        <v>3.21</v>
      </c>
      <c r="O953" s="18">
        <f t="shared" si="162"/>
        <v>2.5976233858228746</v>
      </c>
      <c r="P953" s="15">
        <f t="shared" si="163"/>
        <v>25976.233858228745</v>
      </c>
    </row>
    <row r="954" spans="1:16" x14ac:dyDescent="0.25">
      <c r="A954">
        <f t="shared" si="164"/>
        <v>953</v>
      </c>
      <c r="B954">
        <v>3.11</v>
      </c>
      <c r="C954">
        <f t="shared" si="155"/>
        <v>9.6720999999999986</v>
      </c>
      <c r="D954" s="15">
        <f t="shared" si="156"/>
        <v>96720.999999999985</v>
      </c>
      <c r="E954">
        <v>1.05</v>
      </c>
      <c r="F954" s="18">
        <f t="shared" si="157"/>
        <v>2.3477368626462241</v>
      </c>
      <c r="G954" s="15">
        <f t="shared" si="158"/>
        <v>23477.368626462241</v>
      </c>
      <c r="H954">
        <v>0.52</v>
      </c>
      <c r="I954" s="18">
        <f t="shared" si="154"/>
        <v>1.6072508010375741</v>
      </c>
      <c r="J954" s="15">
        <f t="shared" si="159"/>
        <v>16072.508010375741</v>
      </c>
      <c r="K954">
        <v>-2.57</v>
      </c>
      <c r="L954" s="18">
        <f t="shared" si="160"/>
        <v>0.12806990763749648</v>
      </c>
      <c r="M954" s="15">
        <f t="shared" si="161"/>
        <v>1280.6990763749648</v>
      </c>
      <c r="N954">
        <v>3.78</v>
      </c>
      <c r="O954" s="18">
        <f t="shared" si="162"/>
        <v>7.8769171338572228</v>
      </c>
      <c r="P954" s="15">
        <f t="shared" si="163"/>
        <v>78769.171338572225</v>
      </c>
    </row>
    <row r="955" spans="1:16" x14ac:dyDescent="0.25">
      <c r="A955">
        <f t="shared" si="164"/>
        <v>954</v>
      </c>
      <c r="B955">
        <v>1.27</v>
      </c>
      <c r="C955">
        <f t="shared" si="155"/>
        <v>1.6129</v>
      </c>
      <c r="D955" s="15">
        <f t="shared" si="156"/>
        <v>16129</v>
      </c>
      <c r="E955">
        <v>1.44</v>
      </c>
      <c r="F955" s="18">
        <f t="shared" si="157"/>
        <v>3.0034452073923283</v>
      </c>
      <c r="G955" s="15">
        <f t="shared" si="158"/>
        <v>30034.452073923283</v>
      </c>
      <c r="H955">
        <v>1.49</v>
      </c>
      <c r="I955" s="18">
        <f t="shared" si="154"/>
        <v>3.2565356821206888</v>
      </c>
      <c r="J955" s="15">
        <f t="shared" si="159"/>
        <v>32565.356821206889</v>
      </c>
      <c r="K955">
        <v>-1.41</v>
      </c>
      <c r="L955" s="18">
        <f t="shared" si="160"/>
        <v>0.29082125209515591</v>
      </c>
      <c r="M955" s="15">
        <f t="shared" si="161"/>
        <v>2908.2125209515593</v>
      </c>
      <c r="N955">
        <v>3.4</v>
      </c>
      <c r="O955" s="18">
        <f t="shared" si="162"/>
        <v>4.1914896871157286</v>
      </c>
      <c r="P955" s="15">
        <f t="shared" si="163"/>
        <v>41914.896871157289</v>
      </c>
    </row>
    <row r="956" spans="1:16" x14ac:dyDescent="0.25">
      <c r="A956">
        <f t="shared" si="164"/>
        <v>955</v>
      </c>
      <c r="B956">
        <v>2.13</v>
      </c>
      <c r="C956">
        <f t="shared" si="155"/>
        <v>4.5368999999999993</v>
      </c>
      <c r="D956" s="15">
        <f t="shared" si="156"/>
        <v>45368.999999999993</v>
      </c>
      <c r="E956">
        <v>0.1</v>
      </c>
      <c r="F956" s="18">
        <f t="shared" si="157"/>
        <v>1.1026552466101509</v>
      </c>
      <c r="G956" s="15">
        <f t="shared" si="158"/>
        <v>11026.55246610151</v>
      </c>
      <c r="H956">
        <v>0.21</v>
      </c>
      <c r="I956" s="18">
        <f t="shared" si="154"/>
        <v>1.2238990204543152</v>
      </c>
      <c r="J956" s="15">
        <f t="shared" si="159"/>
        <v>12238.990204543152</v>
      </c>
      <c r="K956">
        <v>-2.41</v>
      </c>
      <c r="L956" s="18">
        <f t="shared" si="160"/>
        <v>0.14225813220380332</v>
      </c>
      <c r="M956" s="15">
        <f t="shared" si="161"/>
        <v>1422.5813220380332</v>
      </c>
      <c r="N956">
        <v>2.91</v>
      </c>
      <c r="O956" s="18">
        <f t="shared" si="162"/>
        <v>0.38165268891152415</v>
      </c>
      <c r="P956" s="15">
        <f t="shared" si="163"/>
        <v>3816.5268891152414</v>
      </c>
    </row>
    <row r="957" spans="1:16" x14ac:dyDescent="0.25">
      <c r="A957">
        <f t="shared" si="164"/>
        <v>956</v>
      </c>
      <c r="B957">
        <v>2.2000000000000002</v>
      </c>
      <c r="C957">
        <f t="shared" si="155"/>
        <v>4.8400000000000007</v>
      </c>
      <c r="D957" s="15">
        <f t="shared" si="156"/>
        <v>48400.000000000007</v>
      </c>
      <c r="E957">
        <v>0.79</v>
      </c>
      <c r="F957" s="18">
        <f t="shared" si="157"/>
        <v>1.9578130794657915</v>
      </c>
      <c r="G957" s="15">
        <f t="shared" si="158"/>
        <v>19578.130794657915</v>
      </c>
      <c r="H957">
        <v>-1.03</v>
      </c>
      <c r="I957" s="18">
        <f t="shared" si="154"/>
        <v>0.2706777107518275</v>
      </c>
      <c r="J957" s="15">
        <f t="shared" si="159"/>
        <v>2706.777107518275</v>
      </c>
      <c r="K957">
        <v>-2.54</v>
      </c>
      <c r="L957" s="18">
        <f t="shared" si="160"/>
        <v>0.13059495079482361</v>
      </c>
      <c r="M957" s="15">
        <f t="shared" si="161"/>
        <v>1305.949507948236</v>
      </c>
      <c r="N957">
        <v>2.56</v>
      </c>
      <c r="O957" s="18">
        <f t="shared" si="162"/>
        <v>-1.789055584278108</v>
      </c>
      <c r="P957" s="15">
        <f t="shared" si="163"/>
        <v>-17890.555842781079</v>
      </c>
    </row>
    <row r="958" spans="1:16" x14ac:dyDescent="0.25">
      <c r="A958">
        <f t="shared" si="164"/>
        <v>957</v>
      </c>
      <c r="B958">
        <v>2.59</v>
      </c>
      <c r="C958">
        <f t="shared" si="155"/>
        <v>6.7080999999999991</v>
      </c>
      <c r="D958" s="15">
        <f t="shared" si="156"/>
        <v>67080.999999999985</v>
      </c>
      <c r="E958">
        <v>-0.27</v>
      </c>
      <c r="F958" s="18">
        <f t="shared" si="157"/>
        <v>0.74921114688513524</v>
      </c>
      <c r="G958" s="15">
        <f t="shared" si="158"/>
        <v>7492.1114688513526</v>
      </c>
      <c r="H958">
        <v>-1.45</v>
      </c>
      <c r="I958" s="18">
        <f t="shared" si="154"/>
        <v>0.12157906303502573</v>
      </c>
      <c r="J958" s="15">
        <f t="shared" si="159"/>
        <v>1215.7906303502573</v>
      </c>
      <c r="K958">
        <v>-1.18</v>
      </c>
      <c r="L958" s="18">
        <f t="shared" si="160"/>
        <v>0.34847109154681272</v>
      </c>
      <c r="M958" s="15">
        <f t="shared" si="161"/>
        <v>3484.710915468127</v>
      </c>
      <c r="N958">
        <v>2.68</v>
      </c>
      <c r="O958" s="18">
        <f t="shared" si="162"/>
        <v>-1.091433774782784</v>
      </c>
      <c r="P958" s="15">
        <f t="shared" si="163"/>
        <v>-10914.33774782784</v>
      </c>
    </row>
    <row r="959" spans="1:16" x14ac:dyDescent="0.25">
      <c r="A959">
        <f t="shared" si="164"/>
        <v>958</v>
      </c>
      <c r="B959">
        <v>1.79</v>
      </c>
      <c r="C959">
        <f t="shared" si="155"/>
        <v>3.2040999999999999</v>
      </c>
      <c r="D959" s="15">
        <f t="shared" si="156"/>
        <v>32041</v>
      </c>
      <c r="E959">
        <v>-0.47</v>
      </c>
      <c r="F959" s="18">
        <f t="shared" si="157"/>
        <v>0.58795927173142792</v>
      </c>
      <c r="G959" s="15">
        <f t="shared" si="158"/>
        <v>5879.5927173142791</v>
      </c>
      <c r="H959">
        <v>-0.92</v>
      </c>
      <c r="I959" s="18">
        <f t="shared" si="154"/>
        <v>0.32238128541352196</v>
      </c>
      <c r="J959" s="15">
        <f t="shared" si="159"/>
        <v>3223.8128541352194</v>
      </c>
      <c r="K959">
        <v>-2.2599999999999998</v>
      </c>
      <c r="L959" s="18">
        <f t="shared" si="160"/>
        <v>0.15732197252384619</v>
      </c>
      <c r="M959" s="15">
        <f t="shared" si="161"/>
        <v>1573.2197252384619</v>
      </c>
      <c r="N959">
        <v>2.66</v>
      </c>
      <c r="O959" s="18">
        <f t="shared" si="162"/>
        <v>-1.2109619652522152</v>
      </c>
      <c r="P959" s="15">
        <f t="shared" si="163"/>
        <v>-12109.619652522153</v>
      </c>
    </row>
    <row r="960" spans="1:16" x14ac:dyDescent="0.25">
      <c r="A960">
        <f t="shared" si="164"/>
        <v>959</v>
      </c>
      <c r="B960">
        <v>2.58</v>
      </c>
      <c r="C960">
        <f t="shared" si="155"/>
        <v>6.6564000000000005</v>
      </c>
      <c r="D960" s="15">
        <f t="shared" si="156"/>
        <v>66564</v>
      </c>
      <c r="E960">
        <v>0.55000000000000004</v>
      </c>
      <c r="F960" s="18">
        <f t="shared" si="157"/>
        <v>1.6309988669167979</v>
      </c>
      <c r="G960" s="15">
        <f t="shared" si="158"/>
        <v>16309.988669167979</v>
      </c>
      <c r="H960">
        <v>0.51</v>
      </c>
      <c r="I960" s="18">
        <f t="shared" si="154"/>
        <v>1.5938649193102947</v>
      </c>
      <c r="J960" s="15">
        <f t="shared" si="159"/>
        <v>15938.649193102947</v>
      </c>
      <c r="K960">
        <v>-0.56000000000000005</v>
      </c>
      <c r="L960" s="18">
        <f t="shared" si="160"/>
        <v>0.58893151466580695</v>
      </c>
      <c r="M960" s="15">
        <f t="shared" si="161"/>
        <v>5889.3151466580694</v>
      </c>
      <c r="N960">
        <v>2.9</v>
      </c>
      <c r="O960" s="18">
        <f t="shared" si="162"/>
        <v>0.31370572436607347</v>
      </c>
      <c r="P960" s="15">
        <f t="shared" si="163"/>
        <v>3137.0572436607345</v>
      </c>
    </row>
    <row r="961" spans="1:16" x14ac:dyDescent="0.25">
      <c r="A961">
        <f t="shared" si="164"/>
        <v>960</v>
      </c>
      <c r="B961">
        <v>1.47</v>
      </c>
      <c r="C961">
        <f t="shared" si="155"/>
        <v>2.1608999999999998</v>
      </c>
      <c r="D961" s="15">
        <f t="shared" si="156"/>
        <v>21609</v>
      </c>
      <c r="E961">
        <v>0.02</v>
      </c>
      <c r="F961" s="18">
        <f t="shared" si="157"/>
        <v>1.0201060423133848</v>
      </c>
      <c r="G961" s="15">
        <f t="shared" si="158"/>
        <v>10201.060423133848</v>
      </c>
      <c r="H961">
        <v>0.49</v>
      </c>
      <c r="I961" s="18">
        <f t="shared" si="154"/>
        <v>1.5673010345210105</v>
      </c>
      <c r="J961" s="15">
        <f t="shared" si="159"/>
        <v>15673.010345210105</v>
      </c>
      <c r="K961">
        <v>-1.5</v>
      </c>
      <c r="L961" s="18">
        <f t="shared" si="160"/>
        <v>0.27144815321910509</v>
      </c>
      <c r="M961" s="15">
        <f t="shared" si="161"/>
        <v>2714.481532191051</v>
      </c>
      <c r="N961">
        <v>2.06</v>
      </c>
      <c r="O961" s="18">
        <f t="shared" si="162"/>
        <v>-4.2327709691610593</v>
      </c>
      <c r="P961" s="15">
        <f t="shared" si="163"/>
        <v>-42327.709691610595</v>
      </c>
    </row>
    <row r="962" spans="1:16" x14ac:dyDescent="0.25">
      <c r="A962">
        <f t="shared" si="164"/>
        <v>961</v>
      </c>
      <c r="B962">
        <v>2.42</v>
      </c>
      <c r="C962">
        <f t="shared" si="155"/>
        <v>5.8563999999999998</v>
      </c>
      <c r="D962" s="15">
        <f t="shared" si="156"/>
        <v>58564</v>
      </c>
      <c r="E962">
        <v>2.0499999999999998</v>
      </c>
      <c r="F962" s="18">
        <f t="shared" si="157"/>
        <v>4.2021351089636925</v>
      </c>
      <c r="G962" s="15">
        <f t="shared" si="158"/>
        <v>42021.351089636926</v>
      </c>
      <c r="H962">
        <v>-0.36</v>
      </c>
      <c r="I962" s="18">
        <f t="shared" ref="I962:I1001" si="165">(H962*0.38+1)^(1/0.38)</f>
        <v>0.67900377471925577</v>
      </c>
      <c r="J962" s="15">
        <f t="shared" si="159"/>
        <v>6790.0377471925576</v>
      </c>
      <c r="K962">
        <v>-2.17</v>
      </c>
      <c r="L962" s="18">
        <f t="shared" si="160"/>
        <v>0.16728893969998301</v>
      </c>
      <c r="M962" s="15">
        <f t="shared" si="161"/>
        <v>1672.8893969998301</v>
      </c>
      <c r="N962">
        <v>2.84</v>
      </c>
      <c r="O962" s="18">
        <f t="shared" si="162"/>
        <v>-8.6362665251600745E-2</v>
      </c>
      <c r="P962" s="15">
        <f t="shared" si="163"/>
        <v>-863.62665251600743</v>
      </c>
    </row>
    <row r="963" spans="1:16" x14ac:dyDescent="0.25">
      <c r="A963">
        <f t="shared" si="164"/>
        <v>962</v>
      </c>
      <c r="B963">
        <v>2.08</v>
      </c>
      <c r="C963">
        <f t="shared" ref="C963:C1001" si="166">B963^2</f>
        <v>4.3264000000000005</v>
      </c>
      <c r="D963" s="15">
        <f t="shared" ref="D963:D1001" si="167">C963*10000</f>
        <v>43264.000000000007</v>
      </c>
      <c r="E963">
        <v>0.38</v>
      </c>
      <c r="F963" s="18">
        <f t="shared" ref="F963:F1001" si="168">(E963*0.47+1)^(1/0.47)</f>
        <v>1.4185461926843772</v>
      </c>
      <c r="G963" s="15">
        <f t="shared" ref="G963:G1001" si="169">F963*10000</f>
        <v>14185.461926843773</v>
      </c>
      <c r="H963">
        <v>0.67</v>
      </c>
      <c r="I963" s="18">
        <f t="shared" si="165"/>
        <v>1.8164541055716805</v>
      </c>
      <c r="J963" s="15">
        <f t="shared" ref="J963:J1001" si="170">I963*10000</f>
        <v>18164.541055716807</v>
      </c>
      <c r="K963">
        <v>-1.3</v>
      </c>
      <c r="L963" s="18">
        <f t="shared" ref="L963:L1001" si="171">(K963*-0.21+1)^(1/-0.21)</f>
        <v>0.31682330892493366</v>
      </c>
      <c r="M963" s="15">
        <f t="shared" ref="M963:M1001" si="172">L963*10000</f>
        <v>3168.2330892493364</v>
      </c>
      <c r="N963">
        <v>3.8</v>
      </c>
      <c r="O963" s="18">
        <f t="shared" ref="O963:O1001" si="173">((N963*0.18+1)^(1/0.18))-10</f>
        <v>8.0907278282884825</v>
      </c>
      <c r="P963" s="15">
        <f t="shared" ref="P963:P1001" si="174">O963*10000</f>
        <v>80907.278282884829</v>
      </c>
    </row>
    <row r="964" spans="1:16" x14ac:dyDescent="0.25">
      <c r="A964">
        <f t="shared" ref="A964:A1001" si="175">A963+1</f>
        <v>963</v>
      </c>
      <c r="B964">
        <v>1.85</v>
      </c>
      <c r="C964">
        <f t="shared" si="166"/>
        <v>3.4225000000000003</v>
      </c>
      <c r="D964" s="15">
        <f t="shared" si="167"/>
        <v>34225</v>
      </c>
      <c r="E964">
        <v>0.3</v>
      </c>
      <c r="F964" s="18">
        <f t="shared" si="168"/>
        <v>1.3239889174564232</v>
      </c>
      <c r="G964" s="15">
        <f t="shared" si="169"/>
        <v>13239.889174564232</v>
      </c>
      <c r="H964">
        <v>-1.78</v>
      </c>
      <c r="I964" s="18">
        <f t="shared" si="165"/>
        <v>5.1350977874533132E-2</v>
      </c>
      <c r="J964" s="15">
        <f t="shared" si="170"/>
        <v>513.50977874533135</v>
      </c>
      <c r="K964">
        <v>-2.19</v>
      </c>
      <c r="L964" s="18">
        <f t="shared" si="171"/>
        <v>0.16500952222308574</v>
      </c>
      <c r="M964" s="15">
        <f t="shared" si="172"/>
        <v>1650.0952222308574</v>
      </c>
      <c r="N964">
        <v>2.85</v>
      </c>
      <c r="O964" s="18">
        <f t="shared" si="173"/>
        <v>-2.0583339011256641E-2</v>
      </c>
      <c r="P964" s="15">
        <f t="shared" si="174"/>
        <v>-205.83339011256641</v>
      </c>
    </row>
    <row r="965" spans="1:16" x14ac:dyDescent="0.25">
      <c r="A965">
        <f t="shared" si="175"/>
        <v>964</v>
      </c>
      <c r="B965">
        <v>2.41</v>
      </c>
      <c r="C965">
        <f t="shared" si="166"/>
        <v>5.8081000000000005</v>
      </c>
      <c r="D965" s="15">
        <f t="shared" si="167"/>
        <v>58081.000000000007</v>
      </c>
      <c r="E965">
        <v>-0.54</v>
      </c>
      <c r="F965" s="18">
        <f t="shared" si="168"/>
        <v>0.53638823558164983</v>
      </c>
      <c r="G965" s="15">
        <f t="shared" si="169"/>
        <v>5363.8823558164986</v>
      </c>
      <c r="H965">
        <v>-0.25</v>
      </c>
      <c r="I965" s="18">
        <f t="shared" si="165"/>
        <v>0.76898401775345304</v>
      </c>
      <c r="J965" s="15">
        <f t="shared" si="170"/>
        <v>7689.8401775345301</v>
      </c>
      <c r="K965">
        <v>-4.33</v>
      </c>
      <c r="L965" s="18">
        <f t="shared" si="171"/>
        <v>4.5973115949387161E-2</v>
      </c>
      <c r="M965" s="15">
        <f t="shared" si="172"/>
        <v>459.73115949387159</v>
      </c>
      <c r="N965">
        <v>4.2300000000000004</v>
      </c>
      <c r="O965" s="18">
        <f t="shared" si="173"/>
        <v>13.220829699049247</v>
      </c>
      <c r="P965" s="15">
        <f t="shared" si="174"/>
        <v>132208.29699049247</v>
      </c>
    </row>
    <row r="966" spans="1:16" x14ac:dyDescent="0.25">
      <c r="A966">
        <f t="shared" si="175"/>
        <v>965</v>
      </c>
      <c r="B966">
        <v>1.96</v>
      </c>
      <c r="C966">
        <f t="shared" si="166"/>
        <v>3.8415999999999997</v>
      </c>
      <c r="D966" s="15">
        <f t="shared" si="167"/>
        <v>38416</v>
      </c>
      <c r="E966">
        <v>0.82</v>
      </c>
      <c r="F966" s="18">
        <f t="shared" si="168"/>
        <v>2.0008926746607036</v>
      </c>
      <c r="G966" s="15">
        <f t="shared" si="169"/>
        <v>20008.926746607038</v>
      </c>
      <c r="H966">
        <v>0.44</v>
      </c>
      <c r="I966" s="18">
        <f t="shared" si="165"/>
        <v>1.5020974274509067</v>
      </c>
      <c r="J966" s="15">
        <f t="shared" si="170"/>
        <v>15020.974274509066</v>
      </c>
      <c r="K966">
        <v>-2.2799999999999998</v>
      </c>
      <c r="L966" s="18">
        <f t="shared" si="171"/>
        <v>0.15520561160029425</v>
      </c>
      <c r="M966" s="15">
        <f t="shared" si="172"/>
        <v>1552.0561160029424</v>
      </c>
      <c r="N966">
        <v>3.71</v>
      </c>
      <c r="O966" s="18">
        <f t="shared" si="173"/>
        <v>7.1448292372284534</v>
      </c>
      <c r="P966" s="15">
        <f t="shared" si="174"/>
        <v>71448.29237228453</v>
      </c>
    </row>
    <row r="967" spans="1:16" x14ac:dyDescent="0.25">
      <c r="A967">
        <f t="shared" si="175"/>
        <v>966</v>
      </c>
      <c r="B967">
        <v>2.66</v>
      </c>
      <c r="C967">
        <f t="shared" si="166"/>
        <v>7.0756000000000006</v>
      </c>
      <c r="D967" s="15">
        <f t="shared" si="167"/>
        <v>70756</v>
      </c>
      <c r="E967">
        <v>1.0900000000000001</v>
      </c>
      <c r="F967" s="18">
        <f t="shared" si="168"/>
        <v>2.4110621694676775</v>
      </c>
      <c r="G967" s="15">
        <f t="shared" si="169"/>
        <v>24110.621694676774</v>
      </c>
      <c r="H967">
        <v>1.5</v>
      </c>
      <c r="I967" s="18">
        <f t="shared" si="165"/>
        <v>3.2773694496928818</v>
      </c>
      <c r="J967" s="15">
        <f t="shared" si="170"/>
        <v>32773.694496928816</v>
      </c>
      <c r="K967">
        <v>-2.97</v>
      </c>
      <c r="L967" s="18">
        <f t="shared" si="171"/>
        <v>9.9446951128678157E-2</v>
      </c>
      <c r="M967" s="15">
        <f t="shared" si="172"/>
        <v>994.46951128678154</v>
      </c>
      <c r="N967">
        <v>2.68</v>
      </c>
      <c r="O967" s="18">
        <f t="shared" si="173"/>
        <v>-1.091433774782784</v>
      </c>
      <c r="P967" s="15">
        <f t="shared" si="174"/>
        <v>-10914.33774782784</v>
      </c>
    </row>
    <row r="968" spans="1:16" x14ac:dyDescent="0.25">
      <c r="A968">
        <f t="shared" si="175"/>
        <v>967</v>
      </c>
      <c r="B968">
        <v>2.25</v>
      </c>
      <c r="C968">
        <f t="shared" si="166"/>
        <v>5.0625</v>
      </c>
      <c r="D968" s="15">
        <f t="shared" si="167"/>
        <v>50625</v>
      </c>
      <c r="E968">
        <v>-0.3</v>
      </c>
      <c r="F968" s="18">
        <f t="shared" si="168"/>
        <v>0.72370225031607316</v>
      </c>
      <c r="G968" s="15">
        <f t="shared" si="169"/>
        <v>7237.0225031607315</v>
      </c>
      <c r="H968">
        <v>0.34</v>
      </c>
      <c r="I968" s="18">
        <f t="shared" si="165"/>
        <v>1.3767995302555722</v>
      </c>
      <c r="J968" s="15">
        <f t="shared" si="170"/>
        <v>13767.995302555722</v>
      </c>
      <c r="K968">
        <v>-3.24</v>
      </c>
      <c r="L968" s="18">
        <f t="shared" si="171"/>
        <v>8.4451296192726247E-2</v>
      </c>
      <c r="M968" s="15">
        <f t="shared" si="172"/>
        <v>844.5129619272625</v>
      </c>
      <c r="N968">
        <v>3.68</v>
      </c>
      <c r="O968" s="18">
        <f t="shared" si="173"/>
        <v>6.8386977360914472</v>
      </c>
      <c r="P968" s="15">
        <f t="shared" si="174"/>
        <v>68386.977360914476</v>
      </c>
    </row>
    <row r="969" spans="1:16" x14ac:dyDescent="0.25">
      <c r="A969">
        <f t="shared" si="175"/>
        <v>968</v>
      </c>
      <c r="B969">
        <v>1.95</v>
      </c>
      <c r="C969">
        <f t="shared" si="166"/>
        <v>3.8024999999999998</v>
      </c>
      <c r="D969" s="15">
        <f t="shared" si="167"/>
        <v>38025</v>
      </c>
      <c r="E969">
        <v>1.35</v>
      </c>
      <c r="F969" s="18">
        <f t="shared" si="168"/>
        <v>2.8445297387015298</v>
      </c>
      <c r="G969" s="15">
        <f t="shared" si="169"/>
        <v>28445.297387015296</v>
      </c>
      <c r="H969">
        <v>1.34</v>
      </c>
      <c r="I969" s="18">
        <f t="shared" si="165"/>
        <v>2.9538355067875393</v>
      </c>
      <c r="J969" s="15">
        <f t="shared" si="170"/>
        <v>29538.355067875393</v>
      </c>
      <c r="K969">
        <v>-4.8499999999999996</v>
      </c>
      <c r="L969" s="18">
        <f t="shared" si="171"/>
        <v>3.5276226709492257E-2</v>
      </c>
      <c r="M969" s="15">
        <f t="shared" si="172"/>
        <v>352.76226709492255</v>
      </c>
      <c r="N969">
        <v>3.15</v>
      </c>
      <c r="O969" s="18">
        <f t="shared" si="173"/>
        <v>2.1259744004893459</v>
      </c>
      <c r="P969" s="15">
        <f t="shared" si="174"/>
        <v>21259.744004893459</v>
      </c>
    </row>
    <row r="970" spans="1:16" x14ac:dyDescent="0.25">
      <c r="A970">
        <f t="shared" si="175"/>
        <v>969</v>
      </c>
      <c r="B970">
        <v>2.71</v>
      </c>
      <c r="C970">
        <f t="shared" si="166"/>
        <v>7.3441000000000001</v>
      </c>
      <c r="D970" s="15">
        <f t="shared" si="167"/>
        <v>73441</v>
      </c>
      <c r="E970">
        <v>1.07</v>
      </c>
      <c r="F970" s="18">
        <f t="shared" si="168"/>
        <v>2.3792878573673191</v>
      </c>
      <c r="G970" s="15">
        <f t="shared" si="169"/>
        <v>23792.878573673192</v>
      </c>
      <c r="H970">
        <v>-2.4900000000000002</v>
      </c>
      <c r="I970" s="18">
        <f t="shared" si="165"/>
        <v>4.5703910123637357E-4</v>
      </c>
      <c r="J970" s="15">
        <f t="shared" si="170"/>
        <v>4.5703910123637357</v>
      </c>
      <c r="K970">
        <v>-3.51</v>
      </c>
      <c r="L970" s="18">
        <f t="shared" si="171"/>
        <v>7.2106936751738585E-2</v>
      </c>
      <c r="M970" s="15">
        <f t="shared" si="172"/>
        <v>721.0693675173859</v>
      </c>
      <c r="N970">
        <v>2.89</v>
      </c>
      <c r="O970" s="18">
        <f t="shared" si="173"/>
        <v>0.24612384965723422</v>
      </c>
      <c r="P970" s="15">
        <f t="shared" si="174"/>
        <v>2461.2384965723422</v>
      </c>
    </row>
    <row r="971" spans="1:16" x14ac:dyDescent="0.25">
      <c r="A971">
        <f t="shared" si="175"/>
        <v>970</v>
      </c>
      <c r="B971">
        <v>2.48</v>
      </c>
      <c r="C971">
        <f t="shared" si="166"/>
        <v>6.1504000000000003</v>
      </c>
      <c r="D971" s="15">
        <f t="shared" si="167"/>
        <v>61504</v>
      </c>
      <c r="E971">
        <v>-0.08</v>
      </c>
      <c r="F971" s="18">
        <f t="shared" si="168"/>
        <v>0.92169326382941918</v>
      </c>
      <c r="G971" s="15">
        <f t="shared" si="169"/>
        <v>9216.9326382941927</v>
      </c>
      <c r="H971">
        <v>-0.05</v>
      </c>
      <c r="I971" s="18">
        <f t="shared" si="165"/>
        <v>0.9507718945465764</v>
      </c>
      <c r="J971" s="15">
        <f t="shared" si="170"/>
        <v>9507.7189454657637</v>
      </c>
      <c r="K971">
        <v>-4.67</v>
      </c>
      <c r="L971" s="18">
        <f t="shared" si="171"/>
        <v>3.8599138484506058E-2</v>
      </c>
      <c r="M971" s="15">
        <f t="shared" si="172"/>
        <v>385.99138484506057</v>
      </c>
      <c r="N971">
        <v>2.81</v>
      </c>
      <c r="O971" s="18">
        <f t="shared" si="173"/>
        <v>-0.28157088916882778</v>
      </c>
      <c r="P971" s="15">
        <f t="shared" si="174"/>
        <v>-2815.7088916882776</v>
      </c>
    </row>
    <row r="972" spans="1:16" x14ac:dyDescent="0.25">
      <c r="A972">
        <f t="shared" si="175"/>
        <v>971</v>
      </c>
      <c r="B972">
        <v>1.4</v>
      </c>
      <c r="C972">
        <f t="shared" si="166"/>
        <v>1.9599999999999997</v>
      </c>
      <c r="D972" s="15">
        <f t="shared" si="167"/>
        <v>19599.999999999996</v>
      </c>
      <c r="E972">
        <v>0.43</v>
      </c>
      <c r="F972" s="18">
        <f t="shared" si="168"/>
        <v>1.4794025976001768</v>
      </c>
      <c r="G972" s="15">
        <f t="shared" si="169"/>
        <v>14794.025976001767</v>
      </c>
      <c r="H972">
        <v>-0.44</v>
      </c>
      <c r="I972" s="18">
        <f t="shared" si="165"/>
        <v>0.6178693076308811</v>
      </c>
      <c r="J972" s="15">
        <f t="shared" si="170"/>
        <v>6178.6930763088112</v>
      </c>
      <c r="K972">
        <v>-0.95</v>
      </c>
      <c r="L972" s="18">
        <f t="shared" si="171"/>
        <v>0.42054097994580469</v>
      </c>
      <c r="M972" s="15">
        <f t="shared" si="172"/>
        <v>4205.409799458047</v>
      </c>
      <c r="N972">
        <v>3.29</v>
      </c>
      <c r="O972" s="18">
        <f t="shared" si="173"/>
        <v>3.2497900800387001</v>
      </c>
      <c r="P972" s="15">
        <f t="shared" si="174"/>
        <v>32497.900800387</v>
      </c>
    </row>
    <row r="973" spans="1:16" x14ac:dyDescent="0.25">
      <c r="A973">
        <f t="shared" si="175"/>
        <v>972</v>
      </c>
      <c r="B973">
        <v>2.5499999999999998</v>
      </c>
      <c r="C973">
        <f t="shared" si="166"/>
        <v>6.5024999999999995</v>
      </c>
      <c r="D973" s="15">
        <f t="shared" si="167"/>
        <v>65024.999999999993</v>
      </c>
      <c r="E973">
        <v>0.53</v>
      </c>
      <c r="F973" s="18">
        <f t="shared" si="168"/>
        <v>1.6051882618189177</v>
      </c>
      <c r="G973" s="15">
        <f t="shared" si="169"/>
        <v>16051.882618189176</v>
      </c>
      <c r="H973">
        <v>7.0000000000000007E-2</v>
      </c>
      <c r="I973" s="18">
        <f t="shared" si="165"/>
        <v>1.071527485709467</v>
      </c>
      <c r="J973" s="15">
        <f t="shared" si="170"/>
        <v>10715.27485709467</v>
      </c>
      <c r="K973">
        <v>-3.26</v>
      </c>
      <c r="L973" s="18">
        <f t="shared" si="171"/>
        <v>8.3453359988952397E-2</v>
      </c>
      <c r="M973" s="15">
        <f t="shared" si="172"/>
        <v>834.533599889524</v>
      </c>
      <c r="N973">
        <v>4.03</v>
      </c>
      <c r="O973" s="18">
        <f t="shared" si="173"/>
        <v>10.704007173133594</v>
      </c>
      <c r="P973" s="15">
        <f t="shared" si="174"/>
        <v>107040.07173133593</v>
      </c>
    </row>
    <row r="974" spans="1:16" x14ac:dyDescent="0.25">
      <c r="A974">
        <f t="shared" si="175"/>
        <v>973</v>
      </c>
      <c r="B974">
        <v>2.12</v>
      </c>
      <c r="C974">
        <f t="shared" si="166"/>
        <v>4.4944000000000006</v>
      </c>
      <c r="D974" s="15">
        <f t="shared" si="167"/>
        <v>44944.000000000007</v>
      </c>
      <c r="E974">
        <v>0.59</v>
      </c>
      <c r="F974" s="18">
        <f t="shared" si="168"/>
        <v>1.6832752285189638</v>
      </c>
      <c r="G974" s="15">
        <f t="shared" si="169"/>
        <v>16832.752285189639</v>
      </c>
      <c r="H974">
        <v>-0.76</v>
      </c>
      <c r="I974" s="18">
        <f t="shared" si="165"/>
        <v>0.40785388159890207</v>
      </c>
      <c r="J974" s="15">
        <f t="shared" si="170"/>
        <v>4078.5388159890208</v>
      </c>
      <c r="K974">
        <v>-0.86</v>
      </c>
      <c r="L974" s="18">
        <f t="shared" si="171"/>
        <v>0.4535795166531984</v>
      </c>
      <c r="M974" s="15">
        <f t="shared" si="172"/>
        <v>4535.7951665319843</v>
      </c>
      <c r="N974">
        <v>2.09</v>
      </c>
      <c r="O974" s="18">
        <f t="shared" si="173"/>
        <v>-4.1054171656064211</v>
      </c>
      <c r="P974" s="15">
        <f t="shared" si="174"/>
        <v>-41054.171656064209</v>
      </c>
    </row>
    <row r="975" spans="1:16" x14ac:dyDescent="0.25">
      <c r="A975">
        <f t="shared" si="175"/>
        <v>974</v>
      </c>
      <c r="B975">
        <v>2.98</v>
      </c>
      <c r="C975">
        <f t="shared" si="166"/>
        <v>8.8803999999999998</v>
      </c>
      <c r="D975" s="15">
        <f t="shared" si="167"/>
        <v>88804</v>
      </c>
      <c r="E975">
        <v>1.37</v>
      </c>
      <c r="F975" s="18">
        <f t="shared" si="168"/>
        <v>2.8794487428441258</v>
      </c>
      <c r="G975" s="15">
        <f t="shared" si="169"/>
        <v>28794.487428441258</v>
      </c>
      <c r="H975">
        <v>2.3199999999999998</v>
      </c>
      <c r="I975" s="18">
        <f t="shared" si="165"/>
        <v>5.2776462226744432</v>
      </c>
      <c r="J975" s="15">
        <f t="shared" si="170"/>
        <v>52776.462226744428</v>
      </c>
      <c r="K975">
        <v>-1.76</v>
      </c>
      <c r="L975" s="18">
        <f t="shared" si="171"/>
        <v>0.22364211158438124</v>
      </c>
      <c r="M975" s="15">
        <f t="shared" si="172"/>
        <v>2236.4211158438125</v>
      </c>
      <c r="N975">
        <v>2.21</v>
      </c>
      <c r="O975" s="18">
        <f t="shared" si="173"/>
        <v>-3.5727087749332123</v>
      </c>
      <c r="P975" s="15">
        <f t="shared" si="174"/>
        <v>-35727.087749332124</v>
      </c>
    </row>
    <row r="976" spans="1:16" x14ac:dyDescent="0.25">
      <c r="A976">
        <f t="shared" si="175"/>
        <v>975</v>
      </c>
      <c r="B976">
        <v>2.0099999999999998</v>
      </c>
      <c r="C976">
        <f t="shared" si="166"/>
        <v>4.0400999999999989</v>
      </c>
      <c r="D976" s="15">
        <f t="shared" si="167"/>
        <v>40400.999999999993</v>
      </c>
      <c r="E976">
        <v>0.06</v>
      </c>
      <c r="F976" s="18">
        <f t="shared" si="168"/>
        <v>1.0609551378328397</v>
      </c>
      <c r="G976" s="15">
        <f t="shared" si="169"/>
        <v>10609.551378328397</v>
      </c>
      <c r="H976">
        <v>-0.65</v>
      </c>
      <c r="I976" s="18">
        <f t="shared" si="165"/>
        <v>0.47399772054801231</v>
      </c>
      <c r="J976" s="15">
        <f t="shared" si="170"/>
        <v>4739.9772054801233</v>
      </c>
      <c r="K976">
        <v>-4.33</v>
      </c>
      <c r="L976" s="18">
        <f t="shared" si="171"/>
        <v>4.5973115949387161E-2</v>
      </c>
      <c r="M976" s="15">
        <f t="shared" si="172"/>
        <v>459.73115949387159</v>
      </c>
      <c r="N976">
        <v>2.0699999999999998</v>
      </c>
      <c r="O976" s="18">
        <f t="shared" si="173"/>
        <v>-4.1905729430735565</v>
      </c>
      <c r="P976" s="15">
        <f t="shared" si="174"/>
        <v>-41905.729430735562</v>
      </c>
    </row>
    <row r="977" spans="1:16" x14ac:dyDescent="0.25">
      <c r="A977">
        <f t="shared" si="175"/>
        <v>976</v>
      </c>
      <c r="B977">
        <v>2.12</v>
      </c>
      <c r="C977">
        <f t="shared" si="166"/>
        <v>4.4944000000000006</v>
      </c>
      <c r="D977" s="15">
        <f t="shared" si="167"/>
        <v>44944.000000000007</v>
      </c>
      <c r="E977">
        <v>-0.6</v>
      </c>
      <c r="F977" s="18">
        <f t="shared" si="168"/>
        <v>0.49417616669359854</v>
      </c>
      <c r="G977" s="15">
        <f t="shared" si="169"/>
        <v>4941.761666935985</v>
      </c>
      <c r="H977">
        <v>-0.44</v>
      </c>
      <c r="I977" s="18">
        <f t="shared" si="165"/>
        <v>0.6178693076308811</v>
      </c>
      <c r="J977" s="15">
        <f t="shared" si="170"/>
        <v>6178.6930763088112</v>
      </c>
      <c r="K977">
        <v>-2.29</v>
      </c>
      <c r="L977" s="18">
        <f t="shared" si="171"/>
        <v>0.15416035417393692</v>
      </c>
      <c r="M977" s="15">
        <f t="shared" si="172"/>
        <v>1541.6035417393691</v>
      </c>
      <c r="N977">
        <v>3.12</v>
      </c>
      <c r="O977" s="18">
        <f t="shared" si="173"/>
        <v>1.8956390959212985</v>
      </c>
      <c r="P977" s="15">
        <f t="shared" si="174"/>
        <v>18956.390959212986</v>
      </c>
    </row>
    <row r="978" spans="1:16" x14ac:dyDescent="0.25">
      <c r="A978">
        <f t="shared" si="175"/>
        <v>977</v>
      </c>
      <c r="B978">
        <v>1.43</v>
      </c>
      <c r="C978">
        <f t="shared" si="166"/>
        <v>2.0448999999999997</v>
      </c>
      <c r="D978" s="15">
        <f t="shared" si="167"/>
        <v>20448.999999999996</v>
      </c>
      <c r="E978">
        <v>1</v>
      </c>
      <c r="F978" s="18">
        <f t="shared" si="168"/>
        <v>2.2698352135868962</v>
      </c>
      <c r="G978" s="15">
        <f t="shared" si="169"/>
        <v>22698.352135868961</v>
      </c>
      <c r="H978">
        <v>-0.75</v>
      </c>
      <c r="I978" s="18">
        <f t="shared" si="165"/>
        <v>0.41361363477869856</v>
      </c>
      <c r="J978" s="15">
        <f t="shared" si="170"/>
        <v>4136.1363477869854</v>
      </c>
      <c r="K978">
        <v>-2.33</v>
      </c>
      <c r="L978" s="18">
        <f t="shared" si="171"/>
        <v>0.15006357483754926</v>
      </c>
      <c r="M978" s="15">
        <f t="shared" si="172"/>
        <v>1500.6357483754925</v>
      </c>
      <c r="N978">
        <v>3.17</v>
      </c>
      <c r="O978" s="18">
        <f t="shared" si="173"/>
        <v>2.2815532364111721</v>
      </c>
      <c r="P978" s="15">
        <f t="shared" si="174"/>
        <v>22815.532364111721</v>
      </c>
    </row>
    <row r="979" spans="1:16" x14ac:dyDescent="0.25">
      <c r="A979">
        <f t="shared" si="175"/>
        <v>978</v>
      </c>
      <c r="B979">
        <v>2.02</v>
      </c>
      <c r="C979">
        <f t="shared" si="166"/>
        <v>4.0804</v>
      </c>
      <c r="D979" s="15">
        <f t="shared" si="167"/>
        <v>40804</v>
      </c>
      <c r="E979">
        <v>0.4</v>
      </c>
      <c r="F979" s="18">
        <f t="shared" si="168"/>
        <v>1.442726191979689</v>
      </c>
      <c r="G979" s="15">
        <f t="shared" si="169"/>
        <v>14427.261919796891</v>
      </c>
      <c r="H979">
        <v>-2.92</v>
      </c>
      <c r="I979" s="18" t="e">
        <f t="shared" si="165"/>
        <v>#NUM!</v>
      </c>
      <c r="J979" s="15" t="e">
        <f t="shared" si="170"/>
        <v>#NUM!</v>
      </c>
      <c r="K979">
        <v>-3.53</v>
      </c>
      <c r="L979" s="18">
        <f t="shared" si="171"/>
        <v>7.1282489215367936E-2</v>
      </c>
      <c r="M979" s="15">
        <f t="shared" si="172"/>
        <v>712.82489215367934</v>
      </c>
      <c r="N979">
        <v>2.16</v>
      </c>
      <c r="O979" s="18">
        <f t="shared" si="173"/>
        <v>-3.7992699981411562</v>
      </c>
      <c r="P979" s="15">
        <f t="shared" si="174"/>
        <v>-37992.699981411562</v>
      </c>
    </row>
    <row r="980" spans="1:16" x14ac:dyDescent="0.25">
      <c r="A980">
        <f t="shared" si="175"/>
        <v>979</v>
      </c>
      <c r="B980">
        <v>2.52</v>
      </c>
      <c r="C980">
        <f t="shared" si="166"/>
        <v>6.3504000000000005</v>
      </c>
      <c r="D980" s="15">
        <f t="shared" si="167"/>
        <v>63504.000000000007</v>
      </c>
      <c r="E980">
        <v>1.61</v>
      </c>
      <c r="F980" s="18">
        <f t="shared" si="168"/>
        <v>3.3161425735597501</v>
      </c>
      <c r="G980" s="15">
        <f t="shared" si="169"/>
        <v>33161.425735597499</v>
      </c>
      <c r="H980">
        <v>-0.17</v>
      </c>
      <c r="I980" s="18">
        <f t="shared" si="165"/>
        <v>0.83883641948301202</v>
      </c>
      <c r="J980" s="15">
        <f t="shared" si="170"/>
        <v>8388.3641948301211</v>
      </c>
      <c r="K980">
        <v>-1.99</v>
      </c>
      <c r="L980" s="18">
        <f t="shared" si="171"/>
        <v>0.18961735457747392</v>
      </c>
      <c r="M980" s="15">
        <f t="shared" si="172"/>
        <v>1896.1735457747391</v>
      </c>
      <c r="N980">
        <v>3.65</v>
      </c>
      <c r="O980" s="18">
        <f t="shared" si="173"/>
        <v>6.5370629697245768</v>
      </c>
      <c r="P980" s="15">
        <f t="shared" si="174"/>
        <v>65370.629697245771</v>
      </c>
    </row>
    <row r="981" spans="1:16" x14ac:dyDescent="0.25">
      <c r="A981">
        <f t="shared" si="175"/>
        <v>980</v>
      </c>
      <c r="B981">
        <v>2.73</v>
      </c>
      <c r="C981">
        <f t="shared" si="166"/>
        <v>7.4528999999999996</v>
      </c>
      <c r="D981" s="15">
        <f t="shared" si="167"/>
        <v>74529</v>
      </c>
      <c r="E981">
        <v>-0.33</v>
      </c>
      <c r="F981" s="18">
        <f t="shared" si="168"/>
        <v>0.69866118678540745</v>
      </c>
      <c r="G981" s="15">
        <f t="shared" si="169"/>
        <v>6986.6118678540743</v>
      </c>
      <c r="H981">
        <v>0.13</v>
      </c>
      <c r="I981" s="18">
        <f t="shared" si="165"/>
        <v>1.13529324097841</v>
      </c>
      <c r="J981" s="15">
        <f t="shared" si="170"/>
        <v>11352.9324097841</v>
      </c>
      <c r="K981">
        <v>-1.1499999999999999</v>
      </c>
      <c r="L981" s="18">
        <f t="shared" si="171"/>
        <v>0.35697240742532027</v>
      </c>
      <c r="M981" s="15">
        <f t="shared" si="172"/>
        <v>3569.7240742532026</v>
      </c>
      <c r="N981">
        <v>3.18</v>
      </c>
      <c r="O981" s="18">
        <f t="shared" si="173"/>
        <v>2.3599542131686491</v>
      </c>
      <c r="P981" s="15">
        <f t="shared" si="174"/>
        <v>23599.542131686492</v>
      </c>
    </row>
    <row r="982" spans="1:16" x14ac:dyDescent="0.25">
      <c r="A982">
        <f t="shared" si="175"/>
        <v>981</v>
      </c>
      <c r="B982">
        <v>1.92</v>
      </c>
      <c r="C982">
        <f t="shared" si="166"/>
        <v>3.6863999999999999</v>
      </c>
      <c r="D982" s="15">
        <f t="shared" si="167"/>
        <v>36864</v>
      </c>
      <c r="E982">
        <v>1.05</v>
      </c>
      <c r="F982" s="18">
        <f t="shared" si="168"/>
        <v>2.3477368626462241</v>
      </c>
      <c r="G982" s="15">
        <f t="shared" si="169"/>
        <v>23477.368626462241</v>
      </c>
      <c r="H982">
        <v>-0.61</v>
      </c>
      <c r="I982" s="18">
        <f t="shared" si="165"/>
        <v>0.49959327806834325</v>
      </c>
      <c r="J982" s="15">
        <f t="shared" si="170"/>
        <v>4995.9327806834326</v>
      </c>
      <c r="K982">
        <v>-3.12</v>
      </c>
      <c r="L982" s="18">
        <f t="shared" si="171"/>
        <v>9.0751720712634182E-2</v>
      </c>
      <c r="M982" s="15">
        <f t="shared" si="172"/>
        <v>907.51720712634187</v>
      </c>
      <c r="N982">
        <v>2.62</v>
      </c>
      <c r="O982" s="18">
        <f t="shared" si="173"/>
        <v>-1.4460749667548392</v>
      </c>
      <c r="P982" s="15">
        <f t="shared" si="174"/>
        <v>-14460.749667548391</v>
      </c>
    </row>
    <row r="983" spans="1:16" x14ac:dyDescent="0.25">
      <c r="A983">
        <f t="shared" si="175"/>
        <v>982</v>
      </c>
      <c r="B983">
        <v>1.94</v>
      </c>
      <c r="C983">
        <f t="shared" si="166"/>
        <v>3.7635999999999998</v>
      </c>
      <c r="D983" s="15">
        <f t="shared" si="167"/>
        <v>37636</v>
      </c>
      <c r="E983">
        <v>0.53</v>
      </c>
      <c r="F983" s="18">
        <f t="shared" si="168"/>
        <v>1.6051882618189177</v>
      </c>
      <c r="G983" s="15">
        <f t="shared" si="169"/>
        <v>16051.882618189176</v>
      </c>
      <c r="H983">
        <v>-0.46</v>
      </c>
      <c r="I983" s="18">
        <f t="shared" si="165"/>
        <v>0.60314120338145438</v>
      </c>
      <c r="J983" s="15">
        <f t="shared" si="170"/>
        <v>6031.412033814544</v>
      </c>
      <c r="K983">
        <v>-1.67</v>
      </c>
      <c r="L983" s="18">
        <f t="shared" si="171"/>
        <v>0.23894115189833795</v>
      </c>
      <c r="M983" s="15">
        <f t="shared" si="172"/>
        <v>2389.4115189833797</v>
      </c>
      <c r="N983">
        <v>2.25</v>
      </c>
      <c r="O983" s="18">
        <f t="shared" si="173"/>
        <v>-3.3866116871616905</v>
      </c>
      <c r="P983" s="15">
        <f t="shared" si="174"/>
        <v>-33866.116871616905</v>
      </c>
    </row>
    <row r="984" spans="1:16" x14ac:dyDescent="0.25">
      <c r="A984">
        <f t="shared" si="175"/>
        <v>983</v>
      </c>
      <c r="B984">
        <v>3.26</v>
      </c>
      <c r="C984">
        <f t="shared" si="166"/>
        <v>10.627599999999999</v>
      </c>
      <c r="D984" s="15">
        <f t="shared" si="167"/>
        <v>106275.99999999999</v>
      </c>
      <c r="E984">
        <v>1.27</v>
      </c>
      <c r="F984" s="18">
        <f t="shared" si="168"/>
        <v>2.7071092893688786</v>
      </c>
      <c r="G984" s="15">
        <f t="shared" si="169"/>
        <v>27071.092893688787</v>
      </c>
      <c r="H984">
        <v>0.31</v>
      </c>
      <c r="I984" s="18">
        <f t="shared" si="165"/>
        <v>1.3405220477015483</v>
      </c>
      <c r="J984" s="15">
        <f t="shared" si="170"/>
        <v>13405.220477015482</v>
      </c>
      <c r="K984">
        <v>-3.46</v>
      </c>
      <c r="L984" s="18">
        <f t="shared" si="171"/>
        <v>7.4219075466356088E-2</v>
      </c>
      <c r="M984" s="15">
        <f t="shared" si="172"/>
        <v>742.19075466356094</v>
      </c>
      <c r="N984">
        <v>2.4500000000000002</v>
      </c>
      <c r="O984" s="18">
        <f t="shared" si="173"/>
        <v>-2.3885646998305976</v>
      </c>
      <c r="P984" s="15">
        <f t="shared" si="174"/>
        <v>-23885.646998305976</v>
      </c>
    </row>
    <row r="985" spans="1:16" x14ac:dyDescent="0.25">
      <c r="A985">
        <f t="shared" si="175"/>
        <v>984</v>
      </c>
      <c r="B985">
        <v>2.64</v>
      </c>
      <c r="C985">
        <f t="shared" si="166"/>
        <v>6.9696000000000007</v>
      </c>
      <c r="D985" s="15">
        <f t="shared" si="167"/>
        <v>69696</v>
      </c>
      <c r="E985">
        <v>1.25</v>
      </c>
      <c r="F985" s="18">
        <f t="shared" si="168"/>
        <v>2.673317231814742</v>
      </c>
      <c r="G985" s="15">
        <f t="shared" si="169"/>
        <v>26733.172318147419</v>
      </c>
      <c r="H985">
        <v>-1.19</v>
      </c>
      <c r="I985" s="18">
        <f t="shared" si="165"/>
        <v>0.20519332614449473</v>
      </c>
      <c r="J985" s="15">
        <f t="shared" si="170"/>
        <v>2051.9332614449472</v>
      </c>
      <c r="K985">
        <v>-2.54</v>
      </c>
      <c r="L985" s="18">
        <f t="shared" si="171"/>
        <v>0.13059495079482361</v>
      </c>
      <c r="M985" s="15">
        <f t="shared" si="172"/>
        <v>1305.949507948236</v>
      </c>
      <c r="N985">
        <v>2</v>
      </c>
      <c r="O985" s="18">
        <f t="shared" si="173"/>
        <v>-4.4807149502203494</v>
      </c>
      <c r="P985" s="15">
        <f t="shared" si="174"/>
        <v>-44807.149502203494</v>
      </c>
    </row>
    <row r="986" spans="1:16" x14ac:dyDescent="0.25">
      <c r="A986">
        <f t="shared" si="175"/>
        <v>985</v>
      </c>
      <c r="B986">
        <v>2.19</v>
      </c>
      <c r="C986">
        <f t="shared" si="166"/>
        <v>4.7961</v>
      </c>
      <c r="D986" s="15">
        <f t="shared" si="167"/>
        <v>47961</v>
      </c>
      <c r="E986">
        <v>0.71</v>
      </c>
      <c r="F986" s="18">
        <f t="shared" si="168"/>
        <v>1.8453602978236938</v>
      </c>
      <c r="G986" s="15">
        <f t="shared" si="169"/>
        <v>18453.602978236937</v>
      </c>
      <c r="H986">
        <v>1.1299999999999999</v>
      </c>
      <c r="I986" s="18">
        <f t="shared" si="165"/>
        <v>2.5603504581891054</v>
      </c>
      <c r="J986" s="15">
        <f t="shared" si="170"/>
        <v>25603.504581891055</v>
      </c>
      <c r="K986">
        <v>-3.38</v>
      </c>
      <c r="L986" s="18">
        <f t="shared" si="171"/>
        <v>7.7756482492761805E-2</v>
      </c>
      <c r="M986" s="15">
        <f t="shared" si="172"/>
        <v>777.56482492761802</v>
      </c>
      <c r="N986">
        <v>3.48</v>
      </c>
      <c r="O986" s="18">
        <f t="shared" si="173"/>
        <v>4.9102650816305555</v>
      </c>
      <c r="P986" s="15">
        <f t="shared" si="174"/>
        <v>49102.650816305555</v>
      </c>
    </row>
    <row r="987" spans="1:16" x14ac:dyDescent="0.25">
      <c r="A987">
        <f t="shared" si="175"/>
        <v>986</v>
      </c>
      <c r="B987">
        <v>1.98</v>
      </c>
      <c r="C987">
        <f t="shared" si="166"/>
        <v>3.9203999999999999</v>
      </c>
      <c r="D987" s="15">
        <f t="shared" si="167"/>
        <v>39204</v>
      </c>
      <c r="E987">
        <v>0.12</v>
      </c>
      <c r="F987" s="18">
        <f t="shared" si="168"/>
        <v>1.1238250480685137</v>
      </c>
      <c r="G987" s="15">
        <f t="shared" si="169"/>
        <v>11238.250480685138</v>
      </c>
      <c r="H987">
        <v>-0.8</v>
      </c>
      <c r="I987" s="18">
        <f t="shared" si="165"/>
        <v>0.38531311233221899</v>
      </c>
      <c r="J987" s="15">
        <f t="shared" si="170"/>
        <v>3853.13112332219</v>
      </c>
      <c r="K987">
        <v>-2.87</v>
      </c>
      <c r="L987" s="18">
        <f t="shared" si="171"/>
        <v>0.10580669709489615</v>
      </c>
      <c r="M987" s="15">
        <f t="shared" si="172"/>
        <v>1058.0669709489616</v>
      </c>
      <c r="N987">
        <v>3.26</v>
      </c>
      <c r="O987" s="18">
        <f t="shared" si="173"/>
        <v>3.0020603248857221</v>
      </c>
      <c r="P987" s="15">
        <f t="shared" si="174"/>
        <v>30020.60324885722</v>
      </c>
    </row>
    <row r="988" spans="1:16" x14ac:dyDescent="0.25">
      <c r="A988">
        <f t="shared" si="175"/>
        <v>987</v>
      </c>
      <c r="B988">
        <v>2.19</v>
      </c>
      <c r="C988">
        <f t="shared" si="166"/>
        <v>4.7961</v>
      </c>
      <c r="D988" s="15">
        <f t="shared" si="167"/>
        <v>47961</v>
      </c>
      <c r="E988">
        <v>-0.08</v>
      </c>
      <c r="F988" s="18">
        <f t="shared" si="168"/>
        <v>0.92169326382941918</v>
      </c>
      <c r="G988" s="15">
        <f t="shared" si="169"/>
        <v>9216.9326382941927</v>
      </c>
      <c r="H988">
        <v>1.66</v>
      </c>
      <c r="I988" s="18">
        <f t="shared" si="165"/>
        <v>3.6220064373262444</v>
      </c>
      <c r="J988" s="15">
        <f t="shared" si="170"/>
        <v>36220.064373262445</v>
      </c>
      <c r="K988">
        <v>-3.34</v>
      </c>
      <c r="L988" s="18">
        <f t="shared" si="171"/>
        <v>7.9601594869459447E-2</v>
      </c>
      <c r="M988" s="15">
        <f t="shared" si="172"/>
        <v>796.0159486945945</v>
      </c>
      <c r="N988">
        <v>2.99</v>
      </c>
      <c r="O988" s="18">
        <f t="shared" si="173"/>
        <v>0.9385571202163483</v>
      </c>
      <c r="P988" s="15">
        <f t="shared" si="174"/>
        <v>9385.5712021634827</v>
      </c>
    </row>
    <row r="989" spans="1:16" x14ac:dyDescent="0.25">
      <c r="A989">
        <f t="shared" si="175"/>
        <v>988</v>
      </c>
      <c r="B989">
        <v>2.68</v>
      </c>
      <c r="C989">
        <f t="shared" si="166"/>
        <v>7.1824000000000012</v>
      </c>
      <c r="D989" s="15">
        <f t="shared" si="167"/>
        <v>71824.000000000015</v>
      </c>
      <c r="E989">
        <v>0.01</v>
      </c>
      <c r="F989" s="18">
        <f t="shared" si="168"/>
        <v>1.0100265052945769</v>
      </c>
      <c r="G989" s="15">
        <f t="shared" si="169"/>
        <v>10100.26505294577</v>
      </c>
      <c r="H989">
        <v>0.1</v>
      </c>
      <c r="I989" s="18">
        <f t="shared" si="165"/>
        <v>1.1031247140894218</v>
      </c>
      <c r="J989" s="15">
        <f t="shared" si="170"/>
        <v>11031.247140894218</v>
      </c>
      <c r="K989">
        <v>-0.47</v>
      </c>
      <c r="L989" s="18">
        <f t="shared" si="171"/>
        <v>0.63875969125783338</v>
      </c>
      <c r="M989" s="15">
        <f t="shared" si="172"/>
        <v>6387.596912578334</v>
      </c>
      <c r="N989">
        <v>2.92</v>
      </c>
      <c r="O989" s="18">
        <f t="shared" si="173"/>
        <v>0.44996628081440981</v>
      </c>
      <c r="P989" s="15">
        <f t="shared" si="174"/>
        <v>4499.6628081440986</v>
      </c>
    </row>
    <row r="990" spans="1:16" x14ac:dyDescent="0.25">
      <c r="A990">
        <f t="shared" si="175"/>
        <v>989</v>
      </c>
      <c r="B990">
        <v>2.79</v>
      </c>
      <c r="C990">
        <f t="shared" si="166"/>
        <v>7.7841000000000005</v>
      </c>
      <c r="D990" s="15">
        <f t="shared" si="167"/>
        <v>77841</v>
      </c>
      <c r="E990">
        <v>0.1</v>
      </c>
      <c r="F990" s="18">
        <f t="shared" si="168"/>
        <v>1.1026552466101509</v>
      </c>
      <c r="G990" s="15">
        <f t="shared" si="169"/>
        <v>11026.55246610151</v>
      </c>
      <c r="H990">
        <v>-0.32</v>
      </c>
      <c r="I990" s="18">
        <f t="shared" si="165"/>
        <v>0.71092193360673661</v>
      </c>
      <c r="J990" s="15">
        <f t="shared" si="170"/>
        <v>7109.2193360673664</v>
      </c>
      <c r="K990">
        <v>-5.21</v>
      </c>
      <c r="L990" s="18">
        <f t="shared" si="171"/>
        <v>2.9610168064361599E-2</v>
      </c>
      <c r="M990" s="15">
        <f t="shared" si="172"/>
        <v>296.10168064361596</v>
      </c>
      <c r="N990">
        <v>2.68</v>
      </c>
      <c r="O990" s="18">
        <f t="shared" si="173"/>
        <v>-1.091433774782784</v>
      </c>
      <c r="P990" s="15">
        <f t="shared" si="174"/>
        <v>-10914.33774782784</v>
      </c>
    </row>
    <row r="991" spans="1:16" x14ac:dyDescent="0.25">
      <c r="A991">
        <f t="shared" si="175"/>
        <v>990</v>
      </c>
      <c r="B991">
        <v>2.2400000000000002</v>
      </c>
      <c r="C991">
        <f t="shared" si="166"/>
        <v>5.0176000000000007</v>
      </c>
      <c r="D991" s="15">
        <f t="shared" si="167"/>
        <v>50176.000000000007</v>
      </c>
      <c r="E991">
        <v>0</v>
      </c>
      <c r="F991" s="18">
        <f t="shared" si="168"/>
        <v>1</v>
      </c>
      <c r="G991" s="15">
        <f t="shared" si="169"/>
        <v>10000</v>
      </c>
      <c r="H991">
        <v>0.3</v>
      </c>
      <c r="I991" s="18">
        <f t="shared" si="165"/>
        <v>1.3285627791996533</v>
      </c>
      <c r="J991" s="15">
        <f t="shared" si="170"/>
        <v>13285.627791996532</v>
      </c>
      <c r="K991">
        <v>0.28999999999999998</v>
      </c>
      <c r="L991" s="18">
        <f t="shared" si="171"/>
        <v>1.3487877608890493</v>
      </c>
      <c r="M991" s="15">
        <f t="shared" si="172"/>
        <v>13487.877608890492</v>
      </c>
      <c r="N991">
        <v>3.09</v>
      </c>
      <c r="O991" s="18">
        <f t="shared" si="173"/>
        <v>1.6689038408593113</v>
      </c>
      <c r="P991" s="15">
        <f t="shared" si="174"/>
        <v>16689.038408593115</v>
      </c>
    </row>
    <row r="992" spans="1:16" x14ac:dyDescent="0.25">
      <c r="A992">
        <f t="shared" si="175"/>
        <v>991</v>
      </c>
      <c r="B992">
        <v>2.57</v>
      </c>
      <c r="C992">
        <f t="shared" si="166"/>
        <v>6.6048999999999989</v>
      </c>
      <c r="D992" s="15">
        <f t="shared" si="167"/>
        <v>66048.999999999985</v>
      </c>
      <c r="E992">
        <v>1.51</v>
      </c>
      <c r="F992" s="18">
        <f t="shared" si="168"/>
        <v>3.1302158068707366</v>
      </c>
      <c r="G992" s="15">
        <f t="shared" si="169"/>
        <v>31302.158068707366</v>
      </c>
      <c r="H992">
        <v>-0.21</v>
      </c>
      <c r="I992" s="18">
        <f t="shared" si="165"/>
        <v>0.80343960102894529</v>
      </c>
      <c r="J992" s="15">
        <f t="shared" si="170"/>
        <v>8034.3960102894525</v>
      </c>
      <c r="K992">
        <v>-1.94</v>
      </c>
      <c r="L992" s="18">
        <f t="shared" si="171"/>
        <v>0.19644897974892797</v>
      </c>
      <c r="M992" s="15">
        <f t="shared" si="172"/>
        <v>1964.4897974892797</v>
      </c>
      <c r="N992">
        <v>2.2400000000000002</v>
      </c>
      <c r="O992" s="18">
        <f t="shared" si="173"/>
        <v>-3.4335449166023615</v>
      </c>
      <c r="P992" s="15">
        <f t="shared" si="174"/>
        <v>-34335.449166023616</v>
      </c>
    </row>
    <row r="993" spans="1:16" x14ac:dyDescent="0.25">
      <c r="A993">
        <f t="shared" si="175"/>
        <v>992</v>
      </c>
      <c r="B993">
        <v>2.95</v>
      </c>
      <c r="C993">
        <f t="shared" si="166"/>
        <v>8.7025000000000006</v>
      </c>
      <c r="D993" s="15">
        <f t="shared" si="167"/>
        <v>87025</v>
      </c>
      <c r="E993">
        <v>1.2</v>
      </c>
      <c r="F993" s="18">
        <f t="shared" si="168"/>
        <v>2.5898205828004954</v>
      </c>
      <c r="G993" s="15">
        <f t="shared" si="169"/>
        <v>25898.205828004953</v>
      </c>
      <c r="H993">
        <v>-0.81</v>
      </c>
      <c r="I993" s="18">
        <f t="shared" si="165"/>
        <v>0.37980163399167655</v>
      </c>
      <c r="J993" s="15">
        <f t="shared" si="170"/>
        <v>3798.0163399167654</v>
      </c>
      <c r="K993">
        <v>-2.06</v>
      </c>
      <c r="L993" s="18">
        <f t="shared" si="171"/>
        <v>0.18052937236605376</v>
      </c>
      <c r="M993" s="15">
        <f t="shared" si="172"/>
        <v>1805.2937236605376</v>
      </c>
      <c r="N993">
        <v>3.43</v>
      </c>
      <c r="O993" s="18">
        <f t="shared" si="173"/>
        <v>4.4576225431360825</v>
      </c>
      <c r="P993" s="15">
        <f t="shared" si="174"/>
        <v>44576.225431360828</v>
      </c>
    </row>
    <row r="994" spans="1:16" x14ac:dyDescent="0.25">
      <c r="A994">
        <f t="shared" si="175"/>
        <v>993</v>
      </c>
      <c r="B994">
        <v>2.09</v>
      </c>
      <c r="C994">
        <f t="shared" si="166"/>
        <v>4.3680999999999992</v>
      </c>
      <c r="D994" s="15">
        <f t="shared" si="167"/>
        <v>43680.999999999993</v>
      </c>
      <c r="E994">
        <v>0.42</v>
      </c>
      <c r="F994" s="18">
        <f t="shared" si="168"/>
        <v>1.4671229051130108</v>
      </c>
      <c r="G994" s="15">
        <f t="shared" si="169"/>
        <v>14671.229051130107</v>
      </c>
      <c r="H994">
        <v>-0.53</v>
      </c>
      <c r="I994" s="18">
        <f t="shared" si="165"/>
        <v>0.55331425304109572</v>
      </c>
      <c r="J994" s="15">
        <f t="shared" si="170"/>
        <v>5533.1425304109571</v>
      </c>
      <c r="K994">
        <v>-2.67</v>
      </c>
      <c r="L994" s="18">
        <f t="shared" si="171"/>
        <v>0.12006910791233172</v>
      </c>
      <c r="M994" s="15">
        <f t="shared" si="172"/>
        <v>1200.6910791233172</v>
      </c>
      <c r="N994">
        <v>2.73</v>
      </c>
      <c r="O994" s="18">
        <f t="shared" si="173"/>
        <v>-0.78677065974156868</v>
      </c>
      <c r="P994" s="15">
        <f t="shared" si="174"/>
        <v>-7867.7065974156867</v>
      </c>
    </row>
    <row r="995" spans="1:16" x14ac:dyDescent="0.25">
      <c r="A995">
        <f t="shared" si="175"/>
        <v>994</v>
      </c>
      <c r="B995">
        <v>2.23</v>
      </c>
      <c r="C995">
        <f t="shared" si="166"/>
        <v>4.9729000000000001</v>
      </c>
      <c r="D995" s="15">
        <f t="shared" si="167"/>
        <v>49729</v>
      </c>
      <c r="E995">
        <v>0.51</v>
      </c>
      <c r="F995" s="18">
        <f t="shared" si="168"/>
        <v>1.5795957625092074</v>
      </c>
      <c r="G995" s="15">
        <f t="shared" si="169"/>
        <v>15795.957625092075</v>
      </c>
      <c r="H995">
        <v>-1.06</v>
      </c>
      <c r="I995" s="18">
        <f t="shared" si="165"/>
        <v>0.25753815284486981</v>
      </c>
      <c r="J995" s="15">
        <f t="shared" si="170"/>
        <v>2575.3815284486982</v>
      </c>
      <c r="K995">
        <v>-3.24</v>
      </c>
      <c r="L995" s="18">
        <f t="shared" si="171"/>
        <v>8.4451296192726247E-2</v>
      </c>
      <c r="M995" s="15">
        <f t="shared" si="172"/>
        <v>844.5129619272625</v>
      </c>
      <c r="N995">
        <v>3.14</v>
      </c>
      <c r="O995" s="18">
        <f t="shared" si="173"/>
        <v>2.0487932238458111</v>
      </c>
      <c r="P995" s="15">
        <f t="shared" si="174"/>
        <v>20487.93223845811</v>
      </c>
    </row>
    <row r="996" spans="1:16" x14ac:dyDescent="0.25">
      <c r="A996">
        <f t="shared" si="175"/>
        <v>995</v>
      </c>
      <c r="B996">
        <v>2.25</v>
      </c>
      <c r="C996">
        <f t="shared" si="166"/>
        <v>5.0625</v>
      </c>
      <c r="D996" s="15">
        <f t="shared" si="167"/>
        <v>50625</v>
      </c>
      <c r="E996">
        <v>0.74</v>
      </c>
      <c r="F996" s="18">
        <f t="shared" si="168"/>
        <v>1.8871170310664629</v>
      </c>
      <c r="G996" s="15">
        <f t="shared" si="169"/>
        <v>18871.170310664627</v>
      </c>
      <c r="H996">
        <v>-1.1299999999999999</v>
      </c>
      <c r="I996" s="18">
        <f t="shared" si="165"/>
        <v>0.22843771571226093</v>
      </c>
      <c r="J996" s="15">
        <f t="shared" si="170"/>
        <v>2284.3771571226093</v>
      </c>
      <c r="K996">
        <v>-0.57999999999999996</v>
      </c>
      <c r="L996" s="18">
        <f t="shared" si="171"/>
        <v>0.57850544261163361</v>
      </c>
      <c r="M996" s="15">
        <f t="shared" si="172"/>
        <v>5785.0544261163359</v>
      </c>
      <c r="N996">
        <v>3.78</v>
      </c>
      <c r="O996" s="18">
        <f t="shared" si="173"/>
        <v>7.8769171338572228</v>
      </c>
      <c r="P996" s="15">
        <f t="shared" si="174"/>
        <v>78769.171338572225</v>
      </c>
    </row>
    <row r="997" spans="1:16" x14ac:dyDescent="0.25">
      <c r="A997">
        <f t="shared" si="175"/>
        <v>996</v>
      </c>
      <c r="B997">
        <v>2.33</v>
      </c>
      <c r="C997">
        <f t="shared" si="166"/>
        <v>5.4289000000000005</v>
      </c>
      <c r="D997" s="15">
        <f t="shared" si="167"/>
        <v>54289.000000000007</v>
      </c>
      <c r="E997">
        <v>0.63</v>
      </c>
      <c r="F997" s="18">
        <f t="shared" si="168"/>
        <v>1.7364265019475418</v>
      </c>
      <c r="G997" s="15">
        <f t="shared" si="169"/>
        <v>17364.265019475417</v>
      </c>
      <c r="H997">
        <v>1.25</v>
      </c>
      <c r="I997" s="18">
        <f t="shared" si="165"/>
        <v>2.7809266059588196</v>
      </c>
      <c r="J997" s="15">
        <f t="shared" si="170"/>
        <v>27809.266059588197</v>
      </c>
      <c r="K997">
        <v>-3.17</v>
      </c>
      <c r="L997" s="18">
        <f t="shared" si="171"/>
        <v>8.8059701861434636E-2</v>
      </c>
      <c r="M997" s="15">
        <f t="shared" si="172"/>
        <v>880.59701861434633</v>
      </c>
      <c r="N997">
        <v>2.73</v>
      </c>
      <c r="O997" s="18">
        <f t="shared" si="173"/>
        <v>-0.78677065974156868</v>
      </c>
      <c r="P997" s="15">
        <f t="shared" si="174"/>
        <v>-7867.7065974156867</v>
      </c>
    </row>
    <row r="998" spans="1:16" x14ac:dyDescent="0.25">
      <c r="A998">
        <f t="shared" si="175"/>
        <v>997</v>
      </c>
      <c r="B998">
        <v>2.84</v>
      </c>
      <c r="C998">
        <f t="shared" si="166"/>
        <v>8.0655999999999999</v>
      </c>
      <c r="D998" s="15">
        <f t="shared" si="167"/>
        <v>80656</v>
      </c>
      <c r="E998">
        <v>0.95</v>
      </c>
      <c r="F998" s="18">
        <f t="shared" si="168"/>
        <v>2.193325357079154</v>
      </c>
      <c r="G998" s="15">
        <f t="shared" si="169"/>
        <v>21933.253570791541</v>
      </c>
      <c r="H998">
        <v>0.4</v>
      </c>
      <c r="I998" s="18">
        <f t="shared" si="165"/>
        <v>1.451165851870031</v>
      </c>
      <c r="J998" s="15">
        <f t="shared" si="170"/>
        <v>14511.658518700309</v>
      </c>
      <c r="K998">
        <v>-3</v>
      </c>
      <c r="L998" s="18">
        <f t="shared" si="171"/>
        <v>9.7629898133695006E-2</v>
      </c>
      <c r="M998" s="15">
        <f t="shared" si="172"/>
        <v>976.29898133695008</v>
      </c>
      <c r="N998">
        <v>3.22</v>
      </c>
      <c r="O998" s="18">
        <f t="shared" si="173"/>
        <v>2.6776741102259791</v>
      </c>
      <c r="P998" s="15">
        <f t="shared" si="174"/>
        <v>26776.741102259792</v>
      </c>
    </row>
    <row r="999" spans="1:16" x14ac:dyDescent="0.25">
      <c r="A999">
        <f t="shared" si="175"/>
        <v>998</v>
      </c>
      <c r="B999">
        <v>1.57</v>
      </c>
      <c r="C999">
        <f t="shared" si="166"/>
        <v>2.4649000000000001</v>
      </c>
      <c r="D999" s="15">
        <f t="shared" si="167"/>
        <v>24649</v>
      </c>
      <c r="E999">
        <v>0.54</v>
      </c>
      <c r="F999" s="18">
        <f t="shared" si="168"/>
        <v>1.6180662880592245</v>
      </c>
      <c r="G999" s="15">
        <f t="shared" si="169"/>
        <v>16180.662880592245</v>
      </c>
      <c r="H999">
        <v>-0.12</v>
      </c>
      <c r="I999" s="18">
        <f t="shared" si="165"/>
        <v>0.88442096332392128</v>
      </c>
      <c r="J999" s="15">
        <f t="shared" si="170"/>
        <v>8844.2096332392121</v>
      </c>
      <c r="K999">
        <v>0.47</v>
      </c>
      <c r="L999" s="18">
        <f t="shared" si="171"/>
        <v>1.6402413526152224</v>
      </c>
      <c r="M999" s="15">
        <f t="shared" si="172"/>
        <v>16402.413526152224</v>
      </c>
      <c r="N999">
        <v>3.34</v>
      </c>
      <c r="O999" s="18">
        <f t="shared" si="173"/>
        <v>3.6712676477850472</v>
      </c>
      <c r="P999" s="15">
        <f t="shared" si="174"/>
        <v>36712.676477850473</v>
      </c>
    </row>
    <row r="1000" spans="1:16" x14ac:dyDescent="0.25">
      <c r="A1000">
        <f t="shared" si="175"/>
        <v>999</v>
      </c>
      <c r="B1000">
        <v>3</v>
      </c>
      <c r="C1000">
        <f t="shared" si="166"/>
        <v>9</v>
      </c>
      <c r="D1000" s="15">
        <f t="shared" si="167"/>
        <v>90000</v>
      </c>
      <c r="E1000">
        <v>0.72</v>
      </c>
      <c r="F1000" s="18">
        <f t="shared" si="168"/>
        <v>1.8592241914467857</v>
      </c>
      <c r="G1000" s="15">
        <f t="shared" si="169"/>
        <v>18592.241914467857</v>
      </c>
      <c r="H1000">
        <v>-0.63</v>
      </c>
      <c r="I1000" s="18">
        <f t="shared" si="165"/>
        <v>0.48669118072530138</v>
      </c>
      <c r="J1000" s="15">
        <f t="shared" si="170"/>
        <v>4866.9118072530136</v>
      </c>
      <c r="K1000">
        <v>-2.66</v>
      </c>
      <c r="L1000" s="18">
        <f t="shared" si="171"/>
        <v>0.12084142781362195</v>
      </c>
      <c r="M1000" s="15">
        <f t="shared" si="172"/>
        <v>1208.4142781362195</v>
      </c>
      <c r="N1000">
        <v>3.91</v>
      </c>
      <c r="O1000" s="18">
        <f t="shared" si="173"/>
        <v>9.3045181615452073</v>
      </c>
      <c r="P1000" s="15">
        <f t="shared" si="174"/>
        <v>93045.181615452078</v>
      </c>
    </row>
    <row r="1001" spans="1:16" x14ac:dyDescent="0.25">
      <c r="A1001">
        <f t="shared" si="175"/>
        <v>1000</v>
      </c>
      <c r="B1001">
        <v>1.68</v>
      </c>
      <c r="C1001">
        <f t="shared" si="166"/>
        <v>2.8223999999999996</v>
      </c>
      <c r="D1001" s="15">
        <f t="shared" si="167"/>
        <v>28223.999999999996</v>
      </c>
      <c r="E1001">
        <v>0.96</v>
      </c>
      <c r="F1001" s="18">
        <f t="shared" si="168"/>
        <v>2.2085161217007232</v>
      </c>
      <c r="G1001" s="15">
        <f t="shared" si="169"/>
        <v>22085.161217007233</v>
      </c>
      <c r="H1001">
        <v>0.96</v>
      </c>
      <c r="I1001" s="18">
        <f t="shared" si="165"/>
        <v>2.2669647816865921</v>
      </c>
      <c r="J1001" s="15">
        <f t="shared" si="170"/>
        <v>22669.64781686592</v>
      </c>
      <c r="K1001">
        <v>-4.3899999999999997</v>
      </c>
      <c r="L1001" s="18">
        <f t="shared" si="171"/>
        <v>4.4555468573489992E-2</v>
      </c>
      <c r="M1001" s="15">
        <f t="shared" si="172"/>
        <v>445.55468573489992</v>
      </c>
      <c r="N1001">
        <v>3.09</v>
      </c>
      <c r="O1001" s="18">
        <f t="shared" si="173"/>
        <v>1.6689038408593113</v>
      </c>
      <c r="P1001" s="15">
        <f t="shared" si="174"/>
        <v>16689.038408593115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/>
  </sheetViews>
  <sheetFormatPr defaultRowHeight="15" x14ac:dyDescent="0.25"/>
  <cols>
    <col min="1" max="2" width="10.5703125" bestFit="1" customWidth="1"/>
    <col min="3" max="4" width="9.5703125" bestFit="1" customWidth="1"/>
    <col min="5" max="5" width="10.5703125" bestFit="1" customWidth="1"/>
    <col min="6" max="6" width="9.5703125" bestFit="1" customWidth="1"/>
    <col min="7" max="7" width="10.28515625" bestFit="1" customWidth="1"/>
    <col min="10" max="10" width="10" bestFit="1" customWidth="1"/>
  </cols>
  <sheetData>
    <row r="1" spans="1:14" x14ac:dyDescent="0.25">
      <c r="A1" t="s">
        <v>47</v>
      </c>
      <c r="B1" t="s">
        <v>48</v>
      </c>
      <c r="C1" t="s">
        <v>60</v>
      </c>
      <c r="D1" t="s">
        <v>61</v>
      </c>
      <c r="E1" t="s">
        <v>64</v>
      </c>
      <c r="F1" t="s">
        <v>62</v>
      </c>
      <c r="G1" t="s">
        <v>63</v>
      </c>
    </row>
    <row r="2" spans="1:14" x14ac:dyDescent="0.25">
      <c r="A2" s="18">
        <v>113301.80895378249</v>
      </c>
      <c r="B2" s="18">
        <v>89989.273885525283</v>
      </c>
      <c r="C2" s="18">
        <v>13708.35455417684</v>
      </c>
      <c r="D2" s="18">
        <v>17308.669427663142</v>
      </c>
      <c r="E2" s="18">
        <v>81225</v>
      </c>
      <c r="F2" s="18">
        <v>9705.3686158954315</v>
      </c>
      <c r="G2" s="18">
        <v>72478.813466315623</v>
      </c>
      <c r="I2" t="s">
        <v>106</v>
      </c>
    </row>
    <row r="3" spans="1:14" x14ac:dyDescent="0.25">
      <c r="A3" s="18">
        <v>-29548.877932325013</v>
      </c>
      <c r="B3" s="18">
        <v>-37052.539699878005</v>
      </c>
      <c r="C3" s="18">
        <v>10404.243378189833</v>
      </c>
      <c r="D3" s="18">
        <v>786.99230158759906</v>
      </c>
      <c r="E3" s="18">
        <v>48400.000000000007</v>
      </c>
      <c r="F3" s="18">
        <v>296.10168064361596</v>
      </c>
      <c r="G3" s="18">
        <v>-16760.056081407714</v>
      </c>
    </row>
    <row r="4" spans="1:14" x14ac:dyDescent="0.25">
      <c r="A4" s="18">
        <v>-65489.643987105803</v>
      </c>
      <c r="B4" s="18">
        <v>-81457.075709062832</v>
      </c>
      <c r="C4" s="18">
        <v>5581.8296144948554</v>
      </c>
      <c r="D4" s="18">
        <v>10925.290227764872</v>
      </c>
      <c r="E4" s="18">
        <v>73984.000000000015</v>
      </c>
      <c r="F4" s="18">
        <v>1000.6171111590588</v>
      </c>
      <c r="G4" s="18">
        <v>-46411.015726318692</v>
      </c>
      <c r="I4" t="s">
        <v>73</v>
      </c>
    </row>
    <row r="5" spans="1:14" x14ac:dyDescent="0.25">
      <c r="A5" s="18">
        <v>12479.866319988907</v>
      </c>
      <c r="B5" s="18">
        <v>1873.6441826326864</v>
      </c>
      <c r="C5" s="18">
        <v>11668.053624547603</v>
      </c>
      <c r="D5" s="18">
        <v>3908.7390654828187</v>
      </c>
      <c r="E5" s="18">
        <v>41616</v>
      </c>
      <c r="F5" s="18">
        <v>1843.5820275337451</v>
      </c>
      <c r="G5" s="18">
        <v>10098.596413355825</v>
      </c>
      <c r="I5" t="s">
        <v>74</v>
      </c>
    </row>
    <row r="6" spans="1:14" x14ac:dyDescent="0.25">
      <c r="A6" s="18">
        <v>-1584.4188573466527</v>
      </c>
      <c r="B6" s="18">
        <v>-13837.262767454838</v>
      </c>
      <c r="C6" s="18">
        <v>17498.512171613671</v>
      </c>
      <c r="D6" s="18">
        <v>4553.4583806905221</v>
      </c>
      <c r="E6" s="18">
        <v>17161</v>
      </c>
      <c r="F6" s="18">
        <v>669.46571032764359</v>
      </c>
      <c r="G6" s="18">
        <v>-205.83339011256641</v>
      </c>
      <c r="I6" t="s">
        <v>75</v>
      </c>
    </row>
    <row r="7" spans="1:14" x14ac:dyDescent="0.25">
      <c r="A7" s="18">
        <v>-67465.296561739844</v>
      </c>
      <c r="B7" s="18">
        <v>-80065.671065630129</v>
      </c>
      <c r="C7" s="18">
        <v>13356.196313227185</v>
      </c>
      <c r="D7" s="18">
        <v>5743.4269581504414</v>
      </c>
      <c r="E7" s="18">
        <v>50176.000000000007</v>
      </c>
      <c r="F7" s="18">
        <v>721.0693675173859</v>
      </c>
      <c r="G7" s="18">
        <v>-45211.757745367984</v>
      </c>
      <c r="I7" t="s">
        <v>76</v>
      </c>
    </row>
    <row r="8" spans="1:14" x14ac:dyDescent="0.25">
      <c r="A8" s="18">
        <v>9454.0316548023438</v>
      </c>
      <c r="B8" s="18">
        <v>-9491.3940668818832</v>
      </c>
      <c r="C8" s="18">
        <v>14794.025976001767</v>
      </c>
      <c r="D8" s="18">
        <v>12352.660821046078</v>
      </c>
      <c r="E8" s="18">
        <v>55695.999999999993</v>
      </c>
      <c r="F8" s="18">
        <v>2204.0496384179391</v>
      </c>
      <c r="G8" s="18">
        <v>3816.5268891152414</v>
      </c>
    </row>
    <row r="9" spans="1:14" x14ac:dyDescent="0.25">
      <c r="A9" s="18">
        <v>42729.125800118731</v>
      </c>
      <c r="B9" s="18">
        <v>19473.34382012087</v>
      </c>
      <c r="C9" s="18">
        <v>40958.505931835178</v>
      </c>
      <c r="D9" s="18">
        <v>11901.877390198903</v>
      </c>
      <c r="E9" s="18">
        <v>57600</v>
      </c>
      <c r="F9" s="18">
        <v>2479.8785459740079</v>
      </c>
      <c r="G9" s="18">
        <v>27581.414733343445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 spans="1:14" x14ac:dyDescent="0.25">
      <c r="A10" s="18">
        <v>69517.864064525289</v>
      </c>
      <c r="B10" s="18">
        <v>54479.493865705066</v>
      </c>
      <c r="C10" s="18">
        <v>13826.820512537117</v>
      </c>
      <c r="D10" s="18">
        <v>8298.9843767450984</v>
      </c>
      <c r="E10" s="18">
        <v>27556</v>
      </c>
      <c r="F10" s="18">
        <v>3046.6963772102572</v>
      </c>
      <c r="G10" s="18">
        <v>46373.074000051878</v>
      </c>
      <c r="I10">
        <v>1</v>
      </c>
      <c r="J10">
        <v>1</v>
      </c>
      <c r="K10" s="15">
        <v>3.432E-7</v>
      </c>
      <c r="L10" t="s">
        <v>83</v>
      </c>
      <c r="M10" t="s">
        <v>81</v>
      </c>
      <c r="N10" t="s">
        <v>84</v>
      </c>
    </row>
    <row r="11" spans="1:14" x14ac:dyDescent="0.25">
      <c r="A11" s="18">
        <v>32047.828033013924</v>
      </c>
      <c r="B11" s="18">
        <v>14387.528884130721</v>
      </c>
      <c r="C11" s="18">
        <v>23164.09006505851</v>
      </c>
      <c r="D11" s="18">
        <v>9315.1047260598625</v>
      </c>
      <c r="E11" s="18">
        <v>25600.000000000004</v>
      </c>
      <c r="F11" s="18">
        <v>1058.0669709489616</v>
      </c>
      <c r="G11" s="18">
        <v>20487.93223845811</v>
      </c>
      <c r="I11">
        <v>2</v>
      </c>
      <c r="J11">
        <v>1</v>
      </c>
      <c r="K11" s="15">
        <v>3.418E-7</v>
      </c>
      <c r="L11">
        <v>0.40500000000000003</v>
      </c>
      <c r="M11" t="s">
        <v>85</v>
      </c>
      <c r="N11" t="s">
        <v>86</v>
      </c>
    </row>
    <row r="12" spans="1:14" x14ac:dyDescent="0.25">
      <c r="A12" s="18">
        <v>90307.796836947615</v>
      </c>
      <c r="B12" s="18">
        <v>72238.427404367772</v>
      </c>
      <c r="C12" s="18">
        <v>23951.470876083193</v>
      </c>
      <c r="D12" s="18">
        <v>9604.9441056862033</v>
      </c>
      <c r="E12" s="18">
        <v>86436</v>
      </c>
      <c r="F12" s="18">
        <v>941.14818097977343</v>
      </c>
      <c r="G12" s="18">
        <v>61417.888713834327</v>
      </c>
    </row>
    <row r="13" spans="1:14" x14ac:dyDescent="0.25">
      <c r="A13" s="18">
        <v>62298.706773237551</v>
      </c>
      <c r="B13" s="18">
        <v>54553.494188876924</v>
      </c>
      <c r="C13" s="18">
        <v>15668.812368838158</v>
      </c>
      <c r="D13" s="18">
        <v>16.684869778902129</v>
      </c>
      <c r="E13" s="18">
        <v>85263.999999999985</v>
      </c>
      <c r="F13" s="18">
        <v>1432.0648479382403</v>
      </c>
      <c r="G13" s="18">
        <v>47278.341016834645</v>
      </c>
      <c r="I13" t="s">
        <v>87</v>
      </c>
    </row>
    <row r="14" spans="1:14" x14ac:dyDescent="0.25">
      <c r="A14" s="18">
        <v>10095.383675370384</v>
      </c>
      <c r="B14" s="18">
        <v>-9223.6670983187942</v>
      </c>
      <c r="C14" s="18">
        <v>12106.415600867591</v>
      </c>
      <c r="D14" s="18">
        <v>13285.627791996532</v>
      </c>
      <c r="E14" s="18">
        <v>31329.000000000004</v>
      </c>
      <c r="F14" s="18">
        <v>294.6917759006547</v>
      </c>
      <c r="G14" s="18">
        <v>3137.0572436607345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s">
        <v>93</v>
      </c>
    </row>
    <row r="15" spans="1:14" x14ac:dyDescent="0.25">
      <c r="A15" s="18">
        <v>10986.314505808406</v>
      </c>
      <c r="B15" s="18">
        <v>1262.8447535025261</v>
      </c>
      <c r="C15" s="18">
        <v>12217.345640808629</v>
      </c>
      <c r="D15" s="18">
        <v>2842.2504295122326</v>
      </c>
      <c r="E15" s="18">
        <v>61009.000000000015</v>
      </c>
      <c r="F15" s="18">
        <v>716.93279021910041</v>
      </c>
      <c r="G15" s="18">
        <v>10098.596413355825</v>
      </c>
      <c r="I15" t="s">
        <v>94</v>
      </c>
      <c r="J15">
        <v>-3626.1</v>
      </c>
      <c r="K15" s="15">
        <v>2.4279999999999999E-4</v>
      </c>
      <c r="L15">
        <v>-14936973.4</v>
      </c>
      <c r="M15">
        <v>0</v>
      </c>
    </row>
    <row r="16" spans="1:14" x14ac:dyDescent="0.25">
      <c r="A16" s="18">
        <v>-33662.881543605639</v>
      </c>
      <c r="B16" s="18">
        <v>-46833.106199056354</v>
      </c>
      <c r="C16" s="18">
        <v>24110.621694676774</v>
      </c>
      <c r="D16" s="18">
        <v>4252.8379513189602</v>
      </c>
      <c r="E16" s="18">
        <v>66564</v>
      </c>
      <c r="F16" s="18">
        <v>412.36336898679394</v>
      </c>
      <c r="G16" s="18">
        <v>-20661.830135821074</v>
      </c>
      <c r="I16" t="s">
        <v>60</v>
      </c>
      <c r="J16">
        <v>-4.3430000000000003E-2</v>
      </c>
      <c r="K16" s="15">
        <v>8.5970000000000008E-9</v>
      </c>
      <c r="L16">
        <v>-5051753.12</v>
      </c>
      <c r="M16">
        <v>0</v>
      </c>
      <c r="N16">
        <v>1</v>
      </c>
    </row>
    <row r="17" spans="1:14" x14ac:dyDescent="0.25">
      <c r="A17" s="18">
        <v>-61101.633895531864</v>
      </c>
      <c r="B17" s="18">
        <v>-81851.259778371605</v>
      </c>
      <c r="C17" s="18">
        <v>32597.674314832344</v>
      </c>
      <c r="D17" s="18">
        <v>10819.966623390246</v>
      </c>
      <c r="E17" s="18">
        <v>26895.999999999996</v>
      </c>
      <c r="F17" s="18">
        <v>1025.6720191983088</v>
      </c>
      <c r="G17" s="18">
        <v>-43578.597087448252</v>
      </c>
      <c r="I17" t="s">
        <v>61</v>
      </c>
      <c r="J17">
        <v>0.80110999999999999</v>
      </c>
      <c r="K17" s="15">
        <v>8.9109999999999995E-9</v>
      </c>
      <c r="L17">
        <v>89901285.980000004</v>
      </c>
      <c r="M17">
        <v>0</v>
      </c>
      <c r="N17">
        <v>1</v>
      </c>
    </row>
    <row r="18" spans="1:14" x14ac:dyDescent="0.25">
      <c r="A18" s="18">
        <v>-60329.043866755062</v>
      </c>
      <c r="B18" s="18">
        <v>-69004.643832953618</v>
      </c>
      <c r="C18" s="18">
        <v>14427.261919796891</v>
      </c>
      <c r="D18" s="18">
        <v>1270.696579663158</v>
      </c>
      <c r="E18" s="18">
        <v>85849.000000000015</v>
      </c>
      <c r="F18" s="18">
        <v>6216.0279961962442</v>
      </c>
      <c r="G18" s="18">
        <v>-37094.449100229191</v>
      </c>
      <c r="I18" t="s">
        <v>64</v>
      </c>
      <c r="J18">
        <v>-3.1730000000000001E-2</v>
      </c>
      <c r="K18" s="15">
        <v>2.9309999999999999E-9</v>
      </c>
      <c r="L18">
        <v>-10824143.68</v>
      </c>
      <c r="M18">
        <v>0</v>
      </c>
      <c r="N18">
        <v>1</v>
      </c>
    </row>
    <row r="19" spans="1:14" x14ac:dyDescent="0.25">
      <c r="A19" s="18">
        <v>100779.66961955068</v>
      </c>
      <c r="B19" s="18">
        <v>84197.875120384459</v>
      </c>
      <c r="C19" s="18">
        <v>3435.2246824563622</v>
      </c>
      <c r="D19" s="18">
        <v>12013.599937502182</v>
      </c>
      <c r="E19" s="18">
        <v>27889</v>
      </c>
      <c r="F19" s="18">
        <v>1684.4293071685909</v>
      </c>
      <c r="G19" s="18">
        <v>65370.629697245771</v>
      </c>
      <c r="I19" t="s">
        <v>63</v>
      </c>
      <c r="J19">
        <v>1.46573</v>
      </c>
      <c r="K19" s="15">
        <v>2.04E-9</v>
      </c>
      <c r="L19">
        <v>718402471.35000002</v>
      </c>
      <c r="M19">
        <v>0</v>
      </c>
      <c r="N19">
        <v>1</v>
      </c>
    </row>
    <row r="20" spans="1:14" x14ac:dyDescent="0.25">
      <c r="A20" s="18">
        <v>61975.976685665621</v>
      </c>
      <c r="B20" s="18">
        <v>41364.395175189384</v>
      </c>
      <c r="C20" s="18">
        <v>16180.662880592245</v>
      </c>
      <c r="D20" s="18">
        <v>13890.257252947129</v>
      </c>
      <c r="E20" s="18">
        <v>76175.999999999985</v>
      </c>
      <c r="F20" s="18">
        <v>1896.1735457747391</v>
      </c>
      <c r="G20" s="18">
        <v>39293.873221632974</v>
      </c>
    </row>
    <row r="21" spans="1:14" x14ac:dyDescent="0.25">
      <c r="A21" s="18">
        <v>-15869.476650385011</v>
      </c>
      <c r="B21" s="18">
        <v>-26023.331204806746</v>
      </c>
      <c r="C21" s="18">
        <v>11886.163566852938</v>
      </c>
      <c r="D21" s="18">
        <v>3374.6467856536251</v>
      </c>
      <c r="E21" s="18">
        <v>34596.000000000007</v>
      </c>
      <c r="F21" s="18">
        <v>502.96605710704671</v>
      </c>
      <c r="G21" s="18">
        <v>-9096.4471035557708</v>
      </c>
      <c r="I21" t="s">
        <v>95</v>
      </c>
      <c r="J21">
        <v>76</v>
      </c>
      <c r="K21" t="s">
        <v>96</v>
      </c>
      <c r="L21">
        <v>1</v>
      </c>
      <c r="M21" t="s">
        <v>97</v>
      </c>
      <c r="N21" s="15">
        <v>3.418E-7</v>
      </c>
    </row>
    <row r="22" spans="1:14" x14ac:dyDescent="0.25">
      <c r="A22" s="18">
        <v>102794.01846428076</v>
      </c>
      <c r="B22" s="18">
        <v>82385.504959387603</v>
      </c>
      <c r="C22" s="18">
        <v>5292.2549292595886</v>
      </c>
      <c r="D22" s="18">
        <v>15805.483769650857</v>
      </c>
      <c r="E22" s="18">
        <v>57600</v>
      </c>
      <c r="F22" s="18">
        <v>750.84847127260582</v>
      </c>
      <c r="G22" s="18">
        <v>65370.629697245771</v>
      </c>
      <c r="I22" t="s">
        <v>98</v>
      </c>
      <c r="J22">
        <v>0</v>
      </c>
      <c r="K22" t="s">
        <v>99</v>
      </c>
      <c r="L22">
        <v>1</v>
      </c>
      <c r="M22" t="s">
        <v>67</v>
      </c>
      <c r="N22" s="15">
        <v>5.8460000000000001E-4</v>
      </c>
    </row>
    <row r="23" spans="1:14" x14ac:dyDescent="0.25">
      <c r="A23" s="18">
        <v>-28222.17811346029</v>
      </c>
      <c r="B23" s="18">
        <v>-38688.455880315167</v>
      </c>
      <c r="C23" s="18">
        <v>19578.130794657915</v>
      </c>
      <c r="D23" s="18">
        <v>2205.1754269932771</v>
      </c>
      <c r="E23" s="18">
        <v>56169</v>
      </c>
      <c r="F23" s="18">
        <v>1627.6757821297399</v>
      </c>
      <c r="G23" s="18">
        <v>-16190.038754512327</v>
      </c>
    </row>
    <row r="24" spans="1:14" x14ac:dyDescent="0.25">
      <c r="A24" s="18">
        <v>68163.840616142901</v>
      </c>
      <c r="B24" s="18">
        <v>58243.203097296682</v>
      </c>
      <c r="C24" s="18">
        <v>20737.973600998808</v>
      </c>
      <c r="D24" s="18">
        <v>1385.0589376190994</v>
      </c>
      <c r="E24" s="18">
        <v>54755.999999999993</v>
      </c>
      <c r="F24" s="18">
        <v>688.76686682471291</v>
      </c>
      <c r="G24" s="18">
        <v>50021.729873258068</v>
      </c>
      <c r="I24" t="s">
        <v>100</v>
      </c>
    </row>
    <row r="25" spans="1:14" x14ac:dyDescent="0.25">
      <c r="A25" s="18">
        <v>-40151.685794429555</v>
      </c>
      <c r="B25" s="18">
        <v>-53179.407165377372</v>
      </c>
      <c r="C25" s="18">
        <v>16439.860244550015</v>
      </c>
      <c r="D25" s="18">
        <v>5602.697283126553</v>
      </c>
      <c r="E25" s="18">
        <v>22801</v>
      </c>
      <c r="F25" s="18">
        <v>1208.4142781362195</v>
      </c>
      <c r="G25" s="18">
        <v>-27001.252359260281</v>
      </c>
      <c r="I25" t="s">
        <v>101</v>
      </c>
      <c r="J25" t="s">
        <v>102</v>
      </c>
    </row>
    <row r="26" spans="1:14" x14ac:dyDescent="0.25">
      <c r="A26" s="18">
        <v>52827.44153745714</v>
      </c>
      <c r="B26" s="18">
        <v>42481.665507291946</v>
      </c>
      <c r="C26" s="18">
        <v>11344.899923919205</v>
      </c>
      <c r="D26" s="18">
        <v>3689.2594368644955</v>
      </c>
      <c r="E26" s="18">
        <v>113569.00000000001</v>
      </c>
      <c r="F26" s="18">
        <v>829.59744357553882</v>
      </c>
      <c r="G26" s="18">
        <v>39293.873221632974</v>
      </c>
      <c r="I26" t="s">
        <v>88</v>
      </c>
      <c r="J26" t="s">
        <v>103</v>
      </c>
      <c r="K26" t="s">
        <v>104</v>
      </c>
      <c r="L26" t="s">
        <v>107</v>
      </c>
      <c r="M26" t="s">
        <v>92</v>
      </c>
    </row>
    <row r="27" spans="1:14" x14ac:dyDescent="0.25">
      <c r="A27" s="18">
        <v>48603.651525235509</v>
      </c>
      <c r="B27" s="18">
        <v>25144.506550997674</v>
      </c>
      <c r="C27" s="18">
        <v>6420.4581525580688</v>
      </c>
      <c r="D27" s="18">
        <v>18897.430822134153</v>
      </c>
      <c r="E27" s="18">
        <v>22201</v>
      </c>
      <c r="F27" s="18">
        <v>673.27305238345321</v>
      </c>
      <c r="G27" s="18">
        <v>25976.233858228745</v>
      </c>
      <c r="I27" t="s">
        <v>62</v>
      </c>
      <c r="J27">
        <v>0.2155</v>
      </c>
      <c r="K27">
        <v>-9.9599999999999994E-2</v>
      </c>
      <c r="L27">
        <v>-0.84</v>
      </c>
      <c r="M27">
        <v>0.4052</v>
      </c>
    </row>
    <row r="28" spans="1:14" x14ac:dyDescent="0.25">
      <c r="A28" s="18">
        <v>-1357.2769712566514</v>
      </c>
      <c r="B28" s="18">
        <v>-17950.780869531372</v>
      </c>
      <c r="C28" s="18">
        <v>29322.508415929846</v>
      </c>
      <c r="D28" s="18">
        <v>6948.4922893101993</v>
      </c>
      <c r="E28" s="18">
        <v>54289.000000000007</v>
      </c>
      <c r="F28" s="18">
        <v>1843.5820275337451</v>
      </c>
      <c r="G28" s="18">
        <v>-205.83339011256641</v>
      </c>
    </row>
    <row r="29" spans="1:14" x14ac:dyDescent="0.25">
      <c r="A29" s="18">
        <v>31815.168280874052</v>
      </c>
      <c r="B29" s="18">
        <v>19592.224654264101</v>
      </c>
      <c r="C29" s="18">
        <v>32224.685063388079</v>
      </c>
      <c r="D29" s="18">
        <v>1632.4257738675224</v>
      </c>
      <c r="E29" s="18">
        <v>80089</v>
      </c>
      <c r="F29" s="18">
        <v>6104.7422052794427</v>
      </c>
      <c r="G29" s="18">
        <v>25976.233858228745</v>
      </c>
    </row>
    <row r="30" spans="1:14" x14ac:dyDescent="0.25">
      <c r="A30" s="18">
        <v>-44724.840667558412</v>
      </c>
      <c r="B30" s="18">
        <v>-53711.484619058261</v>
      </c>
      <c r="C30" s="18">
        <v>2125.9208274943135</v>
      </c>
      <c r="D30" s="18">
        <v>4021.4412180522027</v>
      </c>
      <c r="E30" s="18">
        <v>53361</v>
      </c>
      <c r="F30" s="18">
        <v>7475.6872019585508</v>
      </c>
      <c r="G30" s="18">
        <v>-29019.617753002818</v>
      </c>
    </row>
    <row r="31" spans="1:14" x14ac:dyDescent="0.25">
      <c r="A31" s="18">
        <v>66778.085038218938</v>
      </c>
      <c r="B31" s="18">
        <v>44676.847756034913</v>
      </c>
      <c r="C31" s="18">
        <v>36254.794889029006</v>
      </c>
      <c r="D31" s="18">
        <v>11570.582672798948</v>
      </c>
      <c r="E31" s="18">
        <v>41616</v>
      </c>
      <c r="F31" s="18">
        <v>721.0693675173859</v>
      </c>
      <c r="G31" s="18">
        <v>43684.60791252007</v>
      </c>
    </row>
    <row r="32" spans="1:14" x14ac:dyDescent="0.25">
      <c r="A32" s="18">
        <v>46128.450036629016</v>
      </c>
      <c r="B32" s="18">
        <v>15643.851875885237</v>
      </c>
      <c r="C32" s="18">
        <v>25240.334448910467</v>
      </c>
      <c r="D32" s="18">
        <v>22836.127665329321</v>
      </c>
      <c r="E32" s="18">
        <v>27889</v>
      </c>
      <c r="F32" s="18">
        <v>759.62868924540555</v>
      </c>
      <c r="G32" s="18">
        <v>22815.532364111721</v>
      </c>
      <c r="I32" t="s">
        <v>108</v>
      </c>
    </row>
    <row r="33" spans="1:14" x14ac:dyDescent="0.25">
      <c r="A33" s="18">
        <v>-41213.811901925656</v>
      </c>
      <c r="B33" s="18">
        <v>-63907.730315301364</v>
      </c>
      <c r="C33" s="18">
        <v>19293.692896490025</v>
      </c>
      <c r="D33" s="18">
        <v>15541.227523329404</v>
      </c>
      <c r="E33" s="18">
        <v>51983.999999999993</v>
      </c>
      <c r="F33" s="18">
        <v>3168.2330892493364</v>
      </c>
      <c r="G33" s="18">
        <v>-32441.586781355207</v>
      </c>
    </row>
    <row r="34" spans="1:14" x14ac:dyDescent="0.25">
      <c r="A34" s="18">
        <v>-6189.6330480119359</v>
      </c>
      <c r="B34" s="18">
        <v>-21257.823238036181</v>
      </c>
      <c r="C34" s="18">
        <v>17097.413986719235</v>
      </c>
      <c r="D34" s="18">
        <v>7689.8401775345301</v>
      </c>
      <c r="E34" s="18">
        <v>32761</v>
      </c>
      <c r="F34" s="18">
        <v>1594.7335228249622</v>
      </c>
      <c r="G34" s="18">
        <v>-4736.1594641191832</v>
      </c>
      <c r="I34" t="s">
        <v>115</v>
      </c>
    </row>
    <row r="35" spans="1:14" x14ac:dyDescent="0.25">
      <c r="A35" s="18">
        <v>97320.864924797846</v>
      </c>
      <c r="B35" s="18">
        <v>80228.868747602639</v>
      </c>
      <c r="C35" s="18">
        <v>18040.984250915462</v>
      </c>
      <c r="D35" s="18">
        <v>9702.7832969471656</v>
      </c>
      <c r="E35" s="18">
        <v>58564</v>
      </c>
      <c r="F35" s="18">
        <v>7837.5523510528692</v>
      </c>
      <c r="G35" s="18">
        <v>65370.629697245771</v>
      </c>
    </row>
    <row r="36" spans="1:14" x14ac:dyDescent="0.25">
      <c r="A36" s="18">
        <v>8865.1951805053377</v>
      </c>
      <c r="B36" s="18">
        <v>-1248.7164668904315</v>
      </c>
      <c r="C36" s="18">
        <v>9506.6183407446824</v>
      </c>
      <c r="D36" s="18">
        <v>3798.0163399167654</v>
      </c>
      <c r="E36" s="18">
        <v>90000</v>
      </c>
      <c r="F36" s="18">
        <v>1314.4999061089422</v>
      </c>
      <c r="G36" s="18">
        <v>8676.3369468302535</v>
      </c>
      <c r="I36" t="s">
        <v>109</v>
      </c>
    </row>
    <row r="37" spans="1:14" x14ac:dyDescent="0.25">
      <c r="A37" s="18">
        <v>-43327.095247520207</v>
      </c>
      <c r="B37" s="18">
        <v>-54073.531457096244</v>
      </c>
      <c r="C37" s="18">
        <v>13008.891613652644</v>
      </c>
      <c r="D37" s="18">
        <v>3798.0163399167654</v>
      </c>
      <c r="E37" s="18">
        <v>11881.000000000002</v>
      </c>
      <c r="F37" s="18">
        <v>924.14760602855972</v>
      </c>
      <c r="G37" s="18">
        <v>-28519.370385573337</v>
      </c>
      <c r="I37" t="s">
        <v>116</v>
      </c>
    </row>
    <row r="38" spans="1:14" x14ac:dyDescent="0.25">
      <c r="A38" s="18">
        <v>10795.507828683025</v>
      </c>
      <c r="B38" s="18">
        <v>-24315.959227113599</v>
      </c>
      <c r="C38" s="18">
        <v>12666.432788673481</v>
      </c>
      <c r="D38" s="18">
        <v>30327.688870951504</v>
      </c>
      <c r="E38" s="18">
        <v>75076.000000000015</v>
      </c>
      <c r="F38" s="18">
        <v>11526.910447623173</v>
      </c>
      <c r="G38" s="18">
        <v>-4736.1594641191832</v>
      </c>
      <c r="I38" t="s">
        <v>75</v>
      </c>
    </row>
    <row r="39" spans="1:14" x14ac:dyDescent="0.25">
      <c r="A39" s="18">
        <v>-15572.921102244019</v>
      </c>
      <c r="B39" s="18">
        <v>-22710.697077279234</v>
      </c>
      <c r="C39" s="18">
        <v>6986.6118678540743</v>
      </c>
      <c r="D39" s="18">
        <v>1059.9821222270441</v>
      </c>
      <c r="E39" s="18">
        <v>30276</v>
      </c>
      <c r="F39" s="18">
        <v>497.63157626538003</v>
      </c>
      <c r="G39" s="18">
        <v>-7867.7065974156867</v>
      </c>
      <c r="I39" t="s">
        <v>76</v>
      </c>
    </row>
    <row r="40" spans="1:14" x14ac:dyDescent="0.25">
      <c r="A40" s="18">
        <v>-16455.117632366186</v>
      </c>
      <c r="B40" s="18">
        <v>-24360.456800237032</v>
      </c>
      <c r="C40" s="18">
        <v>9121.4260008108085</v>
      </c>
      <c r="D40" s="18">
        <v>1474.8745016855655</v>
      </c>
      <c r="E40" s="18">
        <v>94248.999999999985</v>
      </c>
      <c r="F40" s="18">
        <v>1638.8391146907675</v>
      </c>
      <c r="G40" s="18">
        <v>-7248.2487967591778</v>
      </c>
      <c r="K40" s="15"/>
    </row>
    <row r="41" spans="1:14" x14ac:dyDescent="0.25">
      <c r="A41" s="18">
        <v>97804.99537488514</v>
      </c>
      <c r="B41" s="18">
        <v>85133.019207389836</v>
      </c>
      <c r="C41" s="18">
        <v>17230.565709181752</v>
      </c>
      <c r="D41" s="18">
        <v>5061.2297657219178</v>
      </c>
      <c r="E41" s="18">
        <v>66564</v>
      </c>
      <c r="F41" s="18">
        <v>1432.0648479382403</v>
      </c>
      <c r="G41" s="18">
        <v>68386.977360914476</v>
      </c>
      <c r="I41" t="s">
        <v>77</v>
      </c>
      <c r="J41" t="s">
        <v>78</v>
      </c>
      <c r="K41" t="s">
        <v>110</v>
      </c>
      <c r="L41" t="s">
        <v>111</v>
      </c>
      <c r="M41" t="s">
        <v>81</v>
      </c>
      <c r="N41" t="s">
        <v>117</v>
      </c>
    </row>
    <row r="42" spans="1:14" x14ac:dyDescent="0.25">
      <c r="A42" s="18">
        <v>71093.97435605622</v>
      </c>
      <c r="B42" s="18">
        <v>29345.555495262692</v>
      </c>
      <c r="C42" s="18">
        <v>21631.104769957325</v>
      </c>
      <c r="D42" s="18">
        <v>35777.551526237643</v>
      </c>
      <c r="E42" s="18">
        <v>58564</v>
      </c>
      <c r="F42" s="18">
        <v>1032.0539304437955</v>
      </c>
      <c r="G42" s="18">
        <v>33332.215254891169</v>
      </c>
      <c r="I42">
        <v>1</v>
      </c>
      <c r="J42">
        <v>1</v>
      </c>
      <c r="K42" s="15">
        <v>-5.665E-7</v>
      </c>
      <c r="L42" t="s">
        <v>81</v>
      </c>
      <c r="M42" t="s">
        <v>81</v>
      </c>
      <c r="N42" t="s">
        <v>118</v>
      </c>
    </row>
    <row r="43" spans="1:14" x14ac:dyDescent="0.25">
      <c r="A43" s="18">
        <v>31914.716121001737</v>
      </c>
      <c r="B43" s="18">
        <v>15415.542468176815</v>
      </c>
      <c r="C43" s="18">
        <v>12217.345640808629</v>
      </c>
      <c r="D43" s="18">
        <v>10201.241982614081</v>
      </c>
      <c r="E43" s="18">
        <v>31684</v>
      </c>
      <c r="F43" s="18">
        <v>976.29898133695008</v>
      </c>
      <c r="G43" s="18">
        <v>19720.153378585808</v>
      </c>
    </row>
    <row r="44" spans="1:14" x14ac:dyDescent="0.25">
      <c r="A44" s="18">
        <v>56241.674774682288</v>
      </c>
      <c r="B44" s="18">
        <v>47870.580819757713</v>
      </c>
      <c r="C44" s="18">
        <v>14065.373921405824</v>
      </c>
      <c r="D44" s="18">
        <v>1010.9619263317096</v>
      </c>
      <c r="E44" s="18">
        <v>55695.999999999993</v>
      </c>
      <c r="F44" s="18">
        <v>1780.3021548673416</v>
      </c>
      <c r="G44" s="18">
        <v>41914.896871157289</v>
      </c>
      <c r="I44" t="s">
        <v>87</v>
      </c>
    </row>
    <row r="45" spans="1:14" x14ac:dyDescent="0.25">
      <c r="A45" s="18">
        <v>56178.518916914138</v>
      </c>
      <c r="B45" s="18">
        <v>41683.736704861309</v>
      </c>
      <c r="C45" s="18">
        <v>10816.986916562568</v>
      </c>
      <c r="D45" s="18">
        <v>8298.9843767450984</v>
      </c>
      <c r="E45" s="18">
        <v>45368.999999999993</v>
      </c>
      <c r="F45" s="18">
        <v>374.51006303470587</v>
      </c>
      <c r="G45" s="18">
        <v>37568.679518697529</v>
      </c>
      <c r="I45" t="s">
        <v>88</v>
      </c>
      <c r="J45" t="s">
        <v>89</v>
      </c>
      <c r="K45" t="s">
        <v>90</v>
      </c>
      <c r="L45" t="s">
        <v>105</v>
      </c>
      <c r="M45" t="s">
        <v>92</v>
      </c>
      <c r="N45" t="s">
        <v>93</v>
      </c>
    </row>
    <row r="46" spans="1:14" x14ac:dyDescent="0.25">
      <c r="A46" s="18">
        <v>10018.861211622498</v>
      </c>
      <c r="B46" s="18">
        <v>-3817.4609987749245</v>
      </c>
      <c r="C46" s="18">
        <v>18731.430943201063</v>
      </c>
      <c r="D46" s="18">
        <v>6031.412033814544</v>
      </c>
      <c r="E46" s="18">
        <v>32400.000000000004</v>
      </c>
      <c r="F46" s="18">
        <v>982.31084156318855</v>
      </c>
      <c r="G46" s="18">
        <v>7269.1783529122667</v>
      </c>
      <c r="I46" t="s">
        <v>94</v>
      </c>
      <c r="J46">
        <v>-8526.1</v>
      </c>
      <c r="K46" t="s">
        <v>112</v>
      </c>
      <c r="L46" t="s">
        <v>113</v>
      </c>
      <c r="M46">
        <v>0</v>
      </c>
    </row>
    <row r="47" spans="1:14" x14ac:dyDescent="0.25">
      <c r="A47" s="18">
        <v>8221.6742610832516</v>
      </c>
      <c r="B47" s="18">
        <v>-17854.686585891821</v>
      </c>
      <c r="C47" s="18">
        <v>20153.630120666421</v>
      </c>
      <c r="D47" s="18">
        <v>19046.170276501252</v>
      </c>
      <c r="E47" s="18">
        <v>40000</v>
      </c>
      <c r="F47" s="18">
        <v>768.53344772846458</v>
      </c>
      <c r="G47" s="18">
        <v>-863.62665251600743</v>
      </c>
      <c r="I47" t="s">
        <v>60</v>
      </c>
      <c r="J47">
        <v>-0.22403000000000001</v>
      </c>
      <c r="K47" t="s">
        <v>112</v>
      </c>
      <c r="L47" t="s">
        <v>113</v>
      </c>
      <c r="M47">
        <v>0</v>
      </c>
      <c r="N47">
        <v>1</v>
      </c>
    </row>
    <row r="48" spans="1:14" x14ac:dyDescent="0.25">
      <c r="A48" s="18">
        <v>27757.029429760332</v>
      </c>
      <c r="B48" s="18">
        <v>7542.9159637316316</v>
      </c>
      <c r="C48" s="18">
        <v>18871.170310664627</v>
      </c>
      <c r="D48" s="18">
        <v>12930.826500219147</v>
      </c>
      <c r="E48" s="18">
        <v>47961</v>
      </c>
      <c r="F48" s="18">
        <v>844.5129619272625</v>
      </c>
      <c r="G48" s="18">
        <v>15941.178056825045</v>
      </c>
      <c r="I48" t="s">
        <v>61</v>
      </c>
      <c r="J48" s="14">
        <v>-0.11963</v>
      </c>
      <c r="K48" t="s">
        <v>112</v>
      </c>
      <c r="L48" t="s">
        <v>113</v>
      </c>
      <c r="M48">
        <v>0</v>
      </c>
      <c r="N48">
        <v>1</v>
      </c>
    </row>
    <row r="49" spans="1:14" x14ac:dyDescent="0.25">
      <c r="A49" s="18">
        <v>-13753.842662357485</v>
      </c>
      <c r="B49" s="18">
        <v>-23875.858367615252</v>
      </c>
      <c r="C49" s="18">
        <v>22853.041091632516</v>
      </c>
      <c r="D49" s="18">
        <v>1188.8995056732931</v>
      </c>
      <c r="E49" s="18">
        <v>40804</v>
      </c>
      <c r="F49" s="18">
        <v>1520.9527533008634</v>
      </c>
      <c r="G49" s="18">
        <v>-5999.0851102222114</v>
      </c>
      <c r="I49" t="s">
        <v>64</v>
      </c>
      <c r="J49">
        <v>-3.1730000000000001E-2</v>
      </c>
      <c r="K49" t="s">
        <v>112</v>
      </c>
      <c r="L49" t="s">
        <v>113</v>
      </c>
      <c r="M49">
        <v>0</v>
      </c>
      <c r="N49">
        <v>1</v>
      </c>
    </row>
    <row r="50" spans="1:14" x14ac:dyDescent="0.25">
      <c r="A50" s="18">
        <v>32022.591595040773</v>
      </c>
      <c r="B50" s="18">
        <v>10139.142271788274</v>
      </c>
      <c r="C50" s="18">
        <v>12780.047776507483</v>
      </c>
      <c r="D50" s="18">
        <v>15938.649193102947</v>
      </c>
      <c r="E50" s="18">
        <v>67080.999999999985</v>
      </c>
      <c r="F50" s="18">
        <v>819.83068786669469</v>
      </c>
      <c r="G50" s="18">
        <v>17440.849819510811</v>
      </c>
      <c r="I50" t="s">
        <v>63</v>
      </c>
      <c r="J50">
        <v>1.46573</v>
      </c>
      <c r="K50" t="s">
        <v>112</v>
      </c>
      <c r="L50" t="s">
        <v>113</v>
      </c>
      <c r="M50">
        <v>0</v>
      </c>
      <c r="N50">
        <v>1</v>
      </c>
    </row>
    <row r="51" spans="1:14" x14ac:dyDescent="0.25">
      <c r="A51" s="18">
        <v>-23299.029679293963</v>
      </c>
      <c r="B51" s="18">
        <v>-55350.908206723994</v>
      </c>
      <c r="C51" s="18">
        <v>36452.989366198533</v>
      </c>
      <c r="D51" s="18">
        <v>22338.950496278045</v>
      </c>
      <c r="E51" s="18">
        <v>55225.000000000007</v>
      </c>
      <c r="F51" s="18">
        <v>522.18986784767208</v>
      </c>
      <c r="G51" s="18">
        <v>-23355.936811239593</v>
      </c>
      <c r="N51" s="15"/>
    </row>
    <row r="52" spans="1:14" x14ac:dyDescent="0.25">
      <c r="A52" s="18">
        <v>-30411.710576290781</v>
      </c>
      <c r="B52" s="18">
        <v>-52933.953758781361</v>
      </c>
      <c r="C52" s="18">
        <v>19011.460262336142</v>
      </c>
      <c r="D52" s="18">
        <v>15410.133905908337</v>
      </c>
      <c r="E52" s="18">
        <v>79523.999999999985</v>
      </c>
      <c r="F52" s="18">
        <v>3903.7024992870984</v>
      </c>
      <c r="G52" s="18">
        <v>-24412.351434623761</v>
      </c>
      <c r="I52" t="s">
        <v>95</v>
      </c>
      <c r="J52">
        <v>76</v>
      </c>
      <c r="K52" t="s">
        <v>96</v>
      </c>
      <c r="L52">
        <v>1</v>
      </c>
      <c r="M52" t="s">
        <v>97</v>
      </c>
      <c r="N52" s="15">
        <v>-5.665E-7</v>
      </c>
    </row>
    <row r="53" spans="1:14" x14ac:dyDescent="0.25">
      <c r="A53" s="18">
        <v>68693.70970739139</v>
      </c>
      <c r="B53" s="18">
        <v>53085.872100534536</v>
      </c>
      <c r="C53" s="18">
        <v>14671.229051130107</v>
      </c>
      <c r="D53" s="18">
        <v>8751.8426307182799</v>
      </c>
      <c r="E53" s="18">
        <v>22201</v>
      </c>
      <c r="F53" s="18">
        <v>6446.0562040963996</v>
      </c>
      <c r="G53" s="18">
        <v>45472.374807897606</v>
      </c>
      <c r="I53" t="s">
        <v>98</v>
      </c>
      <c r="J53">
        <v>0</v>
      </c>
      <c r="K53" t="s">
        <v>99</v>
      </c>
      <c r="L53">
        <v>1</v>
      </c>
      <c r="M53" t="s">
        <v>67</v>
      </c>
      <c r="N53" t="s">
        <v>114</v>
      </c>
    </row>
    <row r="54" spans="1:14" x14ac:dyDescent="0.25">
      <c r="A54" s="18">
        <v>-1027.0404753415714</v>
      </c>
      <c r="B54" s="18">
        <v>-15354.601748896403</v>
      </c>
      <c r="C54" s="18">
        <v>26397.5005836005</v>
      </c>
      <c r="D54" s="18">
        <v>5061.2297657219178</v>
      </c>
      <c r="E54" s="18">
        <v>61504</v>
      </c>
      <c r="F54" s="18">
        <v>3778.0506392865009</v>
      </c>
      <c r="G54" s="18">
        <v>1120.492428570632</v>
      </c>
    </row>
    <row r="55" spans="1:14" x14ac:dyDescent="0.25">
      <c r="A55" s="18">
        <v>-10327.971315825293</v>
      </c>
      <c r="B55" s="18">
        <v>-25651.917699713085</v>
      </c>
      <c r="C55" s="18">
        <v>22698.352135868961</v>
      </c>
      <c r="D55" s="18">
        <v>6868.9817383915279</v>
      </c>
      <c r="E55" s="18">
        <v>47524.000000000007</v>
      </c>
      <c r="F55" s="18">
        <v>1510.7529257439505</v>
      </c>
      <c r="G55" s="18">
        <v>-6625.3798487059075</v>
      </c>
    </row>
    <row r="56" spans="1:14" x14ac:dyDescent="0.25">
      <c r="A56" s="18">
        <v>-12033.72707017625</v>
      </c>
      <c r="B56" s="18">
        <v>-25257.505793257194</v>
      </c>
      <c r="C56" s="18">
        <v>13826.820512537117</v>
      </c>
      <c r="D56" s="18">
        <v>6328.1834771849744</v>
      </c>
      <c r="E56" s="18">
        <v>13923.999999999998</v>
      </c>
      <c r="F56" s="18">
        <v>3321.9156266634186</v>
      </c>
      <c r="G56" s="18">
        <v>-8483.76784866872</v>
      </c>
      <c r="I56" s="18"/>
    </row>
    <row r="57" spans="1:14" x14ac:dyDescent="0.25">
      <c r="A57" s="18">
        <v>7818.4709917071996</v>
      </c>
      <c r="B57" s="18">
        <v>-8040.8270348066108</v>
      </c>
      <c r="C57" s="18">
        <v>19721.177323604788</v>
      </c>
      <c r="D57" s="18">
        <v>8034.3960102894525</v>
      </c>
      <c r="E57" s="18">
        <v>54755.999999999993</v>
      </c>
      <c r="F57" s="18">
        <v>1044.9625126691276</v>
      </c>
      <c r="G57" s="18">
        <v>5186.4804224398849</v>
      </c>
      <c r="I57" s="18"/>
    </row>
    <row r="58" spans="1:14" x14ac:dyDescent="0.25">
      <c r="A58" s="18">
        <v>69665.823594846064</v>
      </c>
      <c r="B58" s="18">
        <v>56854.453581612659</v>
      </c>
      <c r="C58" s="18">
        <v>20591.057758229788</v>
      </c>
      <c r="D58" s="18">
        <v>4553.4583806905221</v>
      </c>
      <c r="E58" s="18">
        <v>87616</v>
      </c>
      <c r="F58" s="18">
        <v>1767.9634133551608</v>
      </c>
      <c r="G58" s="18">
        <v>50021.729873258068</v>
      </c>
    </row>
    <row r="59" spans="1:14" x14ac:dyDescent="0.25">
      <c r="A59" s="18">
        <v>-3530.1442622329268</v>
      </c>
      <c r="B59" s="18">
        <v>-20539.188457944583</v>
      </c>
      <c r="C59" s="18">
        <v>11886.163566852938</v>
      </c>
      <c r="D59" s="18">
        <v>10819.966623390246</v>
      </c>
      <c r="E59" s="18">
        <v>64516</v>
      </c>
      <c r="F59" s="18">
        <v>729.42950306315822</v>
      </c>
      <c r="G59" s="18">
        <v>-4099.4990444700188</v>
      </c>
    </row>
    <row r="60" spans="1:14" x14ac:dyDescent="0.25">
      <c r="A60" s="18">
        <v>32499.784785381624</v>
      </c>
      <c r="B60" s="18">
        <v>22684.173698374641</v>
      </c>
      <c r="C60" s="18">
        <v>18040.984250915462</v>
      </c>
      <c r="D60" s="18">
        <v>1800.0093265985658</v>
      </c>
      <c r="E60" s="18">
        <v>45368.999999999993</v>
      </c>
      <c r="F60" s="18">
        <v>585.43953176092168</v>
      </c>
      <c r="G60" s="18">
        <v>25179.876145046852</v>
      </c>
      <c r="I60" s="18"/>
    </row>
    <row r="61" spans="1:14" x14ac:dyDescent="0.25">
      <c r="A61" s="18">
        <v>-27271.225777389394</v>
      </c>
      <c r="B61" s="18">
        <v>-39277.453897144602</v>
      </c>
      <c r="C61" s="18">
        <v>17364.265019475417</v>
      </c>
      <c r="D61" s="18">
        <v>4311.9453840107944</v>
      </c>
      <c r="E61" s="18">
        <v>108899.99999999999</v>
      </c>
      <c r="F61" s="18">
        <v>1038.4839528676923</v>
      </c>
      <c r="G61" s="18">
        <v>-15616.824568059559</v>
      </c>
      <c r="I61" s="18"/>
    </row>
    <row r="62" spans="1:14" x14ac:dyDescent="0.25">
      <c r="A62" s="18">
        <v>-42905.125516842571</v>
      </c>
      <c r="B62" s="18">
        <v>-54696.200109943398</v>
      </c>
      <c r="C62" s="18">
        <v>5508.6692901440529</v>
      </c>
      <c r="D62" s="18">
        <v>6403.7611614243442</v>
      </c>
      <c r="E62" s="18">
        <v>51529</v>
      </c>
      <c r="F62" s="18">
        <v>1340.5606235278283</v>
      </c>
      <c r="G62" s="18">
        <v>-29019.617753002818</v>
      </c>
    </row>
    <row r="63" spans="1:14" x14ac:dyDescent="0.25">
      <c r="A63" s="18">
        <v>-15766.305472399261</v>
      </c>
      <c r="B63" s="18">
        <v>-25238.10048323284</v>
      </c>
      <c r="C63" s="18">
        <v>15416.15501648942</v>
      </c>
      <c r="D63" s="18">
        <v>1941.4595206123486</v>
      </c>
      <c r="E63" s="18">
        <v>47089</v>
      </c>
      <c r="F63" s="18">
        <v>1460.9779712855673</v>
      </c>
      <c r="G63" s="18">
        <v>-7867.7065974156867</v>
      </c>
    </row>
    <row r="64" spans="1:14" x14ac:dyDescent="0.25">
      <c r="A64" s="18">
        <v>4868.9930271537669</v>
      </c>
      <c r="B64" s="18">
        <v>-20883.504369751845</v>
      </c>
      <c r="C64" s="18">
        <v>16832.752285189639</v>
      </c>
      <c r="D64" s="18">
        <v>19345.821578569652</v>
      </c>
      <c r="E64" s="18">
        <v>67600</v>
      </c>
      <c r="F64" s="18">
        <v>712.82489215367934</v>
      </c>
      <c r="G64" s="18">
        <v>-2815.7088916882776</v>
      </c>
    </row>
    <row r="65" spans="1:7" x14ac:dyDescent="0.25">
      <c r="A65" s="18">
        <v>140825.35518072365</v>
      </c>
      <c r="B65" s="18">
        <v>123160.80320603897</v>
      </c>
      <c r="C65" s="18">
        <v>10000</v>
      </c>
      <c r="D65" s="18">
        <v>11901.877390198903</v>
      </c>
      <c r="E65" s="18">
        <v>32400.000000000004</v>
      </c>
      <c r="F65" s="18">
        <v>3243.9733901662316</v>
      </c>
      <c r="G65" s="18">
        <v>93045.181615452078</v>
      </c>
    </row>
    <row r="66" spans="1:7" x14ac:dyDescent="0.25">
      <c r="A66" s="18">
        <v>-44488.626256425443</v>
      </c>
      <c r="B66" s="18">
        <v>-59778.688024651739</v>
      </c>
      <c r="C66" s="18">
        <v>12440.815233970059</v>
      </c>
      <c r="D66" s="18">
        <v>8844.2096332392121</v>
      </c>
      <c r="E66" s="18">
        <v>40000</v>
      </c>
      <c r="F66" s="18">
        <v>3512.7736735547423</v>
      </c>
      <c r="G66" s="18">
        <v>-31477.996525377064</v>
      </c>
    </row>
    <row r="67" spans="1:7" x14ac:dyDescent="0.25">
      <c r="A67" s="18">
        <v>144757.91994407558</v>
      </c>
      <c r="B67" s="18">
        <v>109387.30707460789</v>
      </c>
      <c r="C67" s="18">
        <v>4805.1236763413626</v>
      </c>
      <c r="D67" s="18">
        <v>32151.149510404441</v>
      </c>
      <c r="E67" s="18">
        <v>66564</v>
      </c>
      <c r="F67" s="18">
        <v>356.27860968683507</v>
      </c>
      <c r="G67" s="18">
        <v>85246.42401076133</v>
      </c>
    </row>
    <row r="68" spans="1:7" x14ac:dyDescent="0.25">
      <c r="A68" s="18">
        <v>-38350.717357979767</v>
      </c>
      <c r="B68" s="18">
        <v>-59166.037519870857</v>
      </c>
      <c r="C68" s="18">
        <v>16051.882618189176</v>
      </c>
      <c r="D68" s="18">
        <v>14136.795201062772</v>
      </c>
      <c r="E68" s="18">
        <v>88804</v>
      </c>
      <c r="F68" s="18">
        <v>1627.6757821297399</v>
      </c>
      <c r="G68" s="18">
        <v>-29019.617753002818</v>
      </c>
    </row>
    <row r="69" spans="1:7" x14ac:dyDescent="0.25">
      <c r="A69" s="18">
        <v>27782.173349150551</v>
      </c>
      <c r="B69" s="18">
        <v>4725.0164510795439</v>
      </c>
      <c r="C69" s="18">
        <v>13008.891613652644</v>
      </c>
      <c r="D69" s="18">
        <v>17168.507567004002</v>
      </c>
      <c r="E69" s="18">
        <v>93636</v>
      </c>
      <c r="F69" s="18">
        <v>3935.9017934630747</v>
      </c>
      <c r="G69" s="18">
        <v>14457.245678505686</v>
      </c>
    </row>
    <row r="70" spans="1:7" x14ac:dyDescent="0.25">
      <c r="A70" s="18">
        <v>74373.785273914895</v>
      </c>
      <c r="B70" s="18">
        <v>55715.238595626135</v>
      </c>
      <c r="C70" s="18">
        <v>7839.5242973601717</v>
      </c>
      <c r="D70" s="18">
        <v>13405.220477015482</v>
      </c>
      <c r="E70" s="18">
        <v>95481</v>
      </c>
      <c r="F70" s="18">
        <v>374.51006303470587</v>
      </c>
      <c r="G70" s="18">
        <v>48188.193918434285</v>
      </c>
    </row>
    <row r="71" spans="1:7" x14ac:dyDescent="0.25">
      <c r="A71" s="18">
        <v>42021.292965610206</v>
      </c>
      <c r="B71" s="18">
        <v>18758.493617901582</v>
      </c>
      <c r="C71" s="18">
        <v>28969.929428364649</v>
      </c>
      <c r="D71" s="18">
        <v>14261.074037479551</v>
      </c>
      <c r="E71" s="18">
        <v>44944.000000000007</v>
      </c>
      <c r="F71" s="18">
        <v>1044.9625126691276</v>
      </c>
      <c r="G71" s="18">
        <v>25179.876145046852</v>
      </c>
    </row>
    <row r="72" spans="1:7" x14ac:dyDescent="0.25">
      <c r="A72" s="18">
        <v>75830.630905202343</v>
      </c>
      <c r="B72" s="18">
        <v>61755.651648368039</v>
      </c>
      <c r="C72" s="18">
        <v>7578.1824394646583</v>
      </c>
      <c r="D72" s="18">
        <v>8478.3384064776237</v>
      </c>
      <c r="E72" s="18">
        <v>52899.999999999993</v>
      </c>
      <c r="F72" s="18">
        <v>1038.4839528676923</v>
      </c>
      <c r="G72" s="18">
        <v>50945.449303543974</v>
      </c>
    </row>
    <row r="73" spans="1:7" x14ac:dyDescent="0.25">
      <c r="A73" s="18">
        <v>15774.260204858103</v>
      </c>
      <c r="B73" s="18">
        <v>-3294.2362736070681</v>
      </c>
      <c r="C73" s="18">
        <v>13124.121036021683</v>
      </c>
      <c r="D73" s="18">
        <v>12813.880215096468</v>
      </c>
      <c r="E73" s="18">
        <v>29929</v>
      </c>
      <c r="F73" s="18">
        <v>349.287830695465</v>
      </c>
      <c r="G73" s="18">
        <v>7269.1783529122667</v>
      </c>
    </row>
    <row r="74" spans="1:7" x14ac:dyDescent="0.25">
      <c r="A74" s="18">
        <v>-38046.199244273244</v>
      </c>
      <c r="B74" s="18">
        <v>-61183.781148381007</v>
      </c>
      <c r="C74" s="18">
        <v>8376.3199325323658</v>
      </c>
      <c r="D74" s="18">
        <v>18164.541055716807</v>
      </c>
      <c r="E74" s="18">
        <v>77841</v>
      </c>
      <c r="F74" s="18">
        <v>2999.6658416237624</v>
      </c>
      <c r="G74" s="18">
        <v>-31477.996525377064</v>
      </c>
    </row>
    <row r="75" spans="1:7" x14ac:dyDescent="0.25">
      <c r="A75" s="18">
        <v>15036.366362520204</v>
      </c>
      <c r="B75" s="18">
        <v>3126.3701361463554</v>
      </c>
      <c r="C75" s="18">
        <v>25240.334448910467</v>
      </c>
      <c r="D75" s="18">
        <v>2662.5278823183562</v>
      </c>
      <c r="E75" s="18">
        <v>44521</v>
      </c>
      <c r="F75" s="18">
        <v>2798.5930002430109</v>
      </c>
      <c r="G75" s="18">
        <v>12988.923459014874</v>
      </c>
    </row>
    <row r="76" spans="1:7" x14ac:dyDescent="0.25">
      <c r="A76" s="18">
        <v>-46463.542579714675</v>
      </c>
      <c r="B76" s="18">
        <v>-78601.4974808798</v>
      </c>
      <c r="C76" s="18">
        <v>23008.286992600362</v>
      </c>
      <c r="D76" s="18">
        <v>25069.632979403748</v>
      </c>
      <c r="E76" s="18">
        <v>35344</v>
      </c>
      <c r="F76" s="18">
        <v>90.78715753188709</v>
      </c>
      <c r="G76" s="18">
        <v>-41481.220688642949</v>
      </c>
    </row>
    <row r="77" spans="1:7" x14ac:dyDescent="0.25">
      <c r="A77" s="18">
        <v>14067.732716626429</v>
      </c>
      <c r="B77" s="18">
        <v>-9788.931861246725</v>
      </c>
      <c r="C77" s="18">
        <v>13826.820512537117</v>
      </c>
      <c r="D77" s="18">
        <v>17876.403166141274</v>
      </c>
      <c r="E77" s="18">
        <v>51075.999999999985</v>
      </c>
      <c r="F77" s="18">
        <v>2302.9073939334589</v>
      </c>
      <c r="G77" s="18">
        <v>3816.5268891152414</v>
      </c>
    </row>
    <row r="78" spans="1:7" x14ac:dyDescent="0.25">
      <c r="F78">
        <v>1340.5606235278283</v>
      </c>
    </row>
    <row r="79" spans="1:7" x14ac:dyDescent="0.25">
      <c r="A79">
        <v>-52384.992213434758</v>
      </c>
      <c r="B79">
        <v>-69214.973903315084</v>
      </c>
      <c r="C79">
        <v>1911.870816809799</v>
      </c>
      <c r="D79">
        <v>12581.960247850298</v>
      </c>
      <c r="E79">
        <v>55695.999999999993</v>
      </c>
      <c r="F79">
        <v>786.72493895468062</v>
      </c>
      <c r="G79">
        <v>-38880.406035595406</v>
      </c>
    </row>
    <row r="80" spans="1:7" x14ac:dyDescent="0.25">
      <c r="A80">
        <v>115292.09038314983</v>
      </c>
      <c r="B80">
        <v>83546.918597178475</v>
      </c>
      <c r="C80">
        <v>14427.261919796891</v>
      </c>
      <c r="D80">
        <v>26326.216514998516</v>
      </c>
      <c r="E80">
        <v>56169</v>
      </c>
      <c r="F80">
        <v>5026.6015512238946</v>
      </c>
      <c r="G80">
        <v>68386.977360914476</v>
      </c>
    </row>
    <row r="81" spans="1:7" x14ac:dyDescent="0.25">
      <c r="A81">
        <v>-36882.12991131781</v>
      </c>
      <c r="B81">
        <v>-55776.823040234114</v>
      </c>
      <c r="C81">
        <v>15668.812368838158</v>
      </c>
      <c r="D81">
        <v>12125.970392508638</v>
      </c>
      <c r="E81">
        <v>62001.000000000007</v>
      </c>
      <c r="F81">
        <v>3598.6180442183663</v>
      </c>
      <c r="G81">
        <v>-27510.20070005353</v>
      </c>
    </row>
    <row r="82" spans="1:7" x14ac:dyDescent="0.25">
      <c r="A82">
        <v>15172.79661420433</v>
      </c>
      <c r="B82">
        <v>8820.8012231740831</v>
      </c>
      <c r="C82">
        <v>8016.3631918078563</v>
      </c>
      <c r="D82">
        <v>4.5703910123637357</v>
      </c>
      <c r="E82">
        <v>64516</v>
      </c>
      <c r="F82">
        <v>6387.596912578334</v>
      </c>
      <c r="G82">
        <v>14457.245678505686</v>
      </c>
    </row>
    <row r="83" spans="1:7" x14ac:dyDescent="0.25">
      <c r="A83">
        <v>-2629.5734025056736</v>
      </c>
      <c r="B83">
        <v>-19225.077690354199</v>
      </c>
      <c r="C83">
        <v>39287.937319407909</v>
      </c>
      <c r="D83">
        <v>4995.9327806834326</v>
      </c>
      <c r="E83">
        <v>62001.000000000007</v>
      </c>
      <c r="F83">
        <v>964.40826366697536</v>
      </c>
      <c r="G83">
        <v>455.53458889418863</v>
      </c>
    </row>
    <row r="84" spans="1:7" x14ac:dyDescent="0.25">
      <c r="A84">
        <v>28775.987139153644</v>
      </c>
      <c r="B84">
        <v>17129.352798111555</v>
      </c>
      <c r="C84">
        <v>11886.163566852938</v>
      </c>
      <c r="D84">
        <v>4995.9327806834326</v>
      </c>
      <c r="E84">
        <v>70756</v>
      </c>
      <c r="F84">
        <v>2065.2086041026987</v>
      </c>
      <c r="G84">
        <v>21259.744004893459</v>
      </c>
    </row>
    <row r="85" spans="1:7" x14ac:dyDescent="0.25">
      <c r="A85">
        <v>-2039.0510802029021</v>
      </c>
      <c r="B85">
        <v>-27604.299214316248</v>
      </c>
      <c r="C85">
        <v>15795.957625092075</v>
      </c>
      <c r="D85">
        <v>19345.821578569652</v>
      </c>
      <c r="E85">
        <v>53361</v>
      </c>
      <c r="F85">
        <v>1541.6035417393691</v>
      </c>
      <c r="G85">
        <v>-7867.7065974156867</v>
      </c>
    </row>
    <row r="86" spans="1:7" x14ac:dyDescent="0.25">
      <c r="A86">
        <v>55473.035429818912</v>
      </c>
      <c r="B86">
        <v>40423.221023204984</v>
      </c>
      <c r="C86">
        <v>23164.09006505851</v>
      </c>
      <c r="D86">
        <v>6479.8959492434351</v>
      </c>
      <c r="E86">
        <v>44521</v>
      </c>
      <c r="F86">
        <v>1432.0648479382403</v>
      </c>
      <c r="G86">
        <v>38429.072582497771</v>
      </c>
    </row>
    <row r="87" spans="1:7" x14ac:dyDescent="0.25">
      <c r="A87">
        <v>5771.3273877232459</v>
      </c>
      <c r="B87">
        <v>-5863.1937503108857</v>
      </c>
      <c r="C87">
        <v>19293.692896490025</v>
      </c>
      <c r="D87">
        <v>3529.780103762891</v>
      </c>
      <c r="E87">
        <v>38025</v>
      </c>
      <c r="F87">
        <v>839.50533887542144</v>
      </c>
      <c r="G87">
        <v>5876.9952002646169</v>
      </c>
    </row>
    <row r="88" spans="1:7" x14ac:dyDescent="0.25">
      <c r="A88">
        <v>97986.339035548226</v>
      </c>
      <c r="B88">
        <v>90666.156467078748</v>
      </c>
      <c r="C88">
        <v>12440.815233970059</v>
      </c>
      <c r="D88">
        <v>188.24199189057825</v>
      </c>
      <c r="E88">
        <v>38416</v>
      </c>
      <c r="F88">
        <v>829.59744357553882</v>
      </c>
      <c r="G88">
        <v>70422.825560147685</v>
      </c>
    </row>
    <row r="89" spans="1:7" x14ac:dyDescent="0.25">
      <c r="A89">
        <v>-50509.974507812731</v>
      </c>
      <c r="B89">
        <v>-60382.314471761376</v>
      </c>
      <c r="C89">
        <v>18177.974394587447</v>
      </c>
      <c r="D89">
        <v>1834.7509203633181</v>
      </c>
      <c r="E89">
        <v>44944.000000000007</v>
      </c>
      <c r="F89">
        <v>7546.4155632595057</v>
      </c>
      <c r="G89">
        <v>-31477.996525377064</v>
      </c>
    </row>
    <row r="90" spans="1:7" x14ac:dyDescent="0.25">
      <c r="A90">
        <v>-12416.782376114883</v>
      </c>
      <c r="B90">
        <v>-25177.832333678314</v>
      </c>
      <c r="C90">
        <v>10100.26505294577</v>
      </c>
      <c r="D90">
        <v>6556.5894231391185</v>
      </c>
      <c r="E90">
        <v>36864</v>
      </c>
      <c r="F90">
        <v>1177.8772041453099</v>
      </c>
      <c r="G90">
        <v>-8483.76784866872</v>
      </c>
    </row>
    <row r="91" spans="1:7" x14ac:dyDescent="0.25">
      <c r="A91">
        <v>44263.568018842736</v>
      </c>
      <c r="B91">
        <v>34162.231766712648</v>
      </c>
      <c r="C91">
        <v>2996.9943853726909</v>
      </c>
      <c r="D91">
        <v>5061.2297657219178</v>
      </c>
      <c r="E91">
        <v>115599.99999999999</v>
      </c>
      <c r="F91">
        <v>1376.2878561941616</v>
      </c>
      <c r="G91">
        <v>32497.900800387</v>
      </c>
    </row>
    <row r="92" spans="1:7" x14ac:dyDescent="0.25">
      <c r="A92">
        <v>26410.368887244793</v>
      </c>
      <c r="B92">
        <v>13415.725128997117</v>
      </c>
      <c r="C92">
        <v>9801.0595751277269</v>
      </c>
      <c r="D92">
        <v>6868.9817383915279</v>
      </c>
      <c r="E92">
        <v>19043.999999999996</v>
      </c>
      <c r="F92">
        <v>2425.1110460344162</v>
      </c>
      <c r="G92">
        <v>17440.849819510811</v>
      </c>
    </row>
    <row r="93" spans="1:7" x14ac:dyDescent="0.25">
      <c r="A93">
        <v>-33292.884215212383</v>
      </c>
      <c r="B93">
        <v>-53778.084217279596</v>
      </c>
      <c r="C93">
        <v>13590.428721617256</v>
      </c>
      <c r="D93">
        <v>14261.074037479551</v>
      </c>
      <c r="E93">
        <v>100489</v>
      </c>
      <c r="F93">
        <v>141.07386565871261</v>
      </c>
      <c r="G93">
        <v>-25456.796325757568</v>
      </c>
    </row>
    <row r="94" spans="1:7" x14ac:dyDescent="0.25">
      <c r="A94">
        <v>-61010.75797303849</v>
      </c>
      <c r="B94">
        <v>-67751.926500705144</v>
      </c>
      <c r="C94">
        <v>8105.5669875138537</v>
      </c>
      <c r="D94">
        <v>409.74812213559642</v>
      </c>
      <c r="E94">
        <v>73441</v>
      </c>
      <c r="F94">
        <v>1552.0561160029424</v>
      </c>
      <c r="G94">
        <v>-37544.898723413266</v>
      </c>
    </row>
    <row r="95" spans="1:7" x14ac:dyDescent="0.25">
      <c r="A95">
        <v>73123.860440368167</v>
      </c>
      <c r="B95">
        <v>57391.334751168368</v>
      </c>
      <c r="C95">
        <v>9506.6183407446824</v>
      </c>
      <c r="D95">
        <v>9900.3097519131097</v>
      </c>
      <c r="E95">
        <v>44100</v>
      </c>
      <c r="F95">
        <v>494.99001533264658</v>
      </c>
      <c r="G95">
        <v>48188.193918434285</v>
      </c>
    </row>
    <row r="96" spans="1:7" x14ac:dyDescent="0.25">
      <c r="A96">
        <v>31232.212595014164</v>
      </c>
      <c r="B96">
        <v>20109.597197202955</v>
      </c>
      <c r="C96">
        <v>8651.7924279471354</v>
      </c>
      <c r="D96">
        <v>5061.2297657219178</v>
      </c>
      <c r="E96">
        <v>71289</v>
      </c>
      <c r="F96">
        <v>7002.4203385510664</v>
      </c>
      <c r="G96">
        <v>22815.532364111721</v>
      </c>
    </row>
    <row r="97" spans="1:7" x14ac:dyDescent="0.25">
      <c r="A97">
        <v>25180.554099972713</v>
      </c>
      <c r="B97">
        <v>18461.495311915736</v>
      </c>
      <c r="C97">
        <v>7839.5242973601717</v>
      </c>
      <c r="D97">
        <v>437.91968840709313</v>
      </c>
      <c r="E97">
        <v>74529</v>
      </c>
      <c r="F97">
        <v>4983.3231342424424</v>
      </c>
      <c r="G97">
        <v>21259.744004893459</v>
      </c>
    </row>
    <row r="98" spans="1:7" x14ac:dyDescent="0.25">
      <c r="A98">
        <v>69682.145491612057</v>
      </c>
      <c r="B98">
        <v>59301.705058627122</v>
      </c>
      <c r="C98">
        <v>7751.8884990793267</v>
      </c>
      <c r="D98">
        <v>4431.681889233445</v>
      </c>
      <c r="E98">
        <v>16900</v>
      </c>
      <c r="F98">
        <v>1490.6004363444406</v>
      </c>
      <c r="G98">
        <v>48188.193918434285</v>
      </c>
    </row>
    <row r="99" spans="1:7" x14ac:dyDescent="0.25">
      <c r="A99">
        <v>11941.485433015325</v>
      </c>
      <c r="B99">
        <v>-9443.1605924271535</v>
      </c>
      <c r="C99">
        <v>24752.814561470852</v>
      </c>
      <c r="D99">
        <v>13048.432235380065</v>
      </c>
      <c r="E99">
        <v>44521</v>
      </c>
      <c r="F99">
        <v>746.50442624125446</v>
      </c>
      <c r="G99">
        <v>5186.4804224398849</v>
      </c>
    </row>
    <row r="100" spans="1:7" x14ac:dyDescent="0.25">
      <c r="A100">
        <v>-8351.4493799426346</v>
      </c>
      <c r="B100">
        <v>-21657.733660698934</v>
      </c>
      <c r="C100">
        <v>10713.003050147767</v>
      </c>
      <c r="D100">
        <v>7028.5709670181041</v>
      </c>
      <c r="E100">
        <v>34596.000000000007</v>
      </c>
      <c r="F100">
        <v>23161.380796142737</v>
      </c>
      <c r="G100">
        <v>-5999.0851102222114</v>
      </c>
    </row>
    <row r="101" spans="1:7" x14ac:dyDescent="0.25">
      <c r="A101">
        <v>70610.074710200832</v>
      </c>
      <c r="B101">
        <v>42094.4904995494</v>
      </c>
      <c r="C101">
        <v>24270.331251432835</v>
      </c>
      <c r="D101">
        <v>20887.878220003779</v>
      </c>
      <c r="E101">
        <v>50176.000000000007</v>
      </c>
      <c r="F101">
        <v>4692.6741101315774</v>
      </c>
      <c r="G101">
        <v>41036.767687444175</v>
      </c>
    </row>
    <row r="102" spans="1:7" x14ac:dyDescent="0.25">
      <c r="A102">
        <v>-12741.36476227027</v>
      </c>
      <c r="B102">
        <v>-35301.133855577427</v>
      </c>
      <c r="C102">
        <v>25077.267835036342</v>
      </c>
      <c r="D102">
        <v>14261.074037479551</v>
      </c>
      <c r="E102">
        <v>26244.000000000004</v>
      </c>
      <c r="F102">
        <v>508.36988688897753</v>
      </c>
      <c r="G102">
        <v>-12702.310036090872</v>
      </c>
    </row>
    <row r="103" spans="1:7" x14ac:dyDescent="0.25">
      <c r="A103">
        <v>-5451.8357100443245</v>
      </c>
      <c r="B103">
        <v>-26936.617406639896</v>
      </c>
      <c r="C103">
        <v>28271.548932249782</v>
      </c>
      <c r="D103">
        <v>12466.983687582308</v>
      </c>
      <c r="E103">
        <v>27556</v>
      </c>
      <c r="F103">
        <v>658.19897765328653</v>
      </c>
      <c r="G103">
        <v>-6625.3798487059075</v>
      </c>
    </row>
    <row r="104" spans="1:7" x14ac:dyDescent="0.25">
      <c r="A104">
        <v>33169.79627631935</v>
      </c>
      <c r="B104">
        <v>1291.2644161223798</v>
      </c>
      <c r="C104">
        <v>15165.67344017086</v>
      </c>
      <c r="D104">
        <v>26326.216514998516</v>
      </c>
      <c r="E104">
        <v>50625</v>
      </c>
      <c r="F104">
        <v>3094.6220778758116</v>
      </c>
      <c r="G104">
        <v>12260.575984926572</v>
      </c>
    </row>
    <row r="105" spans="1:7" x14ac:dyDescent="0.25">
      <c r="A105">
        <v>63527.967828119261</v>
      </c>
      <c r="B105">
        <v>53513.226312577564</v>
      </c>
      <c r="C105">
        <v>16051.882618189176</v>
      </c>
      <c r="D105">
        <v>2406.4468573270219</v>
      </c>
      <c r="E105">
        <v>64516</v>
      </c>
      <c r="F105">
        <v>2021.2960671655585</v>
      </c>
      <c r="G105">
        <v>46373.074000051878</v>
      </c>
    </row>
    <row r="106" spans="1:7" x14ac:dyDescent="0.25">
      <c r="A106">
        <v>23286.494966329436</v>
      </c>
      <c r="B106">
        <v>12401.247128206225</v>
      </c>
      <c r="C106">
        <v>18177.974394587447</v>
      </c>
      <c r="D106">
        <v>2934.8551456305968</v>
      </c>
      <c r="E106">
        <v>41616</v>
      </c>
      <c r="F106">
        <v>834.533599889524</v>
      </c>
      <c r="G106">
        <v>18196.62856265351</v>
      </c>
    </row>
    <row r="107" spans="1:7" x14ac:dyDescent="0.25">
      <c r="A107">
        <v>-14201.679641369323</v>
      </c>
      <c r="B107">
        <v>-32959.925471254566</v>
      </c>
      <c r="C107">
        <v>25240.334448910467</v>
      </c>
      <c r="D107">
        <v>10100.31024791329</v>
      </c>
      <c r="E107">
        <v>21904</v>
      </c>
      <c r="F107">
        <v>1780.3021548673416</v>
      </c>
      <c r="G107">
        <v>-11513.633651458424</v>
      </c>
    </row>
    <row r="108" spans="1:7" x14ac:dyDescent="0.25">
      <c r="A108">
        <v>45385.340779424092</v>
      </c>
      <c r="B108">
        <v>24457.830977741141</v>
      </c>
      <c r="C108">
        <v>37251.496836220358</v>
      </c>
      <c r="D108">
        <v>10100.31024791329</v>
      </c>
      <c r="E108">
        <v>84100</v>
      </c>
      <c r="F108">
        <v>4240.647022450833</v>
      </c>
      <c r="G108">
        <v>30842.111974677682</v>
      </c>
    </row>
    <row r="109" spans="1:7" x14ac:dyDescent="0.25">
      <c r="A109">
        <v>-17782.93381625435</v>
      </c>
      <c r="B109">
        <v>-30818.768206506928</v>
      </c>
      <c r="C109">
        <v>19578.130794657915</v>
      </c>
      <c r="D109">
        <v>4995.9327806834326</v>
      </c>
      <c r="E109">
        <v>69168.999999999985</v>
      </c>
      <c r="F109">
        <v>1071.3708025713672</v>
      </c>
      <c r="G109">
        <v>-10311.717612108247</v>
      </c>
    </row>
    <row r="110" spans="1:7" x14ac:dyDescent="0.25">
      <c r="A110">
        <v>7376.5705249670136</v>
      </c>
      <c r="B110">
        <v>-11727.398618575753</v>
      </c>
      <c r="C110">
        <v>25077.267835036342</v>
      </c>
      <c r="D110">
        <v>10507.780946030001</v>
      </c>
      <c r="E110">
        <v>60516</v>
      </c>
      <c r="F110">
        <v>810.20271807621589</v>
      </c>
      <c r="G110">
        <v>3816.5268891152414</v>
      </c>
    </row>
    <row r="111" spans="1:7" x14ac:dyDescent="0.25">
      <c r="A111">
        <v>64124.927868992665</v>
      </c>
      <c r="B111">
        <v>37665.021996017051</v>
      </c>
      <c r="C111">
        <v>28969.929428364649</v>
      </c>
      <c r="D111">
        <v>17733.404035843894</v>
      </c>
      <c r="E111">
        <v>8281</v>
      </c>
      <c r="F111">
        <v>1869.6540521753898</v>
      </c>
      <c r="G111">
        <v>37568.679518697529</v>
      </c>
    </row>
    <row r="112" spans="1:7" x14ac:dyDescent="0.25">
      <c r="A112">
        <v>-19066.61505868924</v>
      </c>
      <c r="B112">
        <v>-46191.538827812648</v>
      </c>
      <c r="C112">
        <v>16570.277866524262</v>
      </c>
      <c r="D112">
        <v>20887.878220003779</v>
      </c>
      <c r="E112">
        <v>36864</v>
      </c>
      <c r="F112">
        <v>322.93269826218403</v>
      </c>
      <c r="G112">
        <v>-20661.830135821074</v>
      </c>
    </row>
    <row r="113" spans="1:7" x14ac:dyDescent="0.25">
      <c r="A113">
        <v>-13088.020534627984</v>
      </c>
      <c r="B113">
        <v>-22853.910770412011</v>
      </c>
      <c r="C113">
        <v>12217.345640808629</v>
      </c>
      <c r="D113">
        <v>2888.3226877126372</v>
      </c>
      <c r="E113">
        <v>77283.999999999985</v>
      </c>
      <c r="F113">
        <v>1719.6316055798088</v>
      </c>
      <c r="G113">
        <v>-5999.0851102222114</v>
      </c>
    </row>
    <row r="114" spans="1:7" x14ac:dyDescent="0.25">
      <c r="A114">
        <v>18276.421411443429</v>
      </c>
      <c r="B114">
        <v>8687.7766252594629</v>
      </c>
      <c r="C114">
        <v>25240.334448910467</v>
      </c>
      <c r="D114">
        <v>141.34249834229297</v>
      </c>
      <c r="E114">
        <v>15129</v>
      </c>
      <c r="F114">
        <v>4613.4278617555074</v>
      </c>
      <c r="G114">
        <v>15941.178056825045</v>
      </c>
    </row>
    <row r="115" spans="1:7" x14ac:dyDescent="0.25">
      <c r="A115">
        <v>35453.380763509107</v>
      </c>
      <c r="B115">
        <v>20129.825837995832</v>
      </c>
      <c r="C115">
        <v>28794.487428441258</v>
      </c>
      <c r="D115">
        <v>5672.7915549351819</v>
      </c>
      <c r="E115">
        <v>35344</v>
      </c>
      <c r="F115">
        <v>725.23485930670472</v>
      </c>
      <c r="G115">
        <v>25179.876145046852</v>
      </c>
    </row>
    <row r="116" spans="1:7" x14ac:dyDescent="0.25">
      <c r="A116">
        <v>28364.478127824557</v>
      </c>
      <c r="B116">
        <v>17322.614751897352</v>
      </c>
      <c r="C116">
        <v>6499.7859453247574</v>
      </c>
      <c r="D116">
        <v>5395.6451189081599</v>
      </c>
      <c r="E116">
        <v>65536</v>
      </c>
      <c r="F116">
        <v>3348.3986567206316</v>
      </c>
      <c r="G116">
        <v>20487.93223845811</v>
      </c>
    </row>
    <row r="117" spans="1:7" x14ac:dyDescent="0.25">
      <c r="A117">
        <v>33054.595505472898</v>
      </c>
      <c r="B117">
        <v>11836.768464503684</v>
      </c>
      <c r="C117">
        <v>14427.261919796891</v>
      </c>
      <c r="D117">
        <v>14892.623460684654</v>
      </c>
      <c r="E117">
        <v>40804</v>
      </c>
      <c r="F117">
        <v>1843.5820275337451</v>
      </c>
      <c r="G117">
        <v>18196.62856265351</v>
      </c>
    </row>
    <row r="118" spans="1:7" x14ac:dyDescent="0.25">
      <c r="A118">
        <v>-37150.741675328172</v>
      </c>
      <c r="B118">
        <v>-45856.017470607178</v>
      </c>
      <c r="C118">
        <v>6579.6302135374917</v>
      </c>
      <c r="D118">
        <v>2842.2504295122326</v>
      </c>
      <c r="E118">
        <v>65024.999999999993</v>
      </c>
      <c r="F118">
        <v>2337.0467071823618</v>
      </c>
      <c r="G118">
        <v>-22823.207502490604</v>
      </c>
    </row>
    <row r="119" spans="1:7" x14ac:dyDescent="0.25">
      <c r="A119">
        <v>-18704.685105261116</v>
      </c>
      <c r="B119">
        <v>-51466.83560918468</v>
      </c>
      <c r="C119">
        <v>16309.988669167979</v>
      </c>
      <c r="D119">
        <v>27061.442673347774</v>
      </c>
      <c r="E119">
        <v>32761</v>
      </c>
      <c r="F119">
        <v>5249.9419126808025</v>
      </c>
      <c r="G119">
        <v>-23885.646998305976</v>
      </c>
    </row>
    <row r="120" spans="1:7" x14ac:dyDescent="0.25">
      <c r="A120">
        <v>-4702.7320424645004</v>
      </c>
      <c r="B120">
        <v>-18615.065076356535</v>
      </c>
      <c r="C120">
        <v>19152.30104294754</v>
      </c>
      <c r="D120">
        <v>6031.412033814544</v>
      </c>
      <c r="E120">
        <v>29929</v>
      </c>
      <c r="F120">
        <v>1896.1735457747391</v>
      </c>
      <c r="G120">
        <v>-2815.7088916882776</v>
      </c>
    </row>
    <row r="121" spans="1:7" x14ac:dyDescent="0.25">
      <c r="A121">
        <v>-35611.906700715255</v>
      </c>
      <c r="B121">
        <v>-43804.534090272398</v>
      </c>
      <c r="C121">
        <v>7578.1824394646583</v>
      </c>
      <c r="D121">
        <v>2089.6032522821283</v>
      </c>
      <c r="E121">
        <v>45796</v>
      </c>
      <c r="F121">
        <v>854.63708050764728</v>
      </c>
      <c r="G121">
        <v>-21748.637822636079</v>
      </c>
    </row>
    <row r="122" spans="1:7" x14ac:dyDescent="0.25">
      <c r="A122">
        <v>137005.67109711905</v>
      </c>
      <c r="B122">
        <v>112630.37148495895</v>
      </c>
      <c r="C122">
        <v>7664.7746643861301</v>
      </c>
      <c r="D122">
        <v>19648.378457102321</v>
      </c>
      <c r="E122">
        <v>42025</v>
      </c>
      <c r="F122">
        <v>880.59701861434633</v>
      </c>
      <c r="G122">
        <v>86344.437766771953</v>
      </c>
    </row>
    <row r="123" spans="1:7" x14ac:dyDescent="0.25">
      <c r="A123">
        <v>176790.89165866844</v>
      </c>
      <c r="B123">
        <v>147587.03650076294</v>
      </c>
      <c r="C123">
        <v>16439.860244550015</v>
      </c>
      <c r="D123">
        <v>23171.356369741596</v>
      </c>
      <c r="E123">
        <v>44944.000000000007</v>
      </c>
      <c r="F123">
        <v>324.50778465546858</v>
      </c>
      <c r="G123">
        <v>111885.7366240038</v>
      </c>
    </row>
    <row r="124" spans="1:7" x14ac:dyDescent="0.25">
      <c r="A124">
        <v>-13509.687805704329</v>
      </c>
      <c r="B124">
        <v>-34320.109424689668</v>
      </c>
      <c r="C124">
        <v>23951.470876083193</v>
      </c>
      <c r="D124">
        <v>12581.960247850298</v>
      </c>
      <c r="E124">
        <v>64516</v>
      </c>
      <c r="F124">
        <v>1280.6990763749648</v>
      </c>
      <c r="G124">
        <v>-11513.633651458424</v>
      </c>
    </row>
    <row r="125" spans="1:7" x14ac:dyDescent="0.25">
      <c r="A125">
        <v>19629.666393272466</v>
      </c>
      <c r="B125">
        <v>1914.497751466577</v>
      </c>
      <c r="C125">
        <v>15795.957625092075</v>
      </c>
      <c r="D125">
        <v>10819.966623390246</v>
      </c>
      <c r="E125">
        <v>51529</v>
      </c>
      <c r="F125">
        <v>3903.7024992870984</v>
      </c>
      <c r="G125">
        <v>11536.082937163865</v>
      </c>
    </row>
    <row r="126" spans="1:7" x14ac:dyDescent="0.25">
      <c r="A126">
        <v>-52819.877004730399</v>
      </c>
      <c r="B126">
        <v>-65456.177174425437</v>
      </c>
      <c r="C126">
        <v>9409.5284808411252</v>
      </c>
      <c r="D126">
        <v>6556.5894231391185</v>
      </c>
      <c r="E126">
        <v>116963.99999999999</v>
      </c>
      <c r="F126">
        <v>786.72493895468062</v>
      </c>
      <c r="G126">
        <v>-34335.449166023616</v>
      </c>
    </row>
    <row r="127" spans="1:7" x14ac:dyDescent="0.25">
      <c r="A127">
        <v>57566.656940514527</v>
      </c>
      <c r="B127">
        <v>40141.984500783903</v>
      </c>
      <c r="C127">
        <v>9801.0595751277269</v>
      </c>
      <c r="D127">
        <v>11680.370211924817</v>
      </c>
      <c r="E127">
        <v>48841</v>
      </c>
      <c r="F127">
        <v>2863.7520721099245</v>
      </c>
      <c r="G127">
        <v>36712.676477850473</v>
      </c>
    </row>
    <row r="128" spans="1:7" x14ac:dyDescent="0.25">
      <c r="A128">
        <v>18154.155192254868</v>
      </c>
      <c r="B128">
        <v>4927.7865856841072</v>
      </c>
      <c r="C128">
        <v>11886.163566852938</v>
      </c>
      <c r="D128">
        <v>6711.6587461112485</v>
      </c>
      <c r="E128">
        <v>33124</v>
      </c>
      <c r="F128">
        <v>1490.6004363444406</v>
      </c>
      <c r="G128">
        <v>12260.575984926572</v>
      </c>
    </row>
    <row r="129" spans="1:7" x14ac:dyDescent="0.25">
      <c r="A129">
        <v>-16703.951431284579</v>
      </c>
      <c r="B129">
        <v>-31803.221608043044</v>
      </c>
      <c r="C129">
        <v>13708.35455417684</v>
      </c>
      <c r="D129">
        <v>8388.3641948301211</v>
      </c>
      <c r="E129">
        <v>45796</v>
      </c>
      <c r="F129">
        <v>1562.5945674389529</v>
      </c>
      <c r="G129">
        <v>-12109.619652522153</v>
      </c>
    </row>
    <row r="130" spans="1:7" x14ac:dyDescent="0.25">
      <c r="A130">
        <v>-40539.557458646836</v>
      </c>
      <c r="B130">
        <v>-52107.898395845463</v>
      </c>
      <c r="C130">
        <v>23792.878573673192</v>
      </c>
      <c r="D130">
        <v>2575.3815284486982</v>
      </c>
      <c r="E130">
        <v>68120.999999999985</v>
      </c>
      <c r="F130">
        <v>844.5129619272625</v>
      </c>
      <c r="G130">
        <v>-24412.351434623761</v>
      </c>
    </row>
    <row r="131" spans="1:7" x14ac:dyDescent="0.25">
      <c r="A131">
        <v>93288.119416641188</v>
      </c>
      <c r="B131">
        <v>77334.181500240738</v>
      </c>
      <c r="C131">
        <v>15165.67344017086</v>
      </c>
      <c r="D131">
        <v>9030.7511228348631</v>
      </c>
      <c r="E131">
        <v>35344</v>
      </c>
      <c r="F131">
        <v>566.46520079670086</v>
      </c>
      <c r="G131">
        <v>62398.73218221881</v>
      </c>
    </row>
    <row r="132" spans="1:7" x14ac:dyDescent="0.25">
      <c r="A132">
        <v>-22697.81875417526</v>
      </c>
      <c r="B132">
        <v>-30125.857153670717</v>
      </c>
      <c r="C132">
        <v>5508.6692901440529</v>
      </c>
      <c r="D132">
        <v>1665.1322357772333</v>
      </c>
      <c r="E132">
        <v>76175.999999999985</v>
      </c>
      <c r="F132">
        <v>5733.7619844107403</v>
      </c>
      <c r="G132">
        <v>-12109.619652522153</v>
      </c>
    </row>
    <row r="133" spans="1:7" x14ac:dyDescent="0.25">
      <c r="A133">
        <v>94415.631960474959</v>
      </c>
      <c r="B133">
        <v>85531.454020930018</v>
      </c>
      <c r="C133">
        <v>14065.373921405824</v>
      </c>
      <c r="D133">
        <v>1568.2148352972056</v>
      </c>
      <c r="E133">
        <v>42848.999999999993</v>
      </c>
      <c r="F133">
        <v>227.23953397553592</v>
      </c>
      <c r="G133">
        <v>67376.557396918957</v>
      </c>
    </row>
    <row r="134" spans="1:7" x14ac:dyDescent="0.25">
      <c r="A134">
        <v>30775.100196000098</v>
      </c>
      <c r="B134">
        <v>22702.409700456901</v>
      </c>
      <c r="C134">
        <v>9409.5284808411252</v>
      </c>
      <c r="D134">
        <v>1600.1206138741993</v>
      </c>
      <c r="E134">
        <v>33489.000000000007</v>
      </c>
      <c r="F134">
        <v>1583.9324277959813</v>
      </c>
      <c r="G134">
        <v>23599.542131686492</v>
      </c>
    </row>
    <row r="135" spans="1:7" x14ac:dyDescent="0.25">
      <c r="A135">
        <v>-30596.091724249345</v>
      </c>
      <c r="B135">
        <v>-48357.573230018286</v>
      </c>
      <c r="C135">
        <v>7069.5628717399686</v>
      </c>
      <c r="D135">
        <v>12581.960247850298</v>
      </c>
      <c r="E135">
        <v>103684.00000000001</v>
      </c>
      <c r="F135">
        <v>692.70750861891361</v>
      </c>
      <c r="G135">
        <v>-22823.207502490604</v>
      </c>
    </row>
    <row r="136" spans="1:7" x14ac:dyDescent="0.25">
      <c r="A136">
        <v>5163.3188466334323</v>
      </c>
      <c r="B136">
        <v>-16968.526046426668</v>
      </c>
      <c r="C136">
        <v>27071.092893688787</v>
      </c>
      <c r="D136">
        <v>13405.220477015482</v>
      </c>
      <c r="E136">
        <v>14884</v>
      </c>
      <c r="F136">
        <v>1755.7279959033353</v>
      </c>
      <c r="G136">
        <v>-205.83339011256641</v>
      </c>
    </row>
    <row r="137" spans="1:7" x14ac:dyDescent="0.25">
      <c r="A137">
        <v>2867.1165320580403</v>
      </c>
      <c r="B137">
        <v>-6279.5454705015691</v>
      </c>
      <c r="C137">
        <v>12666.432788673481</v>
      </c>
      <c r="D137">
        <v>2127.699044053923</v>
      </c>
      <c r="E137">
        <v>39601</v>
      </c>
      <c r="F137">
        <v>2371.8003073324307</v>
      </c>
      <c r="G137">
        <v>4499.6628081440986</v>
      </c>
    </row>
    <row r="138" spans="1:7" x14ac:dyDescent="0.25">
      <c r="A138">
        <v>-3525.7464483826152</v>
      </c>
      <c r="B138">
        <v>-12371.24232836075</v>
      </c>
      <c r="C138">
        <v>20444.695388593642</v>
      </c>
      <c r="D138">
        <v>274.89045366599663</v>
      </c>
      <c r="E138">
        <v>27556</v>
      </c>
      <c r="F138">
        <v>2798.5930002430109</v>
      </c>
      <c r="G138">
        <v>1120.492428570632</v>
      </c>
    </row>
    <row r="139" spans="1:7" x14ac:dyDescent="0.25">
      <c r="A139">
        <v>49560.570968095592</v>
      </c>
      <c r="B139">
        <v>11196.030282776948</v>
      </c>
      <c r="C139">
        <v>23477.368626462241</v>
      </c>
      <c r="D139">
        <v>31740.224502391138</v>
      </c>
      <c r="E139">
        <v>75076.000000000015</v>
      </c>
      <c r="F139">
        <v>902.05436541232325</v>
      </c>
      <c r="G139">
        <v>21259.744004893459</v>
      </c>
    </row>
    <row r="140" spans="1:7" x14ac:dyDescent="0.25">
      <c r="A140">
        <v>64939.852080775978</v>
      </c>
      <c r="B140">
        <v>48003.110199423783</v>
      </c>
      <c r="C140">
        <v>25240.334448910467</v>
      </c>
      <c r="D140">
        <v>8122.0018141327755</v>
      </c>
      <c r="E140">
        <v>27556</v>
      </c>
      <c r="F140">
        <v>13345.172676381753</v>
      </c>
      <c r="G140">
        <v>43684.60791252007</v>
      </c>
    </row>
    <row r="141" spans="1:7" x14ac:dyDescent="0.25">
      <c r="A141">
        <v>-58879.420126151119</v>
      </c>
      <c r="B141">
        <v>-75447.805994035763</v>
      </c>
      <c r="C141">
        <v>25403.961338164343</v>
      </c>
      <c r="D141">
        <v>7689.8401775345301</v>
      </c>
      <c r="E141">
        <v>44100</v>
      </c>
      <c r="F141">
        <v>5389.7151373143415</v>
      </c>
      <c r="G141">
        <v>-40192.405284338412</v>
      </c>
    </row>
    <row r="142" spans="1:7" x14ac:dyDescent="0.25">
      <c r="A142">
        <v>4011.0214631995295</v>
      </c>
      <c r="B142">
        <v>-7397.6792722381397</v>
      </c>
      <c r="C142">
        <v>9900.2649469455791</v>
      </c>
      <c r="D142">
        <v>5127.0532684153213</v>
      </c>
      <c r="E142">
        <v>146689</v>
      </c>
      <c r="F142">
        <v>513.84412601368149</v>
      </c>
      <c r="G142">
        <v>5876.9952002646169</v>
      </c>
    </row>
    <row r="143" spans="1:7" x14ac:dyDescent="0.25">
      <c r="A143">
        <v>5428.3183699962101</v>
      </c>
      <c r="B143">
        <v>-23071.474888790806</v>
      </c>
      <c r="C143">
        <v>10816.986916562568</v>
      </c>
      <c r="D143">
        <v>23509.619243200807</v>
      </c>
      <c r="E143">
        <v>45368.999999999993</v>
      </c>
      <c r="F143">
        <v>359.83745287896022</v>
      </c>
      <c r="G143">
        <v>-5369.3498931492559</v>
      </c>
    </row>
    <row r="144" spans="1:7" x14ac:dyDescent="0.25">
      <c r="A144">
        <v>-20469.56004232436</v>
      </c>
      <c r="B144">
        <v>-35528.119704446734</v>
      </c>
      <c r="C144">
        <v>17904.543207228828</v>
      </c>
      <c r="D144">
        <v>7521.0611364122069</v>
      </c>
      <c r="E144">
        <v>28223.999999999996</v>
      </c>
      <c r="F144">
        <v>6216.0279961962442</v>
      </c>
      <c r="G144">
        <v>-14460.749667548391</v>
      </c>
    </row>
    <row r="145" spans="1:7" x14ac:dyDescent="0.25">
      <c r="A145">
        <v>14024.349747855507</v>
      </c>
      <c r="B145">
        <v>1522.0645856644642</v>
      </c>
      <c r="C145">
        <v>11344.899923919205</v>
      </c>
      <c r="D145">
        <v>6031.412033814544</v>
      </c>
      <c r="E145">
        <v>80089</v>
      </c>
      <c r="F145">
        <v>1185.4230791934237</v>
      </c>
      <c r="G145">
        <v>10815.428377054914</v>
      </c>
    </row>
    <row r="146" spans="1:7" x14ac:dyDescent="0.25">
      <c r="A146">
        <v>39356.411926960995</v>
      </c>
      <c r="B146">
        <v>29692.111373033287</v>
      </c>
      <c r="C146">
        <v>2214.9174310127819</v>
      </c>
      <c r="D146">
        <v>4739.9772054801233</v>
      </c>
      <c r="E146">
        <v>36100</v>
      </c>
      <c r="F146">
        <v>896.63126287561749</v>
      </c>
      <c r="G146">
        <v>27581.414733343445</v>
      </c>
    </row>
    <row r="147" spans="1:7" x14ac:dyDescent="0.25">
      <c r="A147">
        <v>48798.770595334383</v>
      </c>
      <c r="B147">
        <v>40579.455175329596</v>
      </c>
      <c r="C147">
        <v>4805.1236763413626</v>
      </c>
      <c r="D147">
        <v>2662.5278823183562</v>
      </c>
      <c r="E147">
        <v>104329</v>
      </c>
      <c r="F147">
        <v>4940.4947754541572</v>
      </c>
      <c r="G147">
        <v>36712.676477850473</v>
      </c>
    </row>
    <row r="148" spans="1:7" x14ac:dyDescent="0.25">
      <c r="A148">
        <v>345.39417026597221</v>
      </c>
      <c r="B148">
        <v>-14397.917498967588</v>
      </c>
      <c r="C148">
        <v>10816.986916562568</v>
      </c>
      <c r="D148">
        <v>8568.9085356136511</v>
      </c>
      <c r="E148">
        <v>36481</v>
      </c>
      <c r="F148">
        <v>1896.1735457747391</v>
      </c>
      <c r="G148">
        <v>-863.62665251600743</v>
      </c>
    </row>
    <row r="149" spans="1:7" x14ac:dyDescent="0.25">
      <c r="A149">
        <v>-17274.942701107095</v>
      </c>
      <c r="B149">
        <v>-28417.899639179748</v>
      </c>
      <c r="C149">
        <v>14065.373921405824</v>
      </c>
      <c r="D149">
        <v>4021.4412180522027</v>
      </c>
      <c r="E149">
        <v>36100</v>
      </c>
      <c r="F149">
        <v>438.66497465165929</v>
      </c>
      <c r="G149">
        <v>-10311.717612108247</v>
      </c>
    </row>
    <row r="150" spans="1:7" x14ac:dyDescent="0.25">
      <c r="A150">
        <v>6504.2466144498176</v>
      </c>
      <c r="B150">
        <v>-5103.4619837276696</v>
      </c>
      <c r="C150">
        <v>25898.205828004953</v>
      </c>
      <c r="D150">
        <v>2205.1754269932771</v>
      </c>
      <c r="E150">
        <v>69168.999999999985</v>
      </c>
      <c r="F150">
        <v>5836.9031160040804</v>
      </c>
      <c r="G150">
        <v>7970.877897878061</v>
      </c>
    </row>
    <row r="151" spans="1:7" x14ac:dyDescent="0.25">
      <c r="A151">
        <v>-27010.040921063555</v>
      </c>
      <c r="B151">
        <v>-48682.475623632723</v>
      </c>
      <c r="C151">
        <v>14306.091167956112</v>
      </c>
      <c r="D151">
        <v>15410.133905908337</v>
      </c>
      <c r="E151">
        <v>27556</v>
      </c>
      <c r="F151">
        <v>3269.7058075266227</v>
      </c>
      <c r="G151">
        <v>-23355.936811239593</v>
      </c>
    </row>
    <row r="152" spans="1:7" x14ac:dyDescent="0.25">
      <c r="A152">
        <v>92142.560967116646</v>
      </c>
      <c r="B152">
        <v>71543.264066698117</v>
      </c>
      <c r="C152">
        <v>23951.470876083193</v>
      </c>
      <c r="D152">
        <v>12352.660821046078</v>
      </c>
      <c r="E152">
        <v>52899.999999999993</v>
      </c>
      <c r="F152">
        <v>2354.3459154756424</v>
      </c>
      <c r="G152">
        <v>60441.908234681701</v>
      </c>
    </row>
    <row r="153" spans="1:7" x14ac:dyDescent="0.25">
      <c r="A153">
        <v>31579.676015167333</v>
      </c>
      <c r="B153">
        <v>22463.265870263735</v>
      </c>
      <c r="C153">
        <v>4537.9306139283381</v>
      </c>
      <c r="D153">
        <v>3689.2594368644955</v>
      </c>
      <c r="E153">
        <v>31329.000000000004</v>
      </c>
      <c r="F153">
        <v>791.3539453133825</v>
      </c>
      <c r="G153">
        <v>22815.532364111721</v>
      </c>
    </row>
    <row r="154" spans="1:7" x14ac:dyDescent="0.25">
      <c r="A154">
        <v>14239.254636720276</v>
      </c>
      <c r="B154">
        <v>3806.3179022499608</v>
      </c>
      <c r="C154">
        <v>20737.973600998808</v>
      </c>
      <c r="D154">
        <v>1941.4595206123486</v>
      </c>
      <c r="E154">
        <v>57600</v>
      </c>
      <c r="F154">
        <v>508.36988688897753</v>
      </c>
      <c r="G154">
        <v>12988.923459014874</v>
      </c>
    </row>
    <row r="155" spans="1:7" x14ac:dyDescent="0.25">
      <c r="A155">
        <v>-4975.2885189329027</v>
      </c>
      <c r="B155">
        <v>-29887.781961108962</v>
      </c>
      <c r="C155">
        <v>25403.961338164343</v>
      </c>
      <c r="D155">
        <v>16752.251708339463</v>
      </c>
      <c r="E155">
        <v>38809</v>
      </c>
      <c r="F155">
        <v>1573.2197252384619</v>
      </c>
      <c r="G155">
        <v>-8483.76784866872</v>
      </c>
    </row>
    <row r="156" spans="1:7" x14ac:dyDescent="0.25">
      <c r="A156">
        <v>-48287.376451492237</v>
      </c>
      <c r="B156">
        <v>-81291.663284800627</v>
      </c>
      <c r="C156">
        <v>26901.851394617534</v>
      </c>
      <c r="D156">
        <v>25246.815423446566</v>
      </c>
      <c r="E156">
        <v>33489.000000000007</v>
      </c>
      <c r="F156">
        <v>1510.7529257439505</v>
      </c>
      <c r="G156">
        <v>-42747.173241026663</v>
      </c>
    </row>
    <row r="157" spans="1:7" x14ac:dyDescent="0.25">
      <c r="A157">
        <v>-37622.529977308339</v>
      </c>
      <c r="B157">
        <v>-46886.760864228228</v>
      </c>
      <c r="C157">
        <v>5080.431865161926</v>
      </c>
      <c r="D157">
        <v>3743.3930130013941</v>
      </c>
      <c r="E157">
        <v>80089</v>
      </c>
      <c r="F157">
        <v>10409.86630662676</v>
      </c>
      <c r="G157">
        <v>-23355.936811239593</v>
      </c>
    </row>
    <row r="158" spans="1:7" x14ac:dyDescent="0.25">
      <c r="A158">
        <v>-62644.4815937245</v>
      </c>
      <c r="B158">
        <v>-89928.451475012131</v>
      </c>
      <c r="C158">
        <v>12553.35537088095</v>
      </c>
      <c r="D158">
        <v>21848.540521875933</v>
      </c>
      <c r="E158">
        <v>38809</v>
      </c>
      <c r="F158">
        <v>259.52076093250554</v>
      </c>
      <c r="G158">
        <v>-50994.97610898687</v>
      </c>
    </row>
    <row r="159" spans="1:7" x14ac:dyDescent="0.25">
      <c r="A159">
        <v>106176.9777950922</v>
      </c>
      <c r="B159">
        <v>83608.732925830845</v>
      </c>
      <c r="C159">
        <v>13124.121036021683</v>
      </c>
      <c r="D159">
        <v>16614.90505679269</v>
      </c>
      <c r="E159">
        <v>53361</v>
      </c>
      <c r="F159">
        <v>970.33158384335206</v>
      </c>
      <c r="G159">
        <v>67376.557396918957</v>
      </c>
    </row>
    <row r="160" spans="1:7" x14ac:dyDescent="0.25">
      <c r="A160">
        <v>52420.172446566285</v>
      </c>
      <c r="B160">
        <v>44154.757043163278</v>
      </c>
      <c r="C160">
        <v>13356.196313227185</v>
      </c>
      <c r="D160">
        <v>1035.2921470816996</v>
      </c>
      <c r="E160">
        <v>56644</v>
      </c>
      <c r="F160">
        <v>5437.3040456418612</v>
      </c>
      <c r="G160">
        <v>39293.873221632974</v>
      </c>
    </row>
    <row r="161" spans="1:7" x14ac:dyDescent="0.25">
      <c r="A161">
        <v>-69847.273166979343</v>
      </c>
      <c r="B161">
        <v>-78101.23565023813</v>
      </c>
      <c r="C161">
        <v>18453.602978236937</v>
      </c>
      <c r="D161">
        <v>22.990219452504139</v>
      </c>
      <c r="E161">
        <v>49284.000000000007</v>
      </c>
      <c r="F161">
        <v>1767.9634133551608</v>
      </c>
      <c r="G161">
        <v>-43578.597087448252</v>
      </c>
    </row>
    <row r="162" spans="1:7" x14ac:dyDescent="0.25">
      <c r="A162">
        <v>12709.409609603663</v>
      </c>
      <c r="B162">
        <v>2135.8197661297854</v>
      </c>
      <c r="C162">
        <v>21331.176416118557</v>
      </c>
      <c r="D162">
        <v>1977.8632577680867</v>
      </c>
      <c r="E162">
        <v>38809</v>
      </c>
      <c r="F162">
        <v>746.50442624125446</v>
      </c>
      <c r="G162">
        <v>11536.082937163865</v>
      </c>
    </row>
    <row r="163" spans="1:7" x14ac:dyDescent="0.25">
      <c r="A163">
        <v>5709.4725215142462</v>
      </c>
      <c r="B163">
        <v>-6670.5952085668323</v>
      </c>
      <c r="C163">
        <v>23951.470876083193</v>
      </c>
      <c r="D163">
        <v>3425.8778733897811</v>
      </c>
      <c r="E163">
        <v>30976</v>
      </c>
      <c r="F163">
        <v>669.46571032764359</v>
      </c>
      <c r="G163">
        <v>5876.9952002646169</v>
      </c>
    </row>
    <row r="164" spans="1:7" x14ac:dyDescent="0.25">
      <c r="A164">
        <v>64047.537992577687</v>
      </c>
      <c r="B164">
        <v>40251.232840959594</v>
      </c>
      <c r="C164">
        <v>15668.812368838158</v>
      </c>
      <c r="D164">
        <v>17449.538541477155</v>
      </c>
      <c r="E164">
        <v>61504</v>
      </c>
      <c r="F164">
        <v>1583.9324277959813</v>
      </c>
      <c r="G164">
        <v>38429.072582497771</v>
      </c>
    </row>
    <row r="165" spans="1:7" x14ac:dyDescent="0.25">
      <c r="A165">
        <v>8895.0593201230859</v>
      </c>
      <c r="B165">
        <v>1041.5334904047777</v>
      </c>
      <c r="C165">
        <v>15668.812368838158</v>
      </c>
      <c r="D165">
        <v>134.32227976300936</v>
      </c>
      <c r="E165">
        <v>53823.999999999993</v>
      </c>
      <c r="F165">
        <v>1510.7529257439505</v>
      </c>
      <c r="G165">
        <v>10098.596413355825</v>
      </c>
    </row>
    <row r="166" spans="1:7" x14ac:dyDescent="0.25">
      <c r="A166">
        <v>-31180.042855888569</v>
      </c>
      <c r="B166">
        <v>-51955.482336416855</v>
      </c>
      <c r="C166">
        <v>43751.951577889966</v>
      </c>
      <c r="D166">
        <v>8660.0761038943074</v>
      </c>
      <c r="E166">
        <v>22500</v>
      </c>
      <c r="F166">
        <v>2172.243406946538</v>
      </c>
      <c r="G166">
        <v>-21748.637822636079</v>
      </c>
    </row>
    <row r="167" spans="1:7" x14ac:dyDescent="0.25">
      <c r="A167">
        <v>2445.6708044559891</v>
      </c>
      <c r="B167">
        <v>-9385.3202909551619</v>
      </c>
      <c r="C167">
        <v>5729.6860024556718</v>
      </c>
      <c r="D167">
        <v>6403.7611614243442</v>
      </c>
      <c r="E167">
        <v>76175.999999999985</v>
      </c>
      <c r="F167">
        <v>1909.6039101543986</v>
      </c>
      <c r="G167">
        <v>2461.2384965723422</v>
      </c>
    </row>
    <row r="168" spans="1:7" x14ac:dyDescent="0.25">
      <c r="A168">
        <v>-84265.505361757445</v>
      </c>
      <c r="B168">
        <v>-117855.60115358929</v>
      </c>
      <c r="C168">
        <v>18040.984250915462</v>
      </c>
      <c r="D168">
        <v>27621.124695697425</v>
      </c>
      <c r="E168">
        <v>32761</v>
      </c>
      <c r="F168">
        <v>263.16779276415292</v>
      </c>
      <c r="G168">
        <v>-68869.392475648201</v>
      </c>
    </row>
    <row r="169" spans="1:7" x14ac:dyDescent="0.25">
      <c r="A169">
        <v>-27685.709484765335</v>
      </c>
      <c r="B169">
        <v>-46438.636451582781</v>
      </c>
      <c r="C169">
        <v>26230.507499443542</v>
      </c>
      <c r="D169">
        <v>9900.3097519131097</v>
      </c>
      <c r="E169">
        <v>94248.999999999985</v>
      </c>
      <c r="F169">
        <v>2140.9908736094189</v>
      </c>
      <c r="G169">
        <v>-19008.434788226419</v>
      </c>
    </row>
    <row r="170" spans="1:7" x14ac:dyDescent="0.25">
      <c r="A170">
        <v>-22438.489899608569</v>
      </c>
      <c r="B170">
        <v>-36980.769899811065</v>
      </c>
      <c r="C170">
        <v>14185.461926843773</v>
      </c>
      <c r="D170">
        <v>7689.8401775345301</v>
      </c>
      <c r="E170">
        <v>46224.999999999993</v>
      </c>
      <c r="F170">
        <v>563.37559456376289</v>
      </c>
      <c r="G170">
        <v>-15616.824568059559</v>
      </c>
    </row>
    <row r="171" spans="1:7" x14ac:dyDescent="0.25">
      <c r="A171">
        <v>41197.525299498549</v>
      </c>
      <c r="B171">
        <v>33339.984464946952</v>
      </c>
      <c r="C171">
        <v>15416.15501648942</v>
      </c>
      <c r="D171">
        <v>188.24199189057825</v>
      </c>
      <c r="E171">
        <v>33856</v>
      </c>
      <c r="F171">
        <v>625.74896171987018</v>
      </c>
      <c r="G171">
        <v>31667.87210769872</v>
      </c>
    </row>
    <row r="172" spans="1:7" x14ac:dyDescent="0.25">
      <c r="A172">
        <v>-10178.96434814488</v>
      </c>
      <c r="B172">
        <v>-22036.233505783584</v>
      </c>
      <c r="C172">
        <v>23320.450534666732</v>
      </c>
      <c r="D172">
        <v>2981.8495718551817</v>
      </c>
      <c r="E172">
        <v>60516</v>
      </c>
      <c r="F172">
        <v>684.85331763047509</v>
      </c>
      <c r="G172">
        <v>-4099.4990444700188</v>
      </c>
    </row>
    <row r="173" spans="1:7" x14ac:dyDescent="0.25">
      <c r="A173">
        <v>76886.392839325097</v>
      </c>
      <c r="B173">
        <v>64976.867900178739</v>
      </c>
      <c r="C173">
        <v>13008.891613652644</v>
      </c>
      <c r="D173">
        <v>5061.2297657219178</v>
      </c>
      <c r="E173">
        <v>55225.000000000007</v>
      </c>
      <c r="F173">
        <v>1605.623867474889</v>
      </c>
      <c r="G173">
        <v>53744.63275043638</v>
      </c>
    </row>
    <row r="174" spans="1:7" x14ac:dyDescent="0.25">
      <c r="A174">
        <v>98938.632436364889</v>
      </c>
      <c r="B174">
        <v>78317.084678568499</v>
      </c>
      <c r="C174">
        <v>13708.35455417684</v>
      </c>
      <c r="D174">
        <v>14386.02800502534</v>
      </c>
      <c r="E174">
        <v>40000</v>
      </c>
      <c r="F174">
        <v>273.20069301763817</v>
      </c>
      <c r="G174">
        <v>63384.457530930194</v>
      </c>
    </row>
    <row r="175" spans="1:7" x14ac:dyDescent="0.25">
      <c r="A175">
        <v>-1514.9918218081039</v>
      </c>
      <c r="B175">
        <v>-14015.178091276499</v>
      </c>
      <c r="C175">
        <v>25898.205828004953</v>
      </c>
      <c r="D175">
        <v>3174.4821943475472</v>
      </c>
      <c r="E175">
        <v>29929</v>
      </c>
      <c r="F175">
        <v>636.34595490764866</v>
      </c>
      <c r="G175">
        <v>1120.492428570632</v>
      </c>
    </row>
    <row r="176" spans="1:7" x14ac:dyDescent="0.25">
      <c r="A176">
        <v>-7233.1121629834633</v>
      </c>
      <c r="B176">
        <v>-16943.485536878481</v>
      </c>
      <c r="C176">
        <v>17633.307418807683</v>
      </c>
      <c r="D176">
        <v>1765.6785581357806</v>
      </c>
      <c r="E176">
        <v>64008.999999999993</v>
      </c>
      <c r="F176">
        <v>1441.6249786565274</v>
      </c>
      <c r="G176">
        <v>-1517.8602964098786</v>
      </c>
    </row>
    <row r="177" spans="1:7" x14ac:dyDescent="0.25">
      <c r="A177">
        <v>-3221.4722464145307</v>
      </c>
      <c r="B177">
        <v>-22993.916197727362</v>
      </c>
      <c r="C177">
        <v>22237.624667470915</v>
      </c>
      <c r="D177">
        <v>11790.80129938026</v>
      </c>
      <c r="E177">
        <v>35721</v>
      </c>
      <c r="F177">
        <v>1133.802733474688</v>
      </c>
      <c r="G177">
        <v>-4736.1594641191832</v>
      </c>
    </row>
    <row r="178" spans="1:7" x14ac:dyDescent="0.25">
      <c r="A178">
        <v>18760.378034919322</v>
      </c>
      <c r="B178">
        <v>-3949.5867312259543</v>
      </c>
      <c r="C178">
        <v>8931.9936458369011</v>
      </c>
      <c r="D178">
        <v>17591.116285654462</v>
      </c>
      <c r="E178">
        <v>29929</v>
      </c>
      <c r="F178">
        <v>492.36540225272381</v>
      </c>
      <c r="G178">
        <v>6571.2226565360861</v>
      </c>
    </row>
    <row r="179" spans="1:7" x14ac:dyDescent="0.25">
      <c r="A179">
        <v>8038.836069145982</v>
      </c>
      <c r="B179">
        <v>-3296.9976735496239</v>
      </c>
      <c r="C179">
        <v>24591.427464346518</v>
      </c>
      <c r="D179">
        <v>2166.2224870728919</v>
      </c>
      <c r="E179">
        <v>21609</v>
      </c>
      <c r="F179">
        <v>2021.2960671655585</v>
      </c>
      <c r="G179">
        <v>7970.877897878061</v>
      </c>
    </row>
    <row r="180" spans="1:7" x14ac:dyDescent="0.25">
      <c r="A180">
        <v>-54700.305632650954</v>
      </c>
      <c r="B180">
        <v>-71148.415667740308</v>
      </c>
      <c r="C180">
        <v>22085.161217007233</v>
      </c>
      <c r="D180">
        <v>8210.1974260139559</v>
      </c>
      <c r="E180">
        <v>31684</v>
      </c>
      <c r="F180">
        <v>2536.1497453563707</v>
      </c>
      <c r="G180">
        <v>-37992.699981411562</v>
      </c>
    </row>
    <row r="181" spans="1:7" x14ac:dyDescent="0.25">
      <c r="A181">
        <v>2997.5731262455047</v>
      </c>
      <c r="B181">
        <v>-9622.3072285711569</v>
      </c>
      <c r="C181">
        <v>11996.021674409882</v>
      </c>
      <c r="D181">
        <v>6031.412033814544</v>
      </c>
      <c r="E181">
        <v>40804</v>
      </c>
      <c r="F181">
        <v>4574.4122461569996</v>
      </c>
      <c r="G181">
        <v>2461.2384965723422</v>
      </c>
    </row>
    <row r="182" spans="1:7" x14ac:dyDescent="0.25">
      <c r="A182">
        <v>105910.12627513206</v>
      </c>
      <c r="B182">
        <v>91078.898050943535</v>
      </c>
      <c r="C182">
        <v>9900.2649469455791</v>
      </c>
      <c r="D182">
        <v>8844.2096332392121</v>
      </c>
      <c r="E182">
        <v>58081.000000000007</v>
      </c>
      <c r="F182">
        <v>1441.6249786565274</v>
      </c>
      <c r="G182">
        <v>71448.29237228453</v>
      </c>
    </row>
    <row r="183" spans="1:7" x14ac:dyDescent="0.25">
      <c r="A183">
        <v>33328.952012445043</v>
      </c>
      <c r="B183">
        <v>8938.1113119836882</v>
      </c>
      <c r="C183">
        <v>16051.882618189176</v>
      </c>
      <c r="D183">
        <v>18020.115049095846</v>
      </c>
      <c r="E183">
        <v>73984.000000000015</v>
      </c>
      <c r="F183">
        <v>2286.0641132990622</v>
      </c>
      <c r="G183">
        <v>17440.849819510811</v>
      </c>
    </row>
    <row r="184" spans="1:7" x14ac:dyDescent="0.25">
      <c r="A184">
        <v>-10070.083886228691</v>
      </c>
      <c r="B184">
        <v>-31481.225262527725</v>
      </c>
      <c r="C184">
        <v>14185.461926843773</v>
      </c>
      <c r="D184">
        <v>15150.008683754202</v>
      </c>
      <c r="E184">
        <v>62001.000000000007</v>
      </c>
      <c r="F184">
        <v>1422.5813220380332</v>
      </c>
      <c r="G184">
        <v>-10914.33774782784</v>
      </c>
    </row>
    <row r="185" spans="1:7" x14ac:dyDescent="0.25">
      <c r="A185">
        <v>100278.08165083865</v>
      </c>
      <c r="B185">
        <v>85420.069017229602</v>
      </c>
      <c r="C185">
        <v>11452.083394910118</v>
      </c>
      <c r="D185">
        <v>8568.9085356136511</v>
      </c>
      <c r="E185">
        <v>38416</v>
      </c>
      <c r="F185">
        <v>572.70614999024417</v>
      </c>
      <c r="G185">
        <v>67376.557396918957</v>
      </c>
    </row>
    <row r="186" spans="1:7" x14ac:dyDescent="0.25">
      <c r="A186">
        <v>7881.1297228159765</v>
      </c>
      <c r="B186">
        <v>-2073.5964565995764</v>
      </c>
      <c r="C186">
        <v>17904.543207228828</v>
      </c>
      <c r="D186">
        <v>1977.8632577680867</v>
      </c>
      <c r="E186">
        <v>30976</v>
      </c>
      <c r="F186">
        <v>1719.6316055798088</v>
      </c>
      <c r="G186">
        <v>7970.877897878061</v>
      </c>
    </row>
    <row r="187" spans="1:7" x14ac:dyDescent="0.25">
      <c r="A187">
        <v>170036.30719467383</v>
      </c>
      <c r="B187">
        <v>138933.1529537543</v>
      </c>
      <c r="C187">
        <v>18177.974394587447</v>
      </c>
      <c r="D187">
        <v>24893.223548976064</v>
      </c>
      <c r="E187">
        <v>75076.000000000015</v>
      </c>
      <c r="F187">
        <v>918.56348016338882</v>
      </c>
      <c r="G187">
        <v>107040.07173133593</v>
      </c>
    </row>
    <row r="188" spans="1:7" x14ac:dyDescent="0.25">
      <c r="A188">
        <v>-52285.948648959507</v>
      </c>
      <c r="B188">
        <v>-59332.80473555046</v>
      </c>
      <c r="C188">
        <v>11886.163566852938</v>
      </c>
      <c r="D188">
        <v>0.18181257303021431</v>
      </c>
      <c r="E188">
        <v>108241</v>
      </c>
      <c r="F188">
        <v>8543.8725007435369</v>
      </c>
      <c r="G188">
        <v>-30503.165210873543</v>
      </c>
    </row>
    <row r="189" spans="1:7" x14ac:dyDescent="0.25">
      <c r="A189">
        <v>29310.166593697802</v>
      </c>
      <c r="B189">
        <v>11518.997595864639</v>
      </c>
      <c r="C189">
        <v>31302.158068707366</v>
      </c>
      <c r="D189">
        <v>7860.9476918488981</v>
      </c>
      <c r="E189">
        <v>28560.999999999996</v>
      </c>
      <c r="F189">
        <v>1084.8775766911704</v>
      </c>
      <c r="G189">
        <v>19720.153378585808</v>
      </c>
    </row>
    <row r="190" spans="1:7" x14ac:dyDescent="0.25">
      <c r="A190">
        <v>28117.59468098115</v>
      </c>
      <c r="B190">
        <v>17850.332262999851</v>
      </c>
      <c r="C190">
        <v>18871.170310664627</v>
      </c>
      <c r="D190">
        <v>2127.699044053923</v>
      </c>
      <c r="E190">
        <v>45368.999999999993</v>
      </c>
      <c r="F190">
        <v>4856.1663786436775</v>
      </c>
      <c r="G190">
        <v>22035.60519241888</v>
      </c>
    </row>
    <row r="191" spans="1:7" x14ac:dyDescent="0.25">
      <c r="A191">
        <v>-56171.895496990597</v>
      </c>
      <c r="B191">
        <v>-80221.985114439973</v>
      </c>
      <c r="C191">
        <v>7406.5613954184582</v>
      </c>
      <c r="D191">
        <v>19345.821578569652</v>
      </c>
      <c r="E191">
        <v>64516</v>
      </c>
      <c r="F191">
        <v>2172.243406946538</v>
      </c>
      <c r="G191">
        <v>-44807.149502203494</v>
      </c>
    </row>
    <row r="192" spans="1:7" x14ac:dyDescent="0.25">
      <c r="A192">
        <v>-15385.156796294636</v>
      </c>
      <c r="B192">
        <v>-25311.245597154506</v>
      </c>
      <c r="C192">
        <v>21631.104769957325</v>
      </c>
      <c r="D192">
        <v>1215.7906303502573</v>
      </c>
      <c r="E192">
        <v>36864</v>
      </c>
      <c r="F192">
        <v>1531.2360245467546</v>
      </c>
      <c r="G192">
        <v>-7248.2487967591778</v>
      </c>
    </row>
    <row r="193" spans="1:7" x14ac:dyDescent="0.25">
      <c r="A193">
        <v>-44189.402676144302</v>
      </c>
      <c r="B193">
        <v>-56665.203128446105</v>
      </c>
      <c r="C193">
        <v>12666.432788673481</v>
      </c>
      <c r="D193">
        <v>5743.4269581504414</v>
      </c>
      <c r="E193">
        <v>65536</v>
      </c>
      <c r="F193">
        <v>595.214835306851</v>
      </c>
      <c r="G193">
        <v>-29019.617753002818</v>
      </c>
    </row>
    <row r="194" spans="1:7" x14ac:dyDescent="0.25">
      <c r="A194">
        <v>45816.197605932335</v>
      </c>
      <c r="B194">
        <v>22206.378555577405</v>
      </c>
      <c r="C194">
        <v>28969.929428364649</v>
      </c>
      <c r="D194">
        <v>14637.966991780362</v>
      </c>
      <c r="E194">
        <v>45796</v>
      </c>
      <c r="F194">
        <v>261.94526546376687</v>
      </c>
      <c r="G194">
        <v>27581.414733343445</v>
      </c>
    </row>
    <row r="195" spans="1:7" x14ac:dyDescent="0.25">
      <c r="A195">
        <v>59186.472432526658</v>
      </c>
      <c r="B195">
        <v>43223.657285392146</v>
      </c>
      <c r="C195">
        <v>20737.973600998808</v>
      </c>
      <c r="D195">
        <v>7947.3784813506954</v>
      </c>
      <c r="E195">
        <v>47961</v>
      </c>
      <c r="F195">
        <v>733.65353850441124</v>
      </c>
      <c r="G195">
        <v>40163.099038869048</v>
      </c>
    </row>
    <row r="196" spans="1:7" x14ac:dyDescent="0.25">
      <c r="A196">
        <v>-26348.659130236141</v>
      </c>
      <c r="B196">
        <v>-40136.356428461062</v>
      </c>
      <c r="C196">
        <v>12553.35537088095</v>
      </c>
      <c r="D196">
        <v>7190.4389585076769</v>
      </c>
      <c r="E196">
        <v>80089</v>
      </c>
      <c r="F196">
        <v>1239.914531185939</v>
      </c>
      <c r="G196">
        <v>-17326.890481233513</v>
      </c>
    </row>
    <row r="197" spans="1:7" x14ac:dyDescent="0.25">
      <c r="A197">
        <v>10486.303486223798</v>
      </c>
      <c r="B197">
        <v>-12284.820324626544</v>
      </c>
      <c r="C197">
        <v>19721.177323604788</v>
      </c>
      <c r="D197">
        <v>15541.227523329404</v>
      </c>
      <c r="E197">
        <v>65536</v>
      </c>
      <c r="F197">
        <v>1289.0497088734064</v>
      </c>
      <c r="G197">
        <v>3137.0572436607345</v>
      </c>
    </row>
    <row r="198" spans="1:7" x14ac:dyDescent="0.25">
      <c r="A198">
        <v>-44957.967348334001</v>
      </c>
      <c r="B198">
        <v>-60755.414482636101</v>
      </c>
      <c r="C198">
        <v>24914.761278697988</v>
      </c>
      <c r="D198">
        <v>6948.4922893101993</v>
      </c>
      <c r="E198">
        <v>57600</v>
      </c>
      <c r="F198">
        <v>1185.4230791934237</v>
      </c>
      <c r="G198">
        <v>-30011.502279794371</v>
      </c>
    </row>
    <row r="199" spans="1:7" x14ac:dyDescent="0.25">
      <c r="A199">
        <v>-11939.9618015202</v>
      </c>
      <c r="B199">
        <v>-40571.932652815827</v>
      </c>
      <c r="C199">
        <v>24914.761278697988</v>
      </c>
      <c r="D199">
        <v>20887.878220003779</v>
      </c>
      <c r="E199">
        <v>60516</v>
      </c>
      <c r="F199">
        <v>870.10009417230879</v>
      </c>
      <c r="G199">
        <v>-15040.399545781966</v>
      </c>
    </row>
    <row r="200" spans="1:7" x14ac:dyDescent="0.25">
      <c r="F200">
        <v>1441.6249786565274</v>
      </c>
    </row>
    <row r="201" spans="1:7" x14ac:dyDescent="0.25">
      <c r="A201">
        <v>-23533.613974423188</v>
      </c>
      <c r="B201">
        <v>-34435.327588436412</v>
      </c>
      <c r="C201">
        <v>32039.043358008497</v>
      </c>
      <c r="D201">
        <v>233.87131192187277</v>
      </c>
      <c r="E201">
        <v>57600</v>
      </c>
      <c r="F201">
        <v>625.74896171987018</v>
      </c>
      <c r="G201">
        <v>-11513.633651458424</v>
      </c>
    </row>
    <row r="202" spans="1:7" x14ac:dyDescent="0.25">
      <c r="A202">
        <v>6744.05427613965</v>
      </c>
      <c r="B202">
        <v>-34226.894153828667</v>
      </c>
      <c r="C202">
        <v>10506.631591342346</v>
      </c>
      <c r="D202">
        <v>37115.232592249107</v>
      </c>
      <c r="E202">
        <v>64008.999999999993</v>
      </c>
      <c r="F202">
        <v>2337.0467071823618</v>
      </c>
      <c r="G202">
        <v>-11513.633651458424</v>
      </c>
    </row>
    <row r="203" spans="1:7" x14ac:dyDescent="0.25">
      <c r="A203">
        <v>99334.981050113274</v>
      </c>
      <c r="B203">
        <v>55865.635906160409</v>
      </c>
      <c r="C203">
        <v>1709.8183637413249</v>
      </c>
      <c r="D203">
        <v>41554.210809987911</v>
      </c>
      <c r="E203">
        <v>27889</v>
      </c>
      <c r="F203">
        <v>1297.4663152232549</v>
      </c>
      <c r="G203">
        <v>48188.193918434285</v>
      </c>
    </row>
    <row r="204" spans="1:7" x14ac:dyDescent="0.25">
      <c r="A204">
        <v>82573.965713595491</v>
      </c>
      <c r="B204">
        <v>74210.859500503444</v>
      </c>
      <c r="C204">
        <v>15668.812368838158</v>
      </c>
      <c r="D204">
        <v>687.76997935721033</v>
      </c>
      <c r="E204">
        <v>71289</v>
      </c>
      <c r="F204">
        <v>1000.6171111590588</v>
      </c>
      <c r="G204">
        <v>60441.908234681701</v>
      </c>
    </row>
    <row r="205" spans="1:7" x14ac:dyDescent="0.25">
      <c r="A205">
        <v>81911.098530867079</v>
      </c>
      <c r="B205">
        <v>43885.205828610029</v>
      </c>
      <c r="C205">
        <v>18453.602978236937</v>
      </c>
      <c r="D205">
        <v>32357.842246319076</v>
      </c>
      <c r="E205">
        <v>72900.000000000015</v>
      </c>
      <c r="F205">
        <v>1882.8573052453319</v>
      </c>
      <c r="G205">
        <v>42797.50434445477</v>
      </c>
    </row>
    <row r="206" spans="1:7" x14ac:dyDescent="0.25">
      <c r="A206">
        <v>-29214.971884969116</v>
      </c>
      <c r="B206">
        <v>-38275.613347978942</v>
      </c>
      <c r="C206">
        <v>22544.219898393654</v>
      </c>
      <c r="D206">
        <v>96.732363394468592</v>
      </c>
      <c r="E206">
        <v>56644</v>
      </c>
      <c r="F206">
        <v>737.90720761360603</v>
      </c>
      <c r="G206">
        <v>-15616.824568059559</v>
      </c>
    </row>
    <row r="207" spans="1:7" x14ac:dyDescent="0.25">
      <c r="A207">
        <v>-50436.848668714956</v>
      </c>
      <c r="B207">
        <v>-61595.378195427329</v>
      </c>
      <c r="C207">
        <v>15290.642389584153</v>
      </c>
      <c r="D207">
        <v>3798.0163399167654</v>
      </c>
      <c r="E207">
        <v>29583.999999999996</v>
      </c>
      <c r="F207">
        <v>1071.3708025713672</v>
      </c>
      <c r="G207">
        <v>-32919.198234104828</v>
      </c>
    </row>
    <row r="208" spans="1:7" x14ac:dyDescent="0.25">
      <c r="A208">
        <v>-38016.173955504812</v>
      </c>
      <c r="B208">
        <v>-61578.963709209173</v>
      </c>
      <c r="C208">
        <v>27411.264005770325</v>
      </c>
      <c r="D208">
        <v>14892.623460684654</v>
      </c>
      <c r="E208">
        <v>81795.999999999985</v>
      </c>
      <c r="F208">
        <v>824.69657144164034</v>
      </c>
      <c r="G208">
        <v>-29019.617753002818</v>
      </c>
    </row>
    <row r="209" spans="1:7" x14ac:dyDescent="0.25">
      <c r="A209">
        <v>-48029.368888158897</v>
      </c>
      <c r="B209">
        <v>-63706.792214339584</v>
      </c>
      <c r="C209">
        <v>21331.176416118557</v>
      </c>
      <c r="D209">
        <v>7521.0611364122069</v>
      </c>
      <c r="E209">
        <v>61504</v>
      </c>
      <c r="F209">
        <v>1500.6357483754925</v>
      </c>
      <c r="G209">
        <v>-32441.586781355207</v>
      </c>
    </row>
    <row r="210" spans="1:7" x14ac:dyDescent="0.25">
      <c r="A210">
        <v>38726.275351381671</v>
      </c>
      <c r="B210">
        <v>28301.821876400714</v>
      </c>
      <c r="C210">
        <v>24110.621694676774</v>
      </c>
      <c r="D210">
        <v>1270.696579663158</v>
      </c>
      <c r="E210">
        <v>51075.999999999985</v>
      </c>
      <c r="F210">
        <v>3218.485608786692</v>
      </c>
      <c r="G210">
        <v>30020.60324885722</v>
      </c>
    </row>
    <row r="211" spans="1:7" x14ac:dyDescent="0.25">
      <c r="A211">
        <v>-12134.285502555602</v>
      </c>
      <c r="B211">
        <v>-22209.074316740243</v>
      </c>
      <c r="C211">
        <v>12217.345640808629</v>
      </c>
      <c r="D211">
        <v>3223.8128541352194</v>
      </c>
      <c r="E211">
        <v>55695.999999999993</v>
      </c>
      <c r="F211">
        <v>2953.5109126956277</v>
      </c>
      <c r="G211">
        <v>-5999.0851102222114</v>
      </c>
    </row>
    <row r="212" spans="1:7" x14ac:dyDescent="0.25">
      <c r="A212">
        <v>97851.129993672876</v>
      </c>
      <c r="B212">
        <v>80563.886717545276</v>
      </c>
      <c r="C212">
        <v>15542.211587624934</v>
      </c>
      <c r="D212">
        <v>10404.975849871089</v>
      </c>
      <c r="E212">
        <v>63000.999999999985</v>
      </c>
      <c r="F212">
        <v>2236.4211158438125</v>
      </c>
      <c r="G212">
        <v>65370.629697245771</v>
      </c>
    </row>
    <row r="213" spans="1:7" x14ac:dyDescent="0.25">
      <c r="A213">
        <v>-48854.342972407358</v>
      </c>
      <c r="B213">
        <v>-60284.428408544569</v>
      </c>
      <c r="C213">
        <v>11344.899923919205</v>
      </c>
      <c r="D213">
        <v>4866.9118072530136</v>
      </c>
      <c r="E213">
        <v>101124.00000000001</v>
      </c>
      <c r="F213">
        <v>1208.4142781362195</v>
      </c>
      <c r="G213">
        <v>-30991.992365455801</v>
      </c>
    </row>
    <row r="214" spans="1:7" x14ac:dyDescent="0.25">
      <c r="A214">
        <v>29790.142645360571</v>
      </c>
      <c r="B214">
        <v>17126.724535671929</v>
      </c>
      <c r="C214">
        <v>14065.373921405824</v>
      </c>
      <c r="D214">
        <v>5672.7915549351819</v>
      </c>
      <c r="E214">
        <v>52899.999999999993</v>
      </c>
      <c r="F214">
        <v>677.10662572736419</v>
      </c>
      <c r="G214">
        <v>21259.744004893459</v>
      </c>
    </row>
    <row r="215" spans="1:7" x14ac:dyDescent="0.25">
      <c r="A215">
        <v>46064.043858080739</v>
      </c>
      <c r="B215">
        <v>34303.65778958836</v>
      </c>
      <c r="C215">
        <v>7237.0225031607315</v>
      </c>
      <c r="D215">
        <v>6031.412033814544</v>
      </c>
      <c r="E215">
        <v>39204</v>
      </c>
      <c r="F215">
        <v>970.33158384335206</v>
      </c>
      <c r="G215">
        <v>31667.87210769872</v>
      </c>
    </row>
    <row r="216" spans="1:7" x14ac:dyDescent="0.25">
      <c r="A216">
        <v>-46328.900660829269</v>
      </c>
      <c r="B216">
        <v>-68757.455661223823</v>
      </c>
      <c r="C216">
        <v>21781.901498700448</v>
      </c>
      <c r="D216">
        <v>14764.95483582493</v>
      </c>
      <c r="E216">
        <v>38416</v>
      </c>
      <c r="F216">
        <v>1305.949507948236</v>
      </c>
      <c r="G216">
        <v>-35727.087749332124</v>
      </c>
    </row>
    <row r="217" spans="1:7" x14ac:dyDescent="0.25">
      <c r="A217">
        <v>112749.1720258164</v>
      </c>
      <c r="B217">
        <v>101775.71081772611</v>
      </c>
      <c r="C217">
        <v>10100.26505294577</v>
      </c>
      <c r="D217">
        <v>4615.1157842475186</v>
      </c>
      <c r="E217">
        <v>24649</v>
      </c>
      <c r="F217">
        <v>1305.949507948236</v>
      </c>
      <c r="G217">
        <v>77707.914812444767</v>
      </c>
    </row>
    <row r="218" spans="1:7" x14ac:dyDescent="0.25">
      <c r="A218">
        <v>-47384.991723160376</v>
      </c>
      <c r="B218">
        <v>-57650.881751924542</v>
      </c>
      <c r="C218">
        <v>17230.565709181752</v>
      </c>
      <c r="D218">
        <v>2448.0152818951551</v>
      </c>
      <c r="E218">
        <v>53823.999999999993</v>
      </c>
      <c r="F218">
        <v>976.29898133695008</v>
      </c>
      <c r="G218">
        <v>-29516.990748839075</v>
      </c>
    </row>
    <row r="219" spans="1:7" x14ac:dyDescent="0.25">
      <c r="A219">
        <v>210078.44318685064</v>
      </c>
      <c r="B219">
        <v>178920.36783202935</v>
      </c>
      <c r="C219">
        <v>13945.826875629697</v>
      </c>
      <c r="D219">
        <v>25783.013907836608</v>
      </c>
      <c r="E219">
        <v>65024.999999999993</v>
      </c>
      <c r="F219">
        <v>18561.056857530621</v>
      </c>
      <c r="G219">
        <v>133529.6860099796</v>
      </c>
    </row>
    <row r="220" spans="1:7" x14ac:dyDescent="0.25">
      <c r="A220">
        <v>-1040.112637024431</v>
      </c>
      <c r="B220">
        <v>-9730.9682380871418</v>
      </c>
      <c r="C220">
        <v>6499.7859453247574</v>
      </c>
      <c r="D220">
        <v>2842.2504295122326</v>
      </c>
      <c r="E220">
        <v>64008.999999999993</v>
      </c>
      <c r="F220">
        <v>622.26416562105135</v>
      </c>
      <c r="G220">
        <v>1789.0553190408732</v>
      </c>
    </row>
    <row r="221" spans="1:7" x14ac:dyDescent="0.25">
      <c r="A221">
        <v>-10960.266442477001</v>
      </c>
      <c r="B221">
        <v>-19663.643383610124</v>
      </c>
      <c r="C221">
        <v>11344.899923919205</v>
      </c>
      <c r="D221">
        <v>1905.4741356674806</v>
      </c>
      <c r="E221">
        <v>44944.000000000007</v>
      </c>
      <c r="F221">
        <v>1155.58575014445</v>
      </c>
      <c r="G221">
        <v>-4736.1594641191832</v>
      </c>
    </row>
    <row r="222" spans="1:7" x14ac:dyDescent="0.25">
      <c r="A222">
        <v>-5751.5384009922345</v>
      </c>
      <c r="B222">
        <v>-25916.61113848455</v>
      </c>
      <c r="C222">
        <v>13708.35455417684</v>
      </c>
      <c r="D222">
        <v>13890.257252947129</v>
      </c>
      <c r="E222">
        <v>121801.00000000001</v>
      </c>
      <c r="F222">
        <v>2443.2027341595135</v>
      </c>
      <c r="G222">
        <v>-5999.0851102222114</v>
      </c>
    </row>
    <row r="223" spans="1:7" x14ac:dyDescent="0.25">
      <c r="A223">
        <v>-1203.3492311846348</v>
      </c>
      <c r="B223">
        <v>-8795.4398203932651</v>
      </c>
      <c r="C223">
        <v>14185.461926843773</v>
      </c>
      <c r="D223">
        <v>141.34249834229297</v>
      </c>
      <c r="E223">
        <v>84100</v>
      </c>
      <c r="F223">
        <v>2286.0641132990622</v>
      </c>
      <c r="G223">
        <v>3816.5268891152414</v>
      </c>
    </row>
    <row r="224" spans="1:7" x14ac:dyDescent="0.25">
      <c r="A224">
        <v>13386.005694946689</v>
      </c>
      <c r="B224">
        <v>5894.1462449952705</v>
      </c>
      <c r="C224">
        <v>6986.6118678540743</v>
      </c>
      <c r="D224">
        <v>1444.5469348661688</v>
      </c>
      <c r="E224">
        <v>57121.000000000007</v>
      </c>
      <c r="F224">
        <v>1755.7279959033353</v>
      </c>
      <c r="G224">
        <v>12260.575984926572</v>
      </c>
    </row>
    <row r="225" spans="1:7" x14ac:dyDescent="0.25">
      <c r="A225">
        <v>-41579.099768728309</v>
      </c>
      <c r="B225">
        <v>-55414.873407807208</v>
      </c>
      <c r="C225">
        <v>11559.80119504345</v>
      </c>
      <c r="D225">
        <v>7437.54092944484</v>
      </c>
      <c r="E225">
        <v>27556</v>
      </c>
      <c r="F225">
        <v>591.93460940336638</v>
      </c>
      <c r="G225">
        <v>-29019.617753002818</v>
      </c>
    </row>
    <row r="226" spans="1:7" x14ac:dyDescent="0.25">
      <c r="A226">
        <v>81502.162582356512</v>
      </c>
      <c r="B226">
        <v>67044.279897575412</v>
      </c>
      <c r="C226">
        <v>22544.219898393654</v>
      </c>
      <c r="D226">
        <v>5958.5960375177483</v>
      </c>
      <c r="E226">
        <v>50625</v>
      </c>
      <c r="F226">
        <v>367.0850673660226</v>
      </c>
      <c r="G226">
        <v>56586.24022757895</v>
      </c>
    </row>
    <row r="227" spans="1:7" x14ac:dyDescent="0.25">
      <c r="A227">
        <v>-18474.781524155296</v>
      </c>
      <c r="B227">
        <v>-27346.080461802972</v>
      </c>
      <c r="C227">
        <v>3725.2575074766764</v>
      </c>
      <c r="D227">
        <v>3582.4546966910093</v>
      </c>
      <c r="E227">
        <v>104976.00000000001</v>
      </c>
      <c r="F227">
        <v>2252.8225061059688</v>
      </c>
      <c r="G227">
        <v>-9705.7588702427638</v>
      </c>
    </row>
    <row r="228" spans="1:7" x14ac:dyDescent="0.25">
      <c r="A228">
        <v>10491.444851309599</v>
      </c>
      <c r="B228">
        <v>-3993.4277311600108</v>
      </c>
      <c r="C228">
        <v>5581.8296144948554</v>
      </c>
      <c r="D228">
        <v>9315.1047260598625</v>
      </c>
      <c r="E228">
        <v>22201</v>
      </c>
      <c r="F228">
        <v>1684.4293071685909</v>
      </c>
      <c r="G228">
        <v>5186.4804224398849</v>
      </c>
    </row>
    <row r="229" spans="1:7" x14ac:dyDescent="0.25">
      <c r="A229">
        <v>51836.123514624822</v>
      </c>
      <c r="B229">
        <v>42531.292167310079</v>
      </c>
      <c r="C229">
        <v>14306.091167956112</v>
      </c>
      <c r="D229">
        <v>1977.8632577680867</v>
      </c>
      <c r="E229">
        <v>57600</v>
      </c>
      <c r="F229">
        <v>3402.1353042224578</v>
      </c>
      <c r="G229">
        <v>38429.072582497771</v>
      </c>
    </row>
    <row r="230" spans="1:7" x14ac:dyDescent="0.25">
      <c r="A230">
        <v>162939.71889879601</v>
      </c>
      <c r="B230">
        <v>153256.55772496943</v>
      </c>
      <c r="C230">
        <v>15041.247900613975</v>
      </c>
      <c r="D230">
        <v>2244.5597048542745</v>
      </c>
      <c r="E230">
        <v>11664.000000000002</v>
      </c>
      <c r="F230">
        <v>907.51720712634187</v>
      </c>
      <c r="G230">
        <v>113111.56923280435</v>
      </c>
    </row>
    <row r="231" spans="1:7" x14ac:dyDescent="0.25">
      <c r="A231">
        <v>97204.170998530244</v>
      </c>
      <c r="B231">
        <v>72117.9537143177</v>
      </c>
      <c r="C231">
        <v>14671.229051130107</v>
      </c>
      <c r="D231">
        <v>19046.170276501252</v>
      </c>
      <c r="E231">
        <v>75076.000000000015</v>
      </c>
      <c r="F231">
        <v>632.78966705293738</v>
      </c>
      <c r="G231">
        <v>60441.908234681701</v>
      </c>
    </row>
    <row r="232" spans="1:7" x14ac:dyDescent="0.25">
      <c r="A232">
        <v>36544.34717859704</v>
      </c>
      <c r="B232">
        <v>29024.877859984015</v>
      </c>
      <c r="C232">
        <v>13708.35455417684</v>
      </c>
      <c r="D232">
        <v>156.0548571960604</v>
      </c>
      <c r="E232">
        <v>30625</v>
      </c>
      <c r="F232">
        <v>591.93460940336638</v>
      </c>
      <c r="G232">
        <v>28390.271656842837</v>
      </c>
    </row>
    <row r="233" spans="1:7" x14ac:dyDescent="0.25">
      <c r="A233">
        <v>105063.31163666098</v>
      </c>
      <c r="B233">
        <v>97903.055898486215</v>
      </c>
      <c r="C233">
        <v>5150.5300990302885</v>
      </c>
      <c r="D233">
        <v>1444.5469348661688</v>
      </c>
      <c r="E233">
        <v>47961</v>
      </c>
      <c r="F233">
        <v>2371.8003073324307</v>
      </c>
      <c r="G233">
        <v>74555.09624167018</v>
      </c>
    </row>
    <row r="234" spans="1:7" x14ac:dyDescent="0.25">
      <c r="A234">
        <v>91661.119920759957</v>
      </c>
      <c r="B234">
        <v>81204.771770131047</v>
      </c>
      <c r="C234">
        <v>7237.0225031607315</v>
      </c>
      <c r="D234">
        <v>4615.1157842475186</v>
      </c>
      <c r="E234">
        <v>77283.999999999985</v>
      </c>
      <c r="F234">
        <v>1141.0080914069963</v>
      </c>
      <c r="G234">
        <v>64375.083703752091</v>
      </c>
    </row>
    <row r="235" spans="1:7" x14ac:dyDescent="0.25">
      <c r="A235">
        <v>4675.0829977911017</v>
      </c>
      <c r="B235">
        <v>-13999.385388528102</v>
      </c>
      <c r="C235">
        <v>7927.6824114132469</v>
      </c>
      <c r="D235">
        <v>13405.220477015482</v>
      </c>
      <c r="E235">
        <v>87025</v>
      </c>
      <c r="F235">
        <v>680.96664270324572</v>
      </c>
      <c r="G235">
        <v>455.53458889418863</v>
      </c>
    </row>
    <row r="236" spans="1:7" x14ac:dyDescent="0.25">
      <c r="A236">
        <v>8276.1420709614467</v>
      </c>
      <c r="B236">
        <v>-16101.882737106185</v>
      </c>
      <c r="C236">
        <v>21033.466649845763</v>
      </c>
      <c r="D236">
        <v>17029.051580725169</v>
      </c>
      <c r="E236">
        <v>47089</v>
      </c>
      <c r="F236">
        <v>445.55468573489992</v>
      </c>
      <c r="G236">
        <v>455.53458889418863</v>
      </c>
    </row>
    <row r="237" spans="1:7" x14ac:dyDescent="0.25">
      <c r="A237">
        <v>125201.86716908158</v>
      </c>
      <c r="B237">
        <v>103931.22106371965</v>
      </c>
      <c r="C237">
        <v>14065.373921405824</v>
      </c>
      <c r="D237">
        <v>15020.974274509066</v>
      </c>
      <c r="E237">
        <v>87025</v>
      </c>
      <c r="F237">
        <v>1340.5606235278283</v>
      </c>
      <c r="G237">
        <v>81984.16835325674</v>
      </c>
    </row>
    <row r="238" spans="1:7" x14ac:dyDescent="0.25">
      <c r="A238">
        <v>29195.855617125024</v>
      </c>
      <c r="B238">
        <v>20733.72741626652</v>
      </c>
      <c r="C238">
        <v>7664.7746643861301</v>
      </c>
      <c r="D238">
        <v>2365.3189081365417</v>
      </c>
      <c r="E238">
        <v>141376</v>
      </c>
      <c r="F238">
        <v>1289.0497088734064</v>
      </c>
      <c r="G238">
        <v>24387.65115558164</v>
      </c>
    </row>
    <row r="239" spans="1:7" x14ac:dyDescent="0.25">
      <c r="A239">
        <v>118471.78918974758</v>
      </c>
      <c r="B239">
        <v>100330.4174234137</v>
      </c>
      <c r="C239">
        <v>10921.503286107751</v>
      </c>
      <c r="D239">
        <v>12238.990204543152</v>
      </c>
      <c r="E239">
        <v>84681.000000000015</v>
      </c>
      <c r="F239">
        <v>2930.7558227973122</v>
      </c>
      <c r="G239">
        <v>78769.171338572225</v>
      </c>
    </row>
    <row r="240" spans="1:7" x14ac:dyDescent="0.25">
      <c r="A240">
        <v>17692.387521944052</v>
      </c>
      <c r="B240">
        <v>4366.8799322467003</v>
      </c>
      <c r="C240">
        <v>21182.044326167597</v>
      </c>
      <c r="D240">
        <v>4995.9327806834326</v>
      </c>
      <c r="E240">
        <v>25281.000000000004</v>
      </c>
      <c r="F240">
        <v>2841.8303922124574</v>
      </c>
      <c r="G240">
        <v>12988.923459014874</v>
      </c>
    </row>
    <row r="241" spans="1:7" x14ac:dyDescent="0.25">
      <c r="A241">
        <v>73766.921805534366</v>
      </c>
      <c r="B241">
        <v>57148.412659125373</v>
      </c>
      <c r="C241">
        <v>14917.365502374165</v>
      </c>
      <c r="D241">
        <v>9801.2380146083015</v>
      </c>
      <c r="E241">
        <v>56169</v>
      </c>
      <c r="F241">
        <v>1162.9590601744101</v>
      </c>
      <c r="G241">
        <v>49102.650816305555</v>
      </c>
    </row>
    <row r="242" spans="1:7" x14ac:dyDescent="0.25">
      <c r="A242">
        <v>-29542.566610098365</v>
      </c>
      <c r="B242">
        <v>-46826.371687281775</v>
      </c>
      <c r="C242">
        <v>5010.842528116088</v>
      </c>
      <c r="D242">
        <v>12466.983687582308</v>
      </c>
      <c r="E242">
        <v>21315.999999999996</v>
      </c>
      <c r="F242">
        <v>952.69233271156406</v>
      </c>
      <c r="G242">
        <v>-23885.646998305976</v>
      </c>
    </row>
    <row r="243" spans="1:7" x14ac:dyDescent="0.25">
      <c r="A243">
        <v>70999.524903049052</v>
      </c>
      <c r="B243">
        <v>63402.161633917451</v>
      </c>
      <c r="C243">
        <v>3492.2351174255218</v>
      </c>
      <c r="D243">
        <v>2244.5597048542745</v>
      </c>
      <c r="E243">
        <v>53361</v>
      </c>
      <c r="F243">
        <v>1638.8391146907675</v>
      </c>
      <c r="G243">
        <v>50945.449303543974</v>
      </c>
    </row>
    <row r="244" spans="1:7" x14ac:dyDescent="0.25">
      <c r="A244">
        <v>-15859.96255114815</v>
      </c>
      <c r="B244">
        <v>-32669.528890203037</v>
      </c>
      <c r="C244">
        <v>18453.602978236937</v>
      </c>
      <c r="D244">
        <v>9315.1047260598625</v>
      </c>
      <c r="E244">
        <v>36100</v>
      </c>
      <c r="F244">
        <v>1520.9527533008634</v>
      </c>
      <c r="G244">
        <v>-12109.619652522153</v>
      </c>
    </row>
    <row r="245" spans="1:7" x14ac:dyDescent="0.25">
      <c r="A245">
        <v>-3797.1721101742733</v>
      </c>
      <c r="B245">
        <v>-34354.629325963717</v>
      </c>
      <c r="C245">
        <v>16051.882618189176</v>
      </c>
      <c r="D245">
        <v>24717.585823171656</v>
      </c>
      <c r="E245">
        <v>75625</v>
      </c>
      <c r="F245">
        <v>330.90183088963909</v>
      </c>
      <c r="G245">
        <v>-11513.633651458424</v>
      </c>
    </row>
    <row r="246" spans="1:7" x14ac:dyDescent="0.25">
      <c r="A246">
        <v>-39381.026429039746</v>
      </c>
      <c r="B246">
        <v>-52862.676675128481</v>
      </c>
      <c r="C246">
        <v>1953.7185127509058</v>
      </c>
      <c r="D246">
        <v>8937.1786263779813</v>
      </c>
      <c r="E246">
        <v>32400.000000000004</v>
      </c>
      <c r="F246">
        <v>1133.802733474688</v>
      </c>
      <c r="G246">
        <v>-28519.370385573337</v>
      </c>
    </row>
    <row r="247" spans="1:7" x14ac:dyDescent="0.25">
      <c r="A247">
        <v>-2248.7665373570344</v>
      </c>
      <c r="B247">
        <v>-8656.0342022969144</v>
      </c>
      <c r="C247">
        <v>3784.7606827535833</v>
      </c>
      <c r="D247">
        <v>894.63523513564917</v>
      </c>
      <c r="E247">
        <v>56644</v>
      </c>
      <c r="F247">
        <v>1605.623867474889</v>
      </c>
      <c r="G247">
        <v>1789.0553190408732</v>
      </c>
    </row>
    <row r="248" spans="1:7" x14ac:dyDescent="0.25">
      <c r="A248">
        <v>-84365.440974714933</v>
      </c>
      <c r="B248">
        <v>-100989.65598326478</v>
      </c>
      <c r="C248">
        <v>20298.886255250698</v>
      </c>
      <c r="D248">
        <v>8751.8426307182799</v>
      </c>
      <c r="E248">
        <v>17689</v>
      </c>
      <c r="F248">
        <v>1882.8573052453319</v>
      </c>
      <c r="G248">
        <v>-58883.78000461089</v>
      </c>
    </row>
    <row r="249" spans="1:7" x14ac:dyDescent="0.25">
      <c r="A249">
        <v>5135.9702667804431</v>
      </c>
      <c r="B249">
        <v>-3997.8773344876008</v>
      </c>
      <c r="C249">
        <v>15923.647620471465</v>
      </c>
      <c r="D249">
        <v>1474.8745016855655</v>
      </c>
      <c r="E249">
        <v>42848.999999999993</v>
      </c>
      <c r="F249">
        <v>829.59744357553882</v>
      </c>
      <c r="G249">
        <v>6571.2226565360861</v>
      </c>
    </row>
    <row r="250" spans="1:7" x14ac:dyDescent="0.25">
      <c r="A250">
        <v>-47417.18835907906</v>
      </c>
      <c r="B250">
        <v>-60152.835167470694</v>
      </c>
      <c r="C250">
        <v>11886.163566852938</v>
      </c>
      <c r="D250">
        <v>6178.6930763088112</v>
      </c>
      <c r="E250">
        <v>88209.000000000015</v>
      </c>
      <c r="F250">
        <v>982.31084156318855</v>
      </c>
      <c r="G250">
        <v>-30991.992365455801</v>
      </c>
    </row>
    <row r="251" spans="1:7" x14ac:dyDescent="0.25">
      <c r="A251">
        <v>3512.5548771233953</v>
      </c>
      <c r="B251">
        <v>-19490.726023716375</v>
      </c>
      <c r="C251">
        <v>11996.021674409882</v>
      </c>
      <c r="D251">
        <v>17308.669427663142</v>
      </c>
      <c r="E251">
        <v>65536</v>
      </c>
      <c r="F251">
        <v>1964.4897974892797</v>
      </c>
      <c r="G251">
        <v>-2815.7088916882776</v>
      </c>
    </row>
    <row r="252" spans="1:7" x14ac:dyDescent="0.25">
      <c r="A252">
        <v>25301.630655441044</v>
      </c>
      <c r="B252">
        <v>121.39152971143994</v>
      </c>
      <c r="C252">
        <v>11344.899923919205</v>
      </c>
      <c r="D252">
        <v>19800.749876506798</v>
      </c>
      <c r="E252">
        <v>39204</v>
      </c>
      <c r="F252">
        <v>786.72493895468062</v>
      </c>
      <c r="G252">
        <v>10098.596413355825</v>
      </c>
    </row>
    <row r="253" spans="1:7" x14ac:dyDescent="0.25">
      <c r="A253">
        <v>-37163.553619861981</v>
      </c>
      <c r="B253">
        <v>-65451.226369794233</v>
      </c>
      <c r="C253">
        <v>40537.406632055805</v>
      </c>
      <c r="D253">
        <v>17449.538541477155</v>
      </c>
      <c r="E253">
        <v>55695.999999999993</v>
      </c>
      <c r="F253">
        <v>1403.8412149872197</v>
      </c>
      <c r="G253">
        <v>-30011.502279794371</v>
      </c>
    </row>
    <row r="254" spans="1:7" x14ac:dyDescent="0.25">
      <c r="A254">
        <v>-42537.088678118685</v>
      </c>
      <c r="B254">
        <v>-52823.110524496995</v>
      </c>
      <c r="C254">
        <v>7839.5242973601717</v>
      </c>
      <c r="D254">
        <v>4311.9453840107944</v>
      </c>
      <c r="E254">
        <v>30276</v>
      </c>
      <c r="F254">
        <v>704.69420363855147</v>
      </c>
      <c r="G254">
        <v>-28016.235698048247</v>
      </c>
    </row>
    <row r="255" spans="1:7" x14ac:dyDescent="0.25">
      <c r="A255">
        <v>-43512.156546388076</v>
      </c>
      <c r="B255">
        <v>-60860.745786012827</v>
      </c>
      <c r="C255">
        <v>27071.092893688787</v>
      </c>
      <c r="D255">
        <v>8210.1974260139559</v>
      </c>
      <c r="E255">
        <v>18225.000000000004</v>
      </c>
      <c r="F255">
        <v>2976.4801294659137</v>
      </c>
      <c r="G255">
        <v>-30503.165210873543</v>
      </c>
    </row>
    <row r="256" spans="1:7" x14ac:dyDescent="0.25">
      <c r="A256">
        <v>89965.804315873189</v>
      </c>
      <c r="B256">
        <v>40958.215033040142</v>
      </c>
      <c r="C256">
        <v>23634.844564863364</v>
      </c>
      <c r="D256">
        <v>43268.592681285249</v>
      </c>
      <c r="E256">
        <v>46656.000000000007</v>
      </c>
      <c r="F256">
        <v>527.8448929261383</v>
      </c>
      <c r="G256">
        <v>41914.896871157289</v>
      </c>
    </row>
    <row r="257" spans="1:7" x14ac:dyDescent="0.25">
      <c r="A257">
        <v>43305.125521972906</v>
      </c>
      <c r="B257">
        <v>33803.972999620091</v>
      </c>
      <c r="C257">
        <v>20444.695388593642</v>
      </c>
      <c r="D257">
        <v>986.989412506387</v>
      </c>
      <c r="E257">
        <v>57600</v>
      </c>
      <c r="F257">
        <v>716.93279021910041</v>
      </c>
      <c r="G257">
        <v>33332.215254891169</v>
      </c>
    </row>
    <row r="258" spans="1:7" x14ac:dyDescent="0.25">
      <c r="A258">
        <v>-2273.6377163539219</v>
      </c>
      <c r="B258">
        <v>-16350.409229626261</v>
      </c>
      <c r="C258">
        <v>12894.20062248381</v>
      </c>
      <c r="D258">
        <v>7437.54092944484</v>
      </c>
      <c r="E258">
        <v>87616</v>
      </c>
      <c r="F258">
        <v>870.10009417230879</v>
      </c>
      <c r="G258">
        <v>-863.62665251600743</v>
      </c>
    </row>
    <row r="259" spans="1:7" x14ac:dyDescent="0.25">
      <c r="A259">
        <v>-50399.415955481032</v>
      </c>
      <c r="B259">
        <v>-77620.028072714864</v>
      </c>
      <c r="C259">
        <v>9702.3835645762829</v>
      </c>
      <c r="D259">
        <v>22338.950496278045</v>
      </c>
      <c r="E259">
        <v>50176.000000000007</v>
      </c>
      <c r="F259">
        <v>1141.0080914069963</v>
      </c>
      <c r="G259">
        <v>-42747.173241026663</v>
      </c>
    </row>
    <row r="260" spans="1:7" x14ac:dyDescent="0.25">
      <c r="A260">
        <v>-41095.386763949609</v>
      </c>
      <c r="B260">
        <v>-52059.933175181315</v>
      </c>
      <c r="C260">
        <v>21933.253570791541</v>
      </c>
      <c r="D260">
        <v>2284.3771571226093</v>
      </c>
      <c r="E260">
        <v>56644</v>
      </c>
      <c r="F260">
        <v>1141.0080914069963</v>
      </c>
      <c r="G260">
        <v>-24936.063448511999</v>
      </c>
    </row>
    <row r="261" spans="1:7" x14ac:dyDescent="0.25">
      <c r="A261">
        <v>-71493.951808936428</v>
      </c>
      <c r="B261">
        <v>-83563.599303250463</v>
      </c>
      <c r="C261">
        <v>18315.513887524794</v>
      </c>
      <c r="D261">
        <v>4194.2354988584793</v>
      </c>
      <c r="E261">
        <v>57600</v>
      </c>
      <c r="F261">
        <v>622.26416562105135</v>
      </c>
      <c r="G261">
        <v>-46805.950863152459</v>
      </c>
    </row>
    <row r="262" spans="1:7" x14ac:dyDescent="0.25">
      <c r="A262">
        <v>-8352.9703290530124</v>
      </c>
      <c r="B262">
        <v>-17680.014343021772</v>
      </c>
      <c r="C262">
        <v>10713.003050147767</v>
      </c>
      <c r="D262">
        <v>2706.777107518275</v>
      </c>
      <c r="E262">
        <v>42848.999999999993</v>
      </c>
      <c r="F262">
        <v>420.91301429194141</v>
      </c>
      <c r="G262">
        <v>-3459.3538101610297</v>
      </c>
    </row>
    <row r="263" spans="1:7" x14ac:dyDescent="0.25">
      <c r="A263">
        <v>-7762.7186284074378</v>
      </c>
      <c r="B263">
        <v>-17577.03687991968</v>
      </c>
      <c r="C263">
        <v>20444.695388593642</v>
      </c>
      <c r="D263">
        <v>1327.1140681054417</v>
      </c>
      <c r="E263">
        <v>35721</v>
      </c>
      <c r="F263">
        <v>376.39462365621944</v>
      </c>
      <c r="G263">
        <v>-2168.5493739995818</v>
      </c>
    </row>
    <row r="264" spans="1:7" x14ac:dyDescent="0.25">
      <c r="A264">
        <v>-34656.361012559384</v>
      </c>
      <c r="B264">
        <v>-42235.802559153533</v>
      </c>
      <c r="C264">
        <v>10609.551378328397</v>
      </c>
      <c r="D264">
        <v>829.02415948957196</v>
      </c>
      <c r="E264">
        <v>55225.000000000007</v>
      </c>
      <c r="F264">
        <v>4613.4278617555074</v>
      </c>
      <c r="G264">
        <v>-20113.803157321319</v>
      </c>
    </row>
    <row r="265" spans="1:7" x14ac:dyDescent="0.25">
      <c r="A265">
        <v>66244.066173666797</v>
      </c>
      <c r="B265">
        <v>33364.556252478156</v>
      </c>
      <c r="C265">
        <v>23477.368626462241</v>
      </c>
      <c r="D265">
        <v>25783.013907836608</v>
      </c>
      <c r="E265">
        <v>34225</v>
      </c>
      <c r="F265">
        <v>1767.9634133551608</v>
      </c>
      <c r="G265">
        <v>35013.770506883404</v>
      </c>
    </row>
    <row r="266" spans="1:7" x14ac:dyDescent="0.25">
      <c r="A266">
        <v>70223.567718817838</v>
      </c>
      <c r="B266">
        <v>62226.704448597739</v>
      </c>
      <c r="C266">
        <v>9312.9666889329437</v>
      </c>
      <c r="D266">
        <v>1536.7065122341023</v>
      </c>
      <c r="E266">
        <v>94864</v>
      </c>
      <c r="F266">
        <v>1500.6357483754925</v>
      </c>
      <c r="G266">
        <v>51873.827372947744</v>
      </c>
    </row>
    <row r="267" spans="1:7" x14ac:dyDescent="0.25">
      <c r="A267">
        <v>-34491.761103267323</v>
      </c>
      <c r="B267">
        <v>-43248.209540795819</v>
      </c>
      <c r="C267">
        <v>19721.177323604788</v>
      </c>
      <c r="D267">
        <v>320.09637504538881</v>
      </c>
      <c r="E267">
        <v>50176.000000000007</v>
      </c>
      <c r="F267">
        <v>12927.886491474468</v>
      </c>
      <c r="G267">
        <v>-19562.675931976923</v>
      </c>
    </row>
    <row r="268" spans="1:7" x14ac:dyDescent="0.25">
      <c r="A268">
        <v>-10165.94329731731</v>
      </c>
      <c r="B268">
        <v>-55946.348630665998</v>
      </c>
      <c r="C268">
        <v>8285.5450128353659</v>
      </c>
      <c r="D268">
        <v>42774.381511800777</v>
      </c>
      <c r="E268">
        <v>51075.999999999985</v>
      </c>
      <c r="F268">
        <v>688.76686682471291</v>
      </c>
      <c r="G268">
        <v>-26489.37760130332</v>
      </c>
    </row>
    <row r="269" spans="1:7" x14ac:dyDescent="0.25">
      <c r="A269">
        <v>-14363.931097040797</v>
      </c>
      <c r="B269">
        <v>-34928.47958287342</v>
      </c>
      <c r="C269">
        <v>24914.761278697988</v>
      </c>
      <c r="D269">
        <v>12125.970392508638</v>
      </c>
      <c r="E269">
        <v>51075.999999999985</v>
      </c>
      <c r="F269">
        <v>782.12865587327633</v>
      </c>
      <c r="G269">
        <v>-12109.619652522153</v>
      </c>
    </row>
    <row r="270" spans="1:7" x14ac:dyDescent="0.25">
      <c r="A270">
        <v>33538.146178384442</v>
      </c>
      <c r="B270">
        <v>23228.404598714435</v>
      </c>
      <c r="C270">
        <v>6108.3040990699465</v>
      </c>
      <c r="D270">
        <v>4677.2881736528325</v>
      </c>
      <c r="E270">
        <v>65024.999999999993</v>
      </c>
      <c r="F270">
        <v>1638.8391146907675</v>
      </c>
      <c r="G270">
        <v>24387.65115558164</v>
      </c>
    </row>
    <row r="271" spans="1:7" x14ac:dyDescent="0.25">
      <c r="A271">
        <v>-24126.831452250266</v>
      </c>
      <c r="B271">
        <v>-34903.905943562422</v>
      </c>
      <c r="C271">
        <v>8376.3199325323658</v>
      </c>
      <c r="D271">
        <v>4739.9772054801233</v>
      </c>
      <c r="E271">
        <v>59536</v>
      </c>
      <c r="F271">
        <v>4170.5262471067708</v>
      </c>
      <c r="G271">
        <v>-15040.399545781966</v>
      </c>
    </row>
    <row r="272" spans="1:7" x14ac:dyDescent="0.25">
      <c r="A272">
        <v>-9076.6618744327134</v>
      </c>
      <c r="B272">
        <v>-24011.369067794662</v>
      </c>
      <c r="C272">
        <v>15923.647620471465</v>
      </c>
      <c r="D272">
        <v>7775.1021039688894</v>
      </c>
      <c r="E272">
        <v>69168.999999999985</v>
      </c>
      <c r="F272">
        <v>1367.2491203589393</v>
      </c>
      <c r="G272">
        <v>-5999.0851102222114</v>
      </c>
    </row>
    <row r="273" spans="1:7" x14ac:dyDescent="0.25">
      <c r="A273">
        <v>14876.193519814318</v>
      </c>
      <c r="B273">
        <v>-9173.8960976350536</v>
      </c>
      <c r="C273">
        <v>7406.5613954184582</v>
      </c>
      <c r="D273">
        <v>19345.821578569652</v>
      </c>
      <c r="E273">
        <v>103041</v>
      </c>
      <c r="F273">
        <v>1112.5145984484388</v>
      </c>
      <c r="G273">
        <v>4499.6628081440986</v>
      </c>
    </row>
    <row r="274" spans="1:7" x14ac:dyDescent="0.25">
      <c r="A274">
        <v>-85466.612992969298</v>
      </c>
      <c r="B274">
        <v>-99185.092316479422</v>
      </c>
      <c r="C274">
        <v>16180.662880592245</v>
      </c>
      <c r="D274">
        <v>6403.7611614243442</v>
      </c>
      <c r="E274">
        <v>88804</v>
      </c>
      <c r="F274">
        <v>3375.1375803794185</v>
      </c>
      <c r="G274">
        <v>-56934.257172959791</v>
      </c>
    </row>
    <row r="275" spans="1:7" x14ac:dyDescent="0.25">
      <c r="A275">
        <v>-3471.2935749663557</v>
      </c>
      <c r="B275">
        <v>-15600.754157595235</v>
      </c>
      <c r="C275">
        <v>15542.211587624934</v>
      </c>
      <c r="D275">
        <v>4803.1845332103303</v>
      </c>
      <c r="E275">
        <v>55225.000000000007</v>
      </c>
      <c r="F275">
        <v>329.28913403914709</v>
      </c>
      <c r="G275">
        <v>-863.62665251600743</v>
      </c>
    </row>
    <row r="276" spans="1:7" x14ac:dyDescent="0.25">
      <c r="A276">
        <v>-60791.67228170624</v>
      </c>
      <c r="B276">
        <v>-72484.416038353374</v>
      </c>
      <c r="C276">
        <v>13124.121036021683</v>
      </c>
      <c r="D276">
        <v>4803.1845332103303</v>
      </c>
      <c r="E276">
        <v>108899.99999999999</v>
      </c>
      <c r="F276">
        <v>3168.2330892493364</v>
      </c>
      <c r="G276">
        <v>-38880.406035595406</v>
      </c>
    </row>
    <row r="277" spans="1:7" x14ac:dyDescent="0.25">
      <c r="A277">
        <v>8914.1565736554021</v>
      </c>
      <c r="B277">
        <v>210.78005047848819</v>
      </c>
      <c r="C277">
        <v>16832.752285189639</v>
      </c>
      <c r="D277">
        <v>829.02415948957196</v>
      </c>
      <c r="E277">
        <v>69168.999999999985</v>
      </c>
      <c r="F277">
        <v>588.67623174837615</v>
      </c>
      <c r="G277">
        <v>10098.596413355825</v>
      </c>
    </row>
    <row r="278" spans="1:7" x14ac:dyDescent="0.25">
      <c r="A278">
        <v>-33011.335671189561</v>
      </c>
      <c r="B278">
        <v>-50842.060003545994</v>
      </c>
      <c r="C278">
        <v>25077.267835036342</v>
      </c>
      <c r="D278">
        <v>9124.9286331015592</v>
      </c>
      <c r="E278">
        <v>43264.000000000007</v>
      </c>
      <c r="F278">
        <v>5485.4023277593597</v>
      </c>
      <c r="G278">
        <v>-23355.936811239593</v>
      </c>
    </row>
    <row r="279" spans="1:7" x14ac:dyDescent="0.25">
      <c r="A279">
        <v>-27802.320510462901</v>
      </c>
      <c r="B279">
        <v>-44088.618205019091</v>
      </c>
      <c r="C279">
        <v>10000</v>
      </c>
      <c r="D279">
        <v>10404.975849871089</v>
      </c>
      <c r="E279">
        <v>31329.000000000004</v>
      </c>
      <c r="F279">
        <v>1470.7723115014867</v>
      </c>
      <c r="G279">
        <v>-21206.770495841774</v>
      </c>
    </row>
    <row r="280" spans="1:7" x14ac:dyDescent="0.25">
      <c r="A280">
        <v>-13400.502157290422</v>
      </c>
      <c r="B280">
        <v>-30297.283451938543</v>
      </c>
      <c r="C280">
        <v>12328.812087713628</v>
      </c>
      <c r="D280">
        <v>10611.213456202904</v>
      </c>
      <c r="E280">
        <v>27224.999999999996</v>
      </c>
      <c r="F280">
        <v>885.90292335080414</v>
      </c>
      <c r="G280">
        <v>-11513.633651458424</v>
      </c>
    </row>
    <row r="281" spans="1:7" x14ac:dyDescent="0.25">
      <c r="A281">
        <v>67677.315678049694</v>
      </c>
      <c r="B281">
        <v>44546.453197284907</v>
      </c>
      <c r="C281">
        <v>6108.3040990699465</v>
      </c>
      <c r="D281">
        <v>18602.117504702328</v>
      </c>
      <c r="E281">
        <v>29240.999999999996</v>
      </c>
      <c r="F281">
        <v>1340.5606235278283</v>
      </c>
      <c r="G281">
        <v>39293.873221632974</v>
      </c>
    </row>
    <row r="282" spans="1:7" x14ac:dyDescent="0.25">
      <c r="A282">
        <v>-85487.507558607031</v>
      </c>
      <c r="B282">
        <v>-97025.820628859758</v>
      </c>
      <c r="C282">
        <v>28098.364578409779</v>
      </c>
      <c r="D282">
        <v>1698.2419147568744</v>
      </c>
      <c r="E282">
        <v>32041</v>
      </c>
      <c r="F282">
        <v>1594.7335228249622</v>
      </c>
      <c r="G282">
        <v>-55252.335947711676</v>
      </c>
    </row>
    <row r="283" spans="1:7" x14ac:dyDescent="0.25">
      <c r="A283">
        <v>-20507.841236618035</v>
      </c>
      <c r="B283">
        <v>-32308.456377097813</v>
      </c>
      <c r="C283">
        <v>10000</v>
      </c>
      <c r="D283">
        <v>5533.1425304109571</v>
      </c>
      <c r="E283">
        <v>71289</v>
      </c>
      <c r="F283">
        <v>3243.9733901662316</v>
      </c>
      <c r="G283">
        <v>-12702.310036090872</v>
      </c>
    </row>
    <row r="284" spans="1:7" x14ac:dyDescent="0.25">
      <c r="A284">
        <v>-16122.763045887674</v>
      </c>
      <c r="B284">
        <v>-38769.044429554822</v>
      </c>
      <c r="C284">
        <v>23634.844564863364</v>
      </c>
      <c r="D284">
        <v>14637.966991780362</v>
      </c>
      <c r="E284">
        <v>90000</v>
      </c>
      <c r="F284">
        <v>344.15347333337917</v>
      </c>
      <c r="G284">
        <v>-13877.860869280614</v>
      </c>
    </row>
    <row r="285" spans="1:7" x14ac:dyDescent="0.25">
      <c r="A285">
        <v>63320.080579879592</v>
      </c>
      <c r="B285">
        <v>28040.625328196875</v>
      </c>
      <c r="C285">
        <v>11559.80119504345</v>
      </c>
      <c r="D285">
        <v>30727.205615422117</v>
      </c>
      <c r="E285">
        <v>36864</v>
      </c>
      <c r="F285">
        <v>1696.0656784562655</v>
      </c>
      <c r="G285">
        <v>30020.60324885722</v>
      </c>
    </row>
    <row r="286" spans="1:7" x14ac:dyDescent="0.25">
      <c r="A286">
        <v>20679.172842579585</v>
      </c>
      <c r="B286">
        <v>2377.3222956420759</v>
      </c>
      <c r="C286">
        <v>19578.130794657915</v>
      </c>
      <c r="D286">
        <v>10715.27485709467</v>
      </c>
      <c r="E286">
        <v>44100</v>
      </c>
      <c r="F286">
        <v>598.5170815823883</v>
      </c>
      <c r="G286">
        <v>12260.575984926572</v>
      </c>
    </row>
    <row r="287" spans="1:7" x14ac:dyDescent="0.25">
      <c r="A287">
        <v>58618.881583964416</v>
      </c>
      <c r="B287">
        <v>48889.17702954448</v>
      </c>
      <c r="C287">
        <v>5655.5017176674219</v>
      </c>
      <c r="D287">
        <v>4136.1363477869854</v>
      </c>
      <c r="E287">
        <v>30625</v>
      </c>
      <c r="F287">
        <v>1216.1976686708324</v>
      </c>
      <c r="G287">
        <v>41036.767687444175</v>
      </c>
    </row>
    <row r="288" spans="1:7" x14ac:dyDescent="0.25">
      <c r="A288">
        <v>111257.48148148971</v>
      </c>
      <c r="B288">
        <v>95921.403368419516</v>
      </c>
      <c r="C288">
        <v>9312.9666889329437</v>
      </c>
      <c r="D288">
        <v>9507.7189454657637</v>
      </c>
      <c r="E288">
        <v>50625</v>
      </c>
      <c r="F288">
        <v>677.10662572736419</v>
      </c>
      <c r="G288">
        <v>74555.09624167018</v>
      </c>
    </row>
    <row r="289" spans="1:7" x14ac:dyDescent="0.25">
      <c r="A289">
        <v>-7996.8902106314708</v>
      </c>
      <c r="B289">
        <v>-24004.799108899173</v>
      </c>
      <c r="C289">
        <v>30755.454153485884</v>
      </c>
      <c r="D289">
        <v>6031.412033814544</v>
      </c>
      <c r="E289">
        <v>58564</v>
      </c>
      <c r="F289">
        <v>647.1608675761446</v>
      </c>
      <c r="G289">
        <v>-4099.4990444700188</v>
      </c>
    </row>
    <row r="290" spans="1:7" x14ac:dyDescent="0.25">
      <c r="A290">
        <v>24906.116737427583</v>
      </c>
      <c r="B290">
        <v>18621.821983711132</v>
      </c>
      <c r="C290">
        <v>7664.7746643861301</v>
      </c>
      <c r="D290">
        <v>6.2886825888229482E-3</v>
      </c>
      <c r="E290">
        <v>72361</v>
      </c>
      <c r="F290">
        <v>1013.0508468486959</v>
      </c>
      <c r="G290">
        <v>21259.744004893459</v>
      </c>
    </row>
    <row r="291" spans="1:7" x14ac:dyDescent="0.25">
      <c r="A291">
        <v>7814.1172407869599</v>
      </c>
      <c r="B291">
        <v>-40773.872371844263</v>
      </c>
      <c r="C291">
        <v>17498.512171613671</v>
      </c>
      <c r="D291">
        <v>44016.521441210156</v>
      </c>
      <c r="E291">
        <v>32041</v>
      </c>
      <c r="F291">
        <v>3143.4630051862673</v>
      </c>
      <c r="G291">
        <v>-15040.399545781966</v>
      </c>
    </row>
    <row r="292" spans="1:7" x14ac:dyDescent="0.25">
      <c r="A292">
        <v>-10293.445344522286</v>
      </c>
      <c r="B292">
        <v>-18765.832262077958</v>
      </c>
      <c r="C292">
        <v>19721.177323604788</v>
      </c>
      <c r="D292">
        <v>11.581369559217931</v>
      </c>
      <c r="E292">
        <v>53361</v>
      </c>
      <c r="F292">
        <v>1541.6035417393691</v>
      </c>
      <c r="G292">
        <v>-2815.7088916882776</v>
      </c>
    </row>
    <row r="293" spans="1:7" x14ac:dyDescent="0.25">
      <c r="A293">
        <v>53272.059628340299</v>
      </c>
      <c r="B293">
        <v>30682.254964426771</v>
      </c>
      <c r="C293">
        <v>11132.134762655542</v>
      </c>
      <c r="D293">
        <v>17029.051580725169</v>
      </c>
      <c r="E293">
        <v>46224.999999999993</v>
      </c>
      <c r="F293">
        <v>1256.036993176989</v>
      </c>
      <c r="G293">
        <v>30842.111974677682</v>
      </c>
    </row>
    <row r="294" spans="1:7" x14ac:dyDescent="0.25">
      <c r="A294">
        <v>-13178.670771338744</v>
      </c>
      <c r="B294">
        <v>-42570.339249986107</v>
      </c>
      <c r="C294">
        <v>5080.431865161926</v>
      </c>
      <c r="D294">
        <v>25603.504581891055</v>
      </c>
      <c r="E294">
        <v>88209.000000000015</v>
      </c>
      <c r="F294">
        <v>492.36540225272381</v>
      </c>
      <c r="G294">
        <v>-18451.066011228897</v>
      </c>
    </row>
    <row r="295" spans="1:7" x14ac:dyDescent="0.25">
      <c r="A295">
        <v>-17742.370870322309</v>
      </c>
      <c r="B295">
        <v>-69890.249433345132</v>
      </c>
      <c r="C295">
        <v>13473.042734938956</v>
      </c>
      <c r="D295">
        <v>48672.465224282452</v>
      </c>
      <c r="E295">
        <v>26244.000000000004</v>
      </c>
      <c r="F295">
        <v>497.63157626538003</v>
      </c>
      <c r="G295">
        <v>-35265.922172848055</v>
      </c>
    </row>
    <row r="296" spans="1:7" x14ac:dyDescent="0.25">
      <c r="A296">
        <v>3994.2165273313221</v>
      </c>
      <c r="B296">
        <v>-21486.161136029219</v>
      </c>
      <c r="C296">
        <v>19864.775894135051</v>
      </c>
      <c r="D296">
        <v>18455.540916332426</v>
      </c>
      <c r="E296">
        <v>38809</v>
      </c>
      <c r="F296">
        <v>1767.9634133551608</v>
      </c>
      <c r="G296">
        <v>-3459.3538101610297</v>
      </c>
    </row>
    <row r="297" spans="1:7" x14ac:dyDescent="0.25">
      <c r="A297">
        <v>56429.466180085888</v>
      </c>
      <c r="B297">
        <v>42291.365830317773</v>
      </c>
      <c r="C297">
        <v>7927.6824114132469</v>
      </c>
      <c r="D297">
        <v>8478.3384064776237</v>
      </c>
      <c r="E297">
        <v>6400.0000000000009</v>
      </c>
      <c r="F297">
        <v>1119.5564762155366</v>
      </c>
      <c r="G297">
        <v>36712.676477850473</v>
      </c>
    </row>
    <row r="298" spans="1:7" x14ac:dyDescent="0.25">
      <c r="A298">
        <v>134604.16980894812</v>
      </c>
      <c r="B298">
        <v>124943.54750605676</v>
      </c>
      <c r="C298">
        <v>13008.891613652644</v>
      </c>
      <c r="D298">
        <v>2618.7299536092214</v>
      </c>
      <c r="E298">
        <v>42436</v>
      </c>
      <c r="F298">
        <v>2354.3459154756424</v>
      </c>
      <c r="G298">
        <v>94180.938774925948</v>
      </c>
    </row>
    <row r="299" spans="1:7" x14ac:dyDescent="0.25">
      <c r="A299">
        <v>109137.23258911404</v>
      </c>
      <c r="B299">
        <v>99187.132629856802</v>
      </c>
      <c r="C299">
        <v>6579.6302135374917</v>
      </c>
      <c r="D299">
        <v>4194.2354988584793</v>
      </c>
      <c r="E299">
        <v>35344</v>
      </c>
      <c r="F299">
        <v>2461.4579880850029</v>
      </c>
      <c r="G299">
        <v>75600.896927848851</v>
      </c>
    </row>
    <row r="300" spans="1:7" x14ac:dyDescent="0.25">
      <c r="A300">
        <v>99854.948796459241</v>
      </c>
      <c r="B300">
        <v>87123.292947121285</v>
      </c>
      <c r="C300">
        <v>25898.205828004953</v>
      </c>
      <c r="D300">
        <v>3425.8778733897811</v>
      </c>
      <c r="E300">
        <v>42848.999999999993</v>
      </c>
      <c r="F300">
        <v>1403.8412149872197</v>
      </c>
      <c r="G300">
        <v>70422.825560147685</v>
      </c>
    </row>
    <row r="301" spans="1:7" x14ac:dyDescent="0.25">
      <c r="A301">
        <v>61967.081822314736</v>
      </c>
      <c r="B301">
        <v>49915.608000267704</v>
      </c>
      <c r="C301">
        <v>12780.047776507483</v>
      </c>
      <c r="D301">
        <v>5260.2863652744145</v>
      </c>
      <c r="E301">
        <v>66048.999999999985</v>
      </c>
      <c r="F301">
        <v>9421.1762443827447</v>
      </c>
      <c r="G301">
        <v>43684.60791252007</v>
      </c>
    </row>
    <row r="302" spans="1:7" x14ac:dyDescent="0.25">
      <c r="A302">
        <v>-31444.53583889101</v>
      </c>
      <c r="B302">
        <v>-64544.052036768247</v>
      </c>
      <c r="C302">
        <v>18177.974394587447</v>
      </c>
      <c r="D302">
        <v>27061.442673347774</v>
      </c>
      <c r="E302">
        <v>36481</v>
      </c>
      <c r="F302">
        <v>1038.4839528676923</v>
      </c>
      <c r="G302">
        <v>-32441.586781355207</v>
      </c>
    </row>
    <row r="303" spans="1:7" x14ac:dyDescent="0.25">
      <c r="A303">
        <v>-14916.563585852171</v>
      </c>
      <c r="B303">
        <v>-30855.19744412315</v>
      </c>
      <c r="C303">
        <v>2689.0430135075353</v>
      </c>
      <c r="D303">
        <v>11461.437225047453</v>
      </c>
      <c r="E303">
        <v>54755.999999999993</v>
      </c>
      <c r="F303">
        <v>970.33158384335206</v>
      </c>
      <c r="G303">
        <v>-12702.310036090872</v>
      </c>
    </row>
    <row r="304" spans="1:7" x14ac:dyDescent="0.25">
      <c r="A304">
        <v>17619.770382225433</v>
      </c>
      <c r="B304">
        <v>-18133.889700263353</v>
      </c>
      <c r="C304">
        <v>14185.461926843773</v>
      </c>
      <c r="D304">
        <v>30727.205615422117</v>
      </c>
      <c r="E304">
        <v>77283.999999999985</v>
      </c>
      <c r="F304">
        <v>8142.390464705044</v>
      </c>
      <c r="G304">
        <v>-205.83339011256641</v>
      </c>
    </row>
    <row r="305" spans="1:7" x14ac:dyDescent="0.25">
      <c r="A305">
        <v>128934.96743262415</v>
      </c>
      <c r="B305">
        <v>113612.44753756547</v>
      </c>
      <c r="C305">
        <v>17633.307418807683</v>
      </c>
      <c r="D305">
        <v>7860.9476918488981</v>
      </c>
      <c r="E305">
        <v>36100</v>
      </c>
      <c r="F305">
        <v>1340.5606235278283</v>
      </c>
      <c r="G305">
        <v>87447.782621711842</v>
      </c>
    </row>
    <row r="306" spans="1:7" x14ac:dyDescent="0.25">
      <c r="A306">
        <v>-56684.936828760539</v>
      </c>
      <c r="B306">
        <v>-65532.415031627235</v>
      </c>
      <c r="C306">
        <v>15795.957625092075</v>
      </c>
      <c r="D306">
        <v>1188.8995056732931</v>
      </c>
      <c r="E306">
        <v>51529</v>
      </c>
      <c r="F306">
        <v>1247.9442588823968</v>
      </c>
      <c r="G306">
        <v>-35265.922172848055</v>
      </c>
    </row>
    <row r="307" spans="1:7" x14ac:dyDescent="0.25">
      <c r="A307">
        <v>176475.6722502452</v>
      </c>
      <c r="B307">
        <v>156841.79807367388</v>
      </c>
      <c r="C307">
        <v>13239.889174564232</v>
      </c>
      <c r="D307">
        <v>13405.220477015482</v>
      </c>
      <c r="E307">
        <v>40804</v>
      </c>
      <c r="F307">
        <v>824.69657144164034</v>
      </c>
      <c r="G307">
        <v>116824.0086874463</v>
      </c>
    </row>
    <row r="308" spans="1:7" x14ac:dyDescent="0.25">
      <c r="A308">
        <v>-11392.93392674451</v>
      </c>
      <c r="B308">
        <v>-26117.73457265264</v>
      </c>
      <c r="C308">
        <v>27582.194040494451</v>
      </c>
      <c r="D308">
        <v>5260.2863652744145</v>
      </c>
      <c r="E308">
        <v>91809</v>
      </c>
      <c r="F308">
        <v>484.59198097314805</v>
      </c>
      <c r="G308">
        <v>-5369.3498931492559</v>
      </c>
    </row>
    <row r="309" spans="1:7" x14ac:dyDescent="0.25">
      <c r="A309">
        <v>215.1353962886642</v>
      </c>
      <c r="B309">
        <v>-14508.794583844723</v>
      </c>
      <c r="C309">
        <v>35860.123493255029</v>
      </c>
      <c r="D309">
        <v>3635.6139023220167</v>
      </c>
      <c r="E309">
        <v>66564</v>
      </c>
      <c r="F309">
        <v>1148.2689296296126</v>
      </c>
      <c r="G309">
        <v>3137.0572436607345</v>
      </c>
    </row>
    <row r="310" spans="1:7" x14ac:dyDescent="0.25">
      <c r="A310">
        <v>911.15327311919464</v>
      </c>
      <c r="B310">
        <v>-8245.775630831391</v>
      </c>
      <c r="C310">
        <v>9312.9666889329437</v>
      </c>
      <c r="D310">
        <v>2796.6365984665354</v>
      </c>
      <c r="E310">
        <v>28560.999999999996</v>
      </c>
      <c r="F310">
        <v>6272.5909624985179</v>
      </c>
      <c r="G310">
        <v>2461.2384965723422</v>
      </c>
    </row>
    <row r="311" spans="1:7" x14ac:dyDescent="0.25">
      <c r="A311">
        <v>78911.815237616232</v>
      </c>
      <c r="B311">
        <v>72032.942999844498</v>
      </c>
      <c r="C311">
        <v>10404.243378189833</v>
      </c>
      <c r="D311">
        <v>108.41765611430085</v>
      </c>
      <c r="E311">
        <v>45368.999999999993</v>
      </c>
      <c r="F311">
        <v>1155.58575014445</v>
      </c>
      <c r="G311">
        <v>57542.956610113019</v>
      </c>
    </row>
    <row r="312" spans="1:7" x14ac:dyDescent="0.25">
      <c r="A312">
        <v>43848.419116651559</v>
      </c>
      <c r="B312">
        <v>33092.46815035191</v>
      </c>
      <c r="C312">
        <v>21182.044326167597</v>
      </c>
      <c r="D312">
        <v>2205.1754269932771</v>
      </c>
      <c r="E312">
        <v>70225</v>
      </c>
      <c r="F312">
        <v>1272.41381166326</v>
      </c>
      <c r="G312">
        <v>33332.215254891169</v>
      </c>
    </row>
    <row r="313" spans="1:7" x14ac:dyDescent="0.25">
      <c r="A313">
        <v>5669.1821159327719</v>
      </c>
      <c r="B313">
        <v>-3962.723824444025</v>
      </c>
      <c r="C313">
        <v>11238.250480685138</v>
      </c>
      <c r="D313">
        <v>2934.8551456305968</v>
      </c>
      <c r="E313">
        <v>37249</v>
      </c>
      <c r="F313">
        <v>6216.0279961962442</v>
      </c>
      <c r="G313">
        <v>5876.9952002646169</v>
      </c>
    </row>
    <row r="314" spans="1:7" x14ac:dyDescent="0.25">
      <c r="A314">
        <v>52363.87618640811</v>
      </c>
      <c r="B314">
        <v>32398.350770310979</v>
      </c>
      <c r="C314">
        <v>10713.003050147767</v>
      </c>
      <c r="D314">
        <v>14261.074037479551</v>
      </c>
      <c r="E314">
        <v>43680.999999999993</v>
      </c>
      <c r="F314">
        <v>2777.2729224411132</v>
      </c>
      <c r="G314">
        <v>31667.87210769872</v>
      </c>
    </row>
    <row r="315" spans="1:7" x14ac:dyDescent="0.25">
      <c r="A315">
        <v>93384.321414737395</v>
      </c>
      <c r="B315">
        <v>82285.532574538374</v>
      </c>
      <c r="C315">
        <v>17633.307418807683</v>
      </c>
      <c r="D315">
        <v>3273.6160121240564</v>
      </c>
      <c r="E315">
        <v>67080.999999999985</v>
      </c>
      <c r="F315">
        <v>913.0201301903686</v>
      </c>
      <c r="G315">
        <v>66371.11456083972</v>
      </c>
    </row>
    <row r="316" spans="1:7" x14ac:dyDescent="0.25">
      <c r="A316">
        <v>-62410.403214279228</v>
      </c>
      <c r="B316">
        <v>-77260.522503424567</v>
      </c>
      <c r="C316">
        <v>12328.812087713628</v>
      </c>
      <c r="D316">
        <v>8388.3641948301211</v>
      </c>
      <c r="E316">
        <v>72900.000000000015</v>
      </c>
      <c r="F316">
        <v>3456.9189691564175</v>
      </c>
      <c r="G316">
        <v>-42747.173241026663</v>
      </c>
    </row>
    <row r="317" spans="1:7" x14ac:dyDescent="0.25">
      <c r="A317">
        <v>8577.8732505013322</v>
      </c>
      <c r="B317">
        <v>-2625.9788757265924</v>
      </c>
      <c r="C317">
        <v>32597.674314832344</v>
      </c>
      <c r="D317">
        <v>452.44326727865615</v>
      </c>
      <c r="E317">
        <v>81795.999999999985</v>
      </c>
      <c r="F317">
        <v>3348.3986567206316</v>
      </c>
      <c r="G317">
        <v>10815.428377054914</v>
      </c>
    </row>
    <row r="318" spans="1:7" x14ac:dyDescent="0.25">
      <c r="A318">
        <v>44166.107707694428</v>
      </c>
      <c r="B318">
        <v>27987.838733674114</v>
      </c>
      <c r="C318">
        <v>20591.057758229788</v>
      </c>
      <c r="D318">
        <v>8210.1974260139559</v>
      </c>
      <c r="E318">
        <v>21904</v>
      </c>
      <c r="F318">
        <v>351.01984739759712</v>
      </c>
      <c r="G318">
        <v>29203.328827366553</v>
      </c>
    </row>
    <row r="319" spans="1:7" x14ac:dyDescent="0.25">
      <c r="A319">
        <v>-5686.8657466169388</v>
      </c>
      <c r="B319">
        <v>-14957.519708617598</v>
      </c>
      <c r="C319">
        <v>8016.3631918078563</v>
      </c>
      <c r="D319">
        <v>3174.4821943475472</v>
      </c>
      <c r="E319">
        <v>64008.999999999993</v>
      </c>
      <c r="F319">
        <v>2407.1812064935843</v>
      </c>
      <c r="G319">
        <v>-1517.8602964098786</v>
      </c>
    </row>
    <row r="320" spans="1:7" x14ac:dyDescent="0.25">
      <c r="A320">
        <v>118106.68597131307</v>
      </c>
      <c r="B320">
        <v>100568.62049795063</v>
      </c>
      <c r="C320">
        <v>20008.926746607038</v>
      </c>
      <c r="D320">
        <v>9801.2380146083015</v>
      </c>
      <c r="E320">
        <v>22201</v>
      </c>
      <c r="F320">
        <v>2125.5687090689576</v>
      </c>
      <c r="G320">
        <v>78769.171338572225</v>
      </c>
    </row>
    <row r="321" spans="1:7" x14ac:dyDescent="0.25">
      <c r="A321">
        <v>12084.231240469133</v>
      </c>
      <c r="B321">
        <v>-4070.6520726490489</v>
      </c>
      <c r="C321">
        <v>20008.926746607038</v>
      </c>
      <c r="D321">
        <v>8298.9843767450984</v>
      </c>
      <c r="E321">
        <v>55225.000000000007</v>
      </c>
      <c r="F321">
        <v>4613.4278617555074</v>
      </c>
      <c r="G321">
        <v>7970.877897878061</v>
      </c>
    </row>
    <row r="322" spans="1:7" x14ac:dyDescent="0.25">
      <c r="A322">
        <v>3395.3153322021535</v>
      </c>
      <c r="B322">
        <v>-8999.4695025302572</v>
      </c>
      <c r="C322">
        <v>27240.897027030776</v>
      </c>
      <c r="D322">
        <v>2796.6365984665354</v>
      </c>
      <c r="E322">
        <v>83521</v>
      </c>
      <c r="F322">
        <v>4613.4278617555074</v>
      </c>
      <c r="G322">
        <v>5876.9952002646169</v>
      </c>
    </row>
    <row r="323" spans="1:7" x14ac:dyDescent="0.25">
      <c r="A323">
        <v>27906.155725847289</v>
      </c>
      <c r="B323">
        <v>19161.385305415632</v>
      </c>
      <c r="C323">
        <v>4342.8446630325889</v>
      </c>
      <c r="D323">
        <v>3323.8934099819739</v>
      </c>
      <c r="E323">
        <v>30625</v>
      </c>
      <c r="F323">
        <v>1239.914531185939</v>
      </c>
      <c r="G323">
        <v>20487.93223845811</v>
      </c>
    </row>
    <row r="324" spans="1:7" x14ac:dyDescent="0.25">
      <c r="A324">
        <v>24582.081183439266</v>
      </c>
      <c r="B324">
        <v>14313.7077824308</v>
      </c>
      <c r="C324">
        <v>6822.2656463358444</v>
      </c>
      <c r="D324">
        <v>4492.3143032938769</v>
      </c>
      <c r="E324">
        <v>20736</v>
      </c>
      <c r="F324">
        <v>805.44005469361912</v>
      </c>
      <c r="G324">
        <v>17440.849819510811</v>
      </c>
    </row>
    <row r="325" spans="1:7" x14ac:dyDescent="0.25">
      <c r="A325">
        <v>79853.821650943486</v>
      </c>
      <c r="B325">
        <v>70146.286416019226</v>
      </c>
      <c r="C325">
        <v>13708.35455417684</v>
      </c>
      <c r="D325">
        <v>2532.4808097131045</v>
      </c>
      <c r="E325">
        <v>72361</v>
      </c>
      <c r="F325">
        <v>1006.810754603506</v>
      </c>
      <c r="G325">
        <v>57542.956610113019</v>
      </c>
    </row>
    <row r="326" spans="1:7" x14ac:dyDescent="0.25">
      <c r="A326">
        <v>58476.327532274707</v>
      </c>
      <c r="B326">
        <v>43320.091385438165</v>
      </c>
      <c r="C326">
        <v>18871.170310664627</v>
      </c>
      <c r="D326">
        <v>7437.54092944484</v>
      </c>
      <c r="E326">
        <v>60025.000000000015</v>
      </c>
      <c r="F326">
        <v>1112.5145984484388</v>
      </c>
      <c r="G326">
        <v>40163.099038869048</v>
      </c>
    </row>
    <row r="327" spans="1:7" x14ac:dyDescent="0.25">
      <c r="A327">
        <v>45262.485391472459</v>
      </c>
      <c r="B327">
        <v>38771.718955263081</v>
      </c>
      <c r="C327">
        <v>7664.7746643861301</v>
      </c>
      <c r="D327">
        <v>224.25212199058936</v>
      </c>
      <c r="E327">
        <v>71824.000000000015</v>
      </c>
      <c r="F327">
        <v>625.74896171987018</v>
      </c>
      <c r="G327">
        <v>35013.770506883404</v>
      </c>
    </row>
    <row r="328" spans="1:7" x14ac:dyDescent="0.25">
      <c r="A328">
        <v>37637.992288881236</v>
      </c>
      <c r="B328">
        <v>25931.236525899083</v>
      </c>
      <c r="C328">
        <v>11886.163566852938</v>
      </c>
      <c r="D328">
        <v>5061.2297657219178</v>
      </c>
      <c r="E328">
        <v>47961</v>
      </c>
      <c r="F328">
        <v>2574.5232336478939</v>
      </c>
      <c r="G328">
        <v>26776.741102259792</v>
      </c>
    </row>
    <row r="329" spans="1:7" x14ac:dyDescent="0.25">
      <c r="A329">
        <v>45651.841005146249</v>
      </c>
      <c r="B329">
        <v>30082.854650528549</v>
      </c>
      <c r="C329">
        <v>19435.636066218824</v>
      </c>
      <c r="D329">
        <v>7775.1021039688894</v>
      </c>
      <c r="E329">
        <v>79523.999999999985</v>
      </c>
      <c r="F329">
        <v>3143.4630051862673</v>
      </c>
      <c r="G329">
        <v>31667.87210769872</v>
      </c>
    </row>
    <row r="330" spans="1:7" x14ac:dyDescent="0.25">
      <c r="A330">
        <v>-64875.397246944369</v>
      </c>
      <c r="B330">
        <v>-77561.617081021555</v>
      </c>
      <c r="C330">
        <v>14548.974456468783</v>
      </c>
      <c r="D330">
        <v>5602.697283126553</v>
      </c>
      <c r="E330">
        <v>38809</v>
      </c>
      <c r="F330">
        <v>5070.3355867367518</v>
      </c>
      <c r="G330">
        <v>-43578.597087448252</v>
      </c>
    </row>
    <row r="331" spans="1:7" x14ac:dyDescent="0.25">
      <c r="A331">
        <v>1986.5979960380646</v>
      </c>
      <c r="B331">
        <v>-35995.432749131171</v>
      </c>
      <c r="C331">
        <v>6341.6464548438635</v>
      </c>
      <c r="D331">
        <v>34685.9807678629</v>
      </c>
      <c r="E331">
        <v>76175.999999999985</v>
      </c>
      <c r="F331">
        <v>929.7728602315533</v>
      </c>
      <c r="G331">
        <v>-13291.719042869392</v>
      </c>
    </row>
    <row r="332" spans="1:7" x14ac:dyDescent="0.25">
      <c r="A332">
        <v>64371.082905088995</v>
      </c>
      <c r="B332">
        <v>51379.456552762902</v>
      </c>
      <c r="C332">
        <v>14794.025976001767</v>
      </c>
      <c r="D332">
        <v>5886.327594085953</v>
      </c>
      <c r="E332">
        <v>44521</v>
      </c>
      <c r="F332">
        <v>982.31084156318855</v>
      </c>
      <c r="G332">
        <v>44576.225431360828</v>
      </c>
    </row>
    <row r="333" spans="1:7" x14ac:dyDescent="0.25">
      <c r="A333">
        <v>-603.8441749474805</v>
      </c>
      <c r="B333">
        <v>-20728.032032417796</v>
      </c>
      <c r="C333">
        <v>20737.973600998808</v>
      </c>
      <c r="D333">
        <v>12466.983687582308</v>
      </c>
      <c r="E333">
        <v>31329.000000000004</v>
      </c>
      <c r="F333">
        <v>1162.9590601744101</v>
      </c>
      <c r="G333">
        <v>-3459.3538101610297</v>
      </c>
    </row>
    <row r="334" spans="1:7" x14ac:dyDescent="0.25">
      <c r="A334">
        <v>-14129.863731860089</v>
      </c>
      <c r="B334">
        <v>-24671.875907370297</v>
      </c>
      <c r="C334">
        <v>15795.957625092075</v>
      </c>
      <c r="D334">
        <v>3029.307731034568</v>
      </c>
      <c r="E334">
        <v>51075.999999999985</v>
      </c>
      <c r="F334">
        <v>913.0201301903686</v>
      </c>
      <c r="G334">
        <v>-7248.2487967591778</v>
      </c>
    </row>
    <row r="335" spans="1:7" x14ac:dyDescent="0.25">
      <c r="A335">
        <v>40062.068273425786</v>
      </c>
      <c r="B335">
        <v>19049.371471008642</v>
      </c>
      <c r="C335">
        <v>9312.9666889329437</v>
      </c>
      <c r="D335">
        <v>15673.010345210105</v>
      </c>
      <c r="E335">
        <v>60025.000000000015</v>
      </c>
      <c r="F335">
        <v>684.85331763047509</v>
      </c>
      <c r="G335">
        <v>22815.532364111721</v>
      </c>
    </row>
    <row r="336" spans="1:7" x14ac:dyDescent="0.25">
      <c r="A336">
        <v>-57277.222852505744</v>
      </c>
      <c r="B336">
        <v>-65056.200910884902</v>
      </c>
      <c r="C336">
        <v>14185.461926843773</v>
      </c>
      <c r="D336">
        <v>344.31820790674828</v>
      </c>
      <c r="E336">
        <v>51075.999999999985</v>
      </c>
      <c r="F336">
        <v>1510.7529257439505</v>
      </c>
      <c r="G336">
        <v>-35265.922172848055</v>
      </c>
    </row>
    <row r="337" spans="1:7" x14ac:dyDescent="0.25">
      <c r="A337">
        <v>77245.480879795214</v>
      </c>
      <c r="B337">
        <v>46809.867680016832</v>
      </c>
      <c r="C337">
        <v>9026.4464469679133</v>
      </c>
      <c r="D337">
        <v>25963.301470494382</v>
      </c>
      <c r="E337">
        <v>30625</v>
      </c>
      <c r="F337">
        <v>3218.485608786692</v>
      </c>
      <c r="G337">
        <v>41914.896871157289</v>
      </c>
    </row>
    <row r="338" spans="1:7" x14ac:dyDescent="0.25">
      <c r="A338">
        <v>-2343.3266934736894</v>
      </c>
      <c r="B338">
        <v>-22419.001486160683</v>
      </c>
      <c r="C338">
        <v>19293.692896490025</v>
      </c>
      <c r="D338">
        <v>12697.59194369095</v>
      </c>
      <c r="E338">
        <v>34969.000000000007</v>
      </c>
      <c r="F338">
        <v>2110.2807605780986</v>
      </c>
      <c r="G338">
        <v>-4736.1594641191832</v>
      </c>
    </row>
    <row r="339" spans="1:7" x14ac:dyDescent="0.25">
      <c r="A339">
        <v>-18758.261497676292</v>
      </c>
      <c r="B339">
        <v>-40729.212977302763</v>
      </c>
      <c r="C339">
        <v>15290.642389584153</v>
      </c>
      <c r="D339">
        <v>15541.227523329404</v>
      </c>
      <c r="E339">
        <v>47961</v>
      </c>
      <c r="F339">
        <v>5437.3040456418612</v>
      </c>
      <c r="G339">
        <v>-17326.890481233513</v>
      </c>
    </row>
    <row r="340" spans="1:7" x14ac:dyDescent="0.25">
      <c r="A340">
        <v>54319.040395261669</v>
      </c>
      <c r="B340">
        <v>2771.7921941467575</v>
      </c>
      <c r="C340">
        <v>4670.5144772898384</v>
      </c>
      <c r="D340">
        <v>49746.757090271894</v>
      </c>
      <c r="E340">
        <v>23409</v>
      </c>
      <c r="F340">
        <v>1032.0539304437955</v>
      </c>
      <c r="G340">
        <v>12988.923459014874</v>
      </c>
    </row>
    <row r="341" spans="1:7" x14ac:dyDescent="0.25">
      <c r="A341">
        <v>-9501.6971226998139</v>
      </c>
      <c r="B341">
        <v>-36102.812360087322</v>
      </c>
      <c r="C341">
        <v>11238.250480685138</v>
      </c>
      <c r="D341">
        <v>21364.861785966979</v>
      </c>
      <c r="E341">
        <v>41208.999999999985</v>
      </c>
      <c r="F341">
        <v>1684.4293071685909</v>
      </c>
      <c r="G341">
        <v>-14460.749667548391</v>
      </c>
    </row>
    <row r="342" spans="1:7" x14ac:dyDescent="0.25">
      <c r="A342">
        <v>107601.93092554927</v>
      </c>
      <c r="B342">
        <v>79794.592939234673</v>
      </c>
      <c r="C342">
        <v>18731.430943201063</v>
      </c>
      <c r="D342">
        <v>21205.12514063307</v>
      </c>
      <c r="E342">
        <v>70225</v>
      </c>
      <c r="F342">
        <v>3512.7736735547423</v>
      </c>
      <c r="G342">
        <v>66371.11456083972</v>
      </c>
    </row>
    <row r="343" spans="1:7" x14ac:dyDescent="0.25">
      <c r="A343">
        <v>-31229.786279737164</v>
      </c>
      <c r="B343">
        <v>-64552.864176055344</v>
      </c>
      <c r="C343">
        <v>23164.09006505851</v>
      </c>
      <c r="D343">
        <v>26326.216514998516</v>
      </c>
      <c r="E343">
        <v>71289</v>
      </c>
      <c r="F343">
        <v>742.19075466356094</v>
      </c>
      <c r="G343">
        <v>-30991.992365455801</v>
      </c>
    </row>
    <row r="344" spans="1:7" x14ac:dyDescent="0.25">
      <c r="A344">
        <v>71422.647781323612</v>
      </c>
      <c r="B344">
        <v>28220.145717197876</v>
      </c>
      <c r="C344">
        <v>6341.6464548438635</v>
      </c>
      <c r="D344">
        <v>40355.857271242625</v>
      </c>
      <c r="E344">
        <v>69696</v>
      </c>
      <c r="F344">
        <v>487.16651089371373</v>
      </c>
      <c r="G344">
        <v>30842.111974677682</v>
      </c>
    </row>
    <row r="345" spans="1:7" x14ac:dyDescent="0.25">
      <c r="A345">
        <v>25001.634177100939</v>
      </c>
      <c r="B345">
        <v>19084.263593828102</v>
      </c>
      <c r="C345">
        <v>5080.431865161926</v>
      </c>
      <c r="D345">
        <v>108.41765611430085</v>
      </c>
      <c r="E345">
        <v>75625</v>
      </c>
      <c r="F345">
        <v>737.90720761360603</v>
      </c>
      <c r="G345">
        <v>21259.744004893459</v>
      </c>
    </row>
    <row r="346" spans="1:7" x14ac:dyDescent="0.25">
      <c r="A346">
        <v>-38161.551214019739</v>
      </c>
      <c r="B346">
        <v>-58822.737174628128</v>
      </c>
      <c r="C346">
        <v>11996.021674409882</v>
      </c>
      <c r="D346">
        <v>14764.95483582493</v>
      </c>
      <c r="E346">
        <v>35721</v>
      </c>
      <c r="F346">
        <v>2035.8069096119286</v>
      </c>
      <c r="G346">
        <v>-30503.165210873543</v>
      </c>
    </row>
    <row r="347" spans="1:7" x14ac:dyDescent="0.25">
      <c r="A347">
        <v>-20085.116664352157</v>
      </c>
      <c r="B347">
        <v>-40841.771927870795</v>
      </c>
      <c r="C347">
        <v>9900.2649469455791</v>
      </c>
      <c r="D347">
        <v>15279.728093190106</v>
      </c>
      <c r="E347">
        <v>64516</v>
      </c>
      <c r="F347">
        <v>721.0693675173859</v>
      </c>
      <c r="G347">
        <v>-17890.555842781079</v>
      </c>
    </row>
    <row r="348" spans="1:7" x14ac:dyDescent="0.25">
      <c r="A348">
        <v>93624.239992786315</v>
      </c>
      <c r="B348">
        <v>79059.536391066067</v>
      </c>
      <c r="C348">
        <v>12106.415600867591</v>
      </c>
      <c r="D348">
        <v>8122.0018141327755</v>
      </c>
      <c r="E348">
        <v>51529</v>
      </c>
      <c r="F348">
        <v>1541.6035417393691</v>
      </c>
      <c r="G348">
        <v>63384.457530930194</v>
      </c>
    </row>
    <row r="349" spans="1:7" x14ac:dyDescent="0.25">
      <c r="A349">
        <v>-20892.295683014789</v>
      </c>
      <c r="B349">
        <v>-34067.438032998791</v>
      </c>
      <c r="C349">
        <v>8744.6669708487734</v>
      </c>
      <c r="D349">
        <v>7272.2313939010728</v>
      </c>
      <c r="E349">
        <v>21025</v>
      </c>
      <c r="F349">
        <v>773.03317755189778</v>
      </c>
      <c r="G349">
        <v>-15040.399545781966</v>
      </c>
    </row>
    <row r="350" spans="1:7" x14ac:dyDescent="0.25">
      <c r="A350">
        <v>74383.546521759723</v>
      </c>
      <c r="B350">
        <v>46999.096268690992</v>
      </c>
      <c r="C350">
        <v>10609.551378328397</v>
      </c>
      <c r="D350">
        <v>22338.950496278045</v>
      </c>
      <c r="E350">
        <v>108899.99999999999</v>
      </c>
      <c r="F350">
        <v>5632.8179851092118</v>
      </c>
      <c r="G350">
        <v>43684.60791252007</v>
      </c>
    </row>
    <row r="351" spans="1:7" x14ac:dyDescent="0.25">
      <c r="A351">
        <v>3317.2336299382878</v>
      </c>
      <c r="B351">
        <v>-9783.3533207163055</v>
      </c>
      <c r="C351">
        <v>27411.264005770325</v>
      </c>
      <c r="D351">
        <v>3529.780103762891</v>
      </c>
      <c r="E351">
        <v>72361</v>
      </c>
      <c r="F351">
        <v>1978.5082929197781</v>
      </c>
      <c r="G351">
        <v>5186.4804224398849</v>
      </c>
    </row>
    <row r="352" spans="1:7" x14ac:dyDescent="0.25">
      <c r="A352">
        <v>-503.10378366885561</v>
      </c>
      <c r="B352">
        <v>-23419.197048975813</v>
      </c>
      <c r="C352">
        <v>16439.860244550015</v>
      </c>
      <c r="D352">
        <v>16342.311397454117</v>
      </c>
      <c r="E352">
        <v>72900.000000000015</v>
      </c>
      <c r="F352">
        <v>1896.1735457747391</v>
      </c>
      <c r="G352">
        <v>-4736.1594641191832</v>
      </c>
    </row>
    <row r="353" spans="1:7" x14ac:dyDescent="0.25">
      <c r="A353">
        <v>-19381.369759176596</v>
      </c>
      <c r="B353">
        <v>-33566.706958662944</v>
      </c>
      <c r="C353">
        <v>31485.527557185436</v>
      </c>
      <c r="D353">
        <v>3908.7390654828187</v>
      </c>
      <c r="E353">
        <v>47961</v>
      </c>
      <c r="F353">
        <v>2693.9337172336477</v>
      </c>
      <c r="G353">
        <v>-10914.33774782784</v>
      </c>
    </row>
    <row r="354" spans="1:7" x14ac:dyDescent="0.25">
      <c r="A354">
        <v>32143.952167922489</v>
      </c>
      <c r="B354">
        <v>17783.668821180032</v>
      </c>
      <c r="C354">
        <v>6341.6464548438635</v>
      </c>
      <c r="D354">
        <v>9030.7511228348631</v>
      </c>
      <c r="E354">
        <v>38416</v>
      </c>
      <c r="F354">
        <v>1755.7279959033353</v>
      </c>
      <c r="G354">
        <v>20487.93223845811</v>
      </c>
    </row>
    <row r="355" spans="1:7" x14ac:dyDescent="0.25">
      <c r="A355">
        <v>53127.447250482641</v>
      </c>
      <c r="B355">
        <v>31476.934980921735</v>
      </c>
      <c r="C355">
        <v>23792.878573673192</v>
      </c>
      <c r="D355">
        <v>13525.478339216368</v>
      </c>
      <c r="E355">
        <v>60025.000000000015</v>
      </c>
      <c r="F355">
        <v>729.42950306315822</v>
      </c>
      <c r="G355">
        <v>33332.215254891169</v>
      </c>
    </row>
    <row r="356" spans="1:7" x14ac:dyDescent="0.25">
      <c r="A356">
        <v>-24062.930844559167</v>
      </c>
      <c r="B356">
        <v>-33202.515614828197</v>
      </c>
      <c r="C356">
        <v>9216.9326382941927</v>
      </c>
      <c r="D356">
        <v>2796.6365984665354</v>
      </c>
      <c r="E356">
        <v>61009.000000000015</v>
      </c>
      <c r="F356">
        <v>1058.0669709489616</v>
      </c>
      <c r="G356">
        <v>-13877.860869280614</v>
      </c>
    </row>
    <row r="357" spans="1:7" x14ac:dyDescent="0.25">
      <c r="A357">
        <v>-77754.674155766217</v>
      </c>
      <c r="B357">
        <v>-86717.446523836203</v>
      </c>
      <c r="C357">
        <v>9801.0595751277269</v>
      </c>
      <c r="D357">
        <v>2490.0259960607955</v>
      </c>
      <c r="E357">
        <v>47089</v>
      </c>
      <c r="F357">
        <v>471.96355277387971</v>
      </c>
      <c r="G357">
        <v>-50625.713804917366</v>
      </c>
    </row>
    <row r="358" spans="1:7" x14ac:dyDescent="0.25">
      <c r="A358">
        <v>21465.976605990621</v>
      </c>
      <c r="B358">
        <v>3787.6641265628969</v>
      </c>
      <c r="C358">
        <v>9506.6183407446824</v>
      </c>
      <c r="D358">
        <v>12013.599937502182</v>
      </c>
      <c r="E358">
        <v>32400.000000000004</v>
      </c>
      <c r="F358">
        <v>1340.5606235278283</v>
      </c>
      <c r="G358">
        <v>11536.082937163865</v>
      </c>
    </row>
    <row r="359" spans="1:7" x14ac:dyDescent="0.25">
      <c r="A359">
        <v>-54926.963927726829</v>
      </c>
      <c r="B359">
        <v>-75651.734374929962</v>
      </c>
      <c r="C359">
        <v>16180.662880592245</v>
      </c>
      <c r="D359">
        <v>14013.190079042728</v>
      </c>
      <c r="E359">
        <v>91809</v>
      </c>
      <c r="F359">
        <v>14383.975510392784</v>
      </c>
      <c r="G359">
        <v>-40192.405284338412</v>
      </c>
    </row>
    <row r="360" spans="1:7" x14ac:dyDescent="0.25">
      <c r="A360">
        <v>39549.03378347971</v>
      </c>
      <c r="B360">
        <v>21387.922629784036</v>
      </c>
      <c r="C360">
        <v>6904.1795824736955</v>
      </c>
      <c r="D360">
        <v>13048.432235380065</v>
      </c>
      <c r="E360">
        <v>85849.000000000015</v>
      </c>
      <c r="F360">
        <v>423.08383935056122</v>
      </c>
      <c r="G360">
        <v>24387.65115558164</v>
      </c>
    </row>
    <row r="361" spans="1:7" x14ac:dyDescent="0.25">
      <c r="A361">
        <v>-18302.15503031051</v>
      </c>
      <c r="B361">
        <v>-30822.918078405823</v>
      </c>
      <c r="C361">
        <v>19293.692896490025</v>
      </c>
      <c r="D361">
        <v>4492.3143032938769</v>
      </c>
      <c r="E361">
        <v>45368.999999999993</v>
      </c>
      <c r="F361">
        <v>1896.1735457747391</v>
      </c>
      <c r="G361">
        <v>-10914.33774782784</v>
      </c>
    </row>
    <row r="362" spans="1:7" x14ac:dyDescent="0.25">
      <c r="A362">
        <v>110831.68200542056</v>
      </c>
      <c r="B362">
        <v>79571.957332962746</v>
      </c>
      <c r="C362">
        <v>12666.432788673481</v>
      </c>
      <c r="D362">
        <v>26144.368572444469</v>
      </c>
      <c r="E362">
        <v>55225.000000000007</v>
      </c>
      <c r="F362">
        <v>2999.6658416237624</v>
      </c>
      <c r="G362">
        <v>65370.629697245771</v>
      </c>
    </row>
    <row r="363" spans="1:7" x14ac:dyDescent="0.25">
      <c r="A363">
        <v>-46693.195919468686</v>
      </c>
      <c r="B363">
        <v>-53539.296575182809</v>
      </c>
      <c r="C363">
        <v>9900.2649469455791</v>
      </c>
      <c r="D363">
        <v>171.68096469122506</v>
      </c>
      <c r="E363">
        <v>77283.999999999985</v>
      </c>
      <c r="F363">
        <v>4422.28777916339</v>
      </c>
      <c r="G363">
        <v>-27510.20070005353</v>
      </c>
    </row>
    <row r="364" spans="1:7" x14ac:dyDescent="0.25">
      <c r="A364">
        <v>-66383.645864133374</v>
      </c>
      <c r="B364">
        <v>-91262.610365809713</v>
      </c>
      <c r="C364">
        <v>11996.021674409882</v>
      </c>
      <c r="D364">
        <v>19345.821578569652</v>
      </c>
      <c r="E364">
        <v>43680.999999999993</v>
      </c>
      <c r="F364">
        <v>1367.2491203589393</v>
      </c>
      <c r="G364">
        <v>-52089.200853742783</v>
      </c>
    </row>
    <row r="365" spans="1:7" x14ac:dyDescent="0.25">
      <c r="A365">
        <v>17359.450756129707</v>
      </c>
      <c r="B365">
        <v>3866.0375060837796</v>
      </c>
      <c r="C365">
        <v>16832.752285189639</v>
      </c>
      <c r="D365">
        <v>6031.412033814544</v>
      </c>
      <c r="E365">
        <v>34225</v>
      </c>
      <c r="F365">
        <v>1923.1495479143448</v>
      </c>
      <c r="G365">
        <v>12260.575984926572</v>
      </c>
    </row>
    <row r="366" spans="1:7" x14ac:dyDescent="0.25">
      <c r="A366">
        <v>-43773.860363157612</v>
      </c>
      <c r="B366">
        <v>-59059.211341622446</v>
      </c>
      <c r="C366">
        <v>20008.926746607038</v>
      </c>
      <c r="D366">
        <v>7354.5981993366067</v>
      </c>
      <c r="E366">
        <v>37249</v>
      </c>
      <c r="F366">
        <v>746.50442624125446</v>
      </c>
      <c r="G366">
        <v>-30011.502279794371</v>
      </c>
    </row>
    <row r="367" spans="1:7" x14ac:dyDescent="0.25">
      <c r="A367">
        <v>-9179.2882927983846</v>
      </c>
      <c r="B367">
        <v>-19292.657190655431</v>
      </c>
      <c r="C367">
        <v>6579.6302135374917</v>
      </c>
      <c r="D367">
        <v>4371.5594725267929</v>
      </c>
      <c r="E367">
        <v>57600</v>
      </c>
      <c r="F367">
        <v>2863.7520721099245</v>
      </c>
      <c r="G367">
        <v>-4736.1594641191832</v>
      </c>
    </row>
    <row r="368" spans="1:7" x14ac:dyDescent="0.25">
      <c r="A368">
        <v>10713.353691307177</v>
      </c>
      <c r="B368">
        <v>-4266.4592985148702</v>
      </c>
      <c r="C368">
        <v>32597.674314832344</v>
      </c>
      <c r="D368">
        <v>4553.4583806905221</v>
      </c>
      <c r="E368">
        <v>51983.999999999993</v>
      </c>
      <c r="F368">
        <v>2354.3459154756424</v>
      </c>
      <c r="G368">
        <v>9385.5712021634827</v>
      </c>
    </row>
    <row r="369" spans="1:7" x14ac:dyDescent="0.25">
      <c r="A369">
        <v>47032.297327161737</v>
      </c>
      <c r="B369">
        <v>19415.513909966394</v>
      </c>
      <c r="C369">
        <v>19293.692896490025</v>
      </c>
      <c r="D369">
        <v>20887.878220003779</v>
      </c>
      <c r="E369">
        <v>30976</v>
      </c>
      <c r="F369">
        <v>605.18833155162861</v>
      </c>
      <c r="G369">
        <v>24387.65115558164</v>
      </c>
    </row>
    <row r="370" spans="1:7" x14ac:dyDescent="0.25">
      <c r="A370">
        <v>16220.337184695834</v>
      </c>
      <c r="B370">
        <v>7944.6238508019087</v>
      </c>
      <c r="C370">
        <v>3966.2720107112809</v>
      </c>
      <c r="D370">
        <v>2888.3226877126372</v>
      </c>
      <c r="E370">
        <v>42025</v>
      </c>
      <c r="F370">
        <v>3569.7240742532026</v>
      </c>
      <c r="G370">
        <v>12988.923459014874</v>
      </c>
    </row>
    <row r="371" spans="1:7" x14ac:dyDescent="0.25">
      <c r="A371">
        <v>-10851.949168535793</v>
      </c>
      <c r="B371">
        <v>-22891.23190365448</v>
      </c>
      <c r="C371">
        <v>10609.551378328397</v>
      </c>
      <c r="D371">
        <v>5672.7915549351819</v>
      </c>
      <c r="E371">
        <v>21609</v>
      </c>
      <c r="F371">
        <v>4574.4122461569996</v>
      </c>
      <c r="G371">
        <v>-7248.2487967591778</v>
      </c>
    </row>
    <row r="372" spans="1:7" x14ac:dyDescent="0.25">
      <c r="A372">
        <v>-15063.007237384125</v>
      </c>
      <c r="B372">
        <v>-30047.416497897211</v>
      </c>
      <c r="C372">
        <v>30034.452073923283</v>
      </c>
      <c r="D372">
        <v>5061.2297657219178</v>
      </c>
      <c r="E372">
        <v>55225.000000000007</v>
      </c>
      <c r="F372">
        <v>525.00816754519929</v>
      </c>
      <c r="G372">
        <v>-8483.76784866872</v>
      </c>
    </row>
    <row r="373" spans="1:7" x14ac:dyDescent="0.25">
      <c r="A373">
        <v>48720.840485023698</v>
      </c>
      <c r="B373">
        <v>31293.191968306768</v>
      </c>
      <c r="C373">
        <v>5221.1376483118629</v>
      </c>
      <c r="D373">
        <v>12581.960247850298</v>
      </c>
      <c r="E373">
        <v>47524.000000000007</v>
      </c>
      <c r="F373">
        <v>492.36540225272381</v>
      </c>
      <c r="G373">
        <v>30020.60324885722</v>
      </c>
    </row>
    <row r="374" spans="1:7" x14ac:dyDescent="0.25">
      <c r="A374">
        <v>-92528.303608538627</v>
      </c>
      <c r="B374">
        <v>-123639.72727315986</v>
      </c>
      <c r="C374">
        <v>21781.901498700448</v>
      </c>
      <c r="D374">
        <v>24195.289764103334</v>
      </c>
      <c r="E374">
        <v>44944.000000000007</v>
      </c>
      <c r="F374">
        <v>647.1608675761446</v>
      </c>
      <c r="G374">
        <v>-72259.731215503431</v>
      </c>
    </row>
    <row r="375" spans="1:7" x14ac:dyDescent="0.25">
      <c r="A375">
        <v>40987.462167592392</v>
      </c>
      <c r="B375">
        <v>25657.337338551406</v>
      </c>
      <c r="C375">
        <v>8285.5450128353659</v>
      </c>
      <c r="D375">
        <v>9702.7832969471656</v>
      </c>
      <c r="E375">
        <v>64516</v>
      </c>
      <c r="F375">
        <v>4613.4278617555074</v>
      </c>
      <c r="G375">
        <v>26776.741102259792</v>
      </c>
    </row>
    <row r="376" spans="1:7" x14ac:dyDescent="0.25">
      <c r="A376">
        <v>26725.716618053826</v>
      </c>
      <c r="B376">
        <v>1141.7323568352003</v>
      </c>
      <c r="C376">
        <v>21182.044326167597</v>
      </c>
      <c r="D376">
        <v>18309.682555479623</v>
      </c>
      <c r="E376">
        <v>76729</v>
      </c>
      <c r="F376">
        <v>361.63300059957049</v>
      </c>
      <c r="G376">
        <v>12988.923459014874</v>
      </c>
    </row>
    <row r="377" spans="1:7" x14ac:dyDescent="0.25">
      <c r="A377">
        <v>-14016.440533366003</v>
      </c>
      <c r="B377">
        <v>-38422.287400399364</v>
      </c>
      <c r="C377">
        <v>26064.075985721352</v>
      </c>
      <c r="D377">
        <v>16072.508010375741</v>
      </c>
      <c r="E377">
        <v>29583.999999999996</v>
      </c>
      <c r="F377">
        <v>588.67623174837615</v>
      </c>
      <c r="G377">
        <v>-14460.749667548391</v>
      </c>
    </row>
    <row r="378" spans="1:7" x14ac:dyDescent="0.25">
      <c r="A378">
        <v>-35468.913013821119</v>
      </c>
      <c r="B378">
        <v>-52697.049752121566</v>
      </c>
      <c r="C378">
        <v>24110.621694676774</v>
      </c>
      <c r="D378">
        <v>8660.0761038943074</v>
      </c>
      <c r="E378">
        <v>61504</v>
      </c>
      <c r="F378">
        <v>1394.583218248988</v>
      </c>
      <c r="G378">
        <v>-24412.351434623761</v>
      </c>
    </row>
    <row r="379" spans="1:7" x14ac:dyDescent="0.25">
      <c r="A379">
        <v>-453.37550880143317</v>
      </c>
      <c r="B379">
        <v>-13834.538811817547</v>
      </c>
      <c r="C379">
        <v>10302.386426622754</v>
      </c>
      <c r="D379">
        <v>7190.4389585076769</v>
      </c>
      <c r="E379">
        <v>27556</v>
      </c>
      <c r="F379">
        <v>958.52863922245399</v>
      </c>
      <c r="G379">
        <v>-863.62665251600743</v>
      </c>
    </row>
    <row r="380" spans="1:7" x14ac:dyDescent="0.25">
      <c r="A380">
        <v>44759.71968113527</v>
      </c>
      <c r="B380">
        <v>27277.248332393661</v>
      </c>
      <c r="C380">
        <v>15041.247900613975</v>
      </c>
      <c r="D380">
        <v>10715.27485709467</v>
      </c>
      <c r="E380">
        <v>36481</v>
      </c>
      <c r="F380">
        <v>209.63813419346653</v>
      </c>
      <c r="G380">
        <v>28390.271656842837</v>
      </c>
    </row>
    <row r="381" spans="1:7" x14ac:dyDescent="0.25">
      <c r="A381">
        <v>-48786.846125217817</v>
      </c>
      <c r="B381">
        <v>-55781.921775276722</v>
      </c>
      <c r="C381">
        <v>11238.250480685138</v>
      </c>
      <c r="D381">
        <v>71.032859664702997</v>
      </c>
      <c r="E381">
        <v>69168.999999999985</v>
      </c>
      <c r="F381">
        <v>290.51053320735178</v>
      </c>
      <c r="G381">
        <v>-29019.617753002818</v>
      </c>
    </row>
    <row r="382" spans="1:7" x14ac:dyDescent="0.25">
      <c r="A382">
        <v>-16002.265985596605</v>
      </c>
      <c r="B382">
        <v>-32702.170368769148</v>
      </c>
      <c r="C382">
        <v>6904.1795824736955</v>
      </c>
      <c r="D382">
        <v>11461.437225047453</v>
      </c>
      <c r="E382">
        <v>28899.999999999996</v>
      </c>
      <c r="F382">
        <v>1696.0656784562655</v>
      </c>
      <c r="G382">
        <v>-13877.860869280614</v>
      </c>
    </row>
    <row r="383" spans="1:7" x14ac:dyDescent="0.25">
      <c r="A383">
        <v>36071.770713261532</v>
      </c>
      <c r="B383">
        <v>28634.247832194582</v>
      </c>
      <c r="C383">
        <v>11668.053624547603</v>
      </c>
      <c r="D383">
        <v>467.26178080298462</v>
      </c>
      <c r="E383">
        <v>56169</v>
      </c>
      <c r="F383">
        <v>650.8151730533034</v>
      </c>
      <c r="G383">
        <v>28390.271656842837</v>
      </c>
    </row>
    <row r="384" spans="1:7" x14ac:dyDescent="0.25">
      <c r="A384">
        <v>68121.980294000969</v>
      </c>
      <c r="B384">
        <v>45737.402335999199</v>
      </c>
      <c r="C384">
        <v>27240.897027030776</v>
      </c>
      <c r="D384">
        <v>13646.40280589225</v>
      </c>
      <c r="E384">
        <v>64008.999999999993</v>
      </c>
      <c r="F384">
        <v>2172.243406946538</v>
      </c>
      <c r="G384">
        <v>43684.60791252007</v>
      </c>
    </row>
    <row r="385" spans="1:7" x14ac:dyDescent="0.25">
      <c r="A385">
        <v>6693.051440779629</v>
      </c>
      <c r="B385">
        <v>-2757.217871167968</v>
      </c>
      <c r="C385">
        <v>6659.9913356849293</v>
      </c>
      <c r="D385">
        <v>3635.6139023220167</v>
      </c>
      <c r="E385">
        <v>61009.000000000015</v>
      </c>
      <c r="F385">
        <v>875.32951748595212</v>
      </c>
      <c r="G385">
        <v>6571.2226565360861</v>
      </c>
    </row>
    <row r="386" spans="1:7" x14ac:dyDescent="0.25">
      <c r="A386">
        <v>-39034.532415414957</v>
      </c>
      <c r="B386">
        <v>-61271.517359111545</v>
      </c>
      <c r="C386">
        <v>8467.6192477337427</v>
      </c>
      <c r="D386">
        <v>17168.507567004002</v>
      </c>
      <c r="E386">
        <v>39204</v>
      </c>
      <c r="F386">
        <v>1148.2689296296126</v>
      </c>
      <c r="G386">
        <v>-32441.586781355207</v>
      </c>
    </row>
    <row r="387" spans="1:7" x14ac:dyDescent="0.25">
      <c r="A387">
        <v>115241.81101506903</v>
      </c>
      <c r="B387">
        <v>102182.92954897785</v>
      </c>
      <c r="C387">
        <v>23792.878573673192</v>
      </c>
      <c r="D387">
        <v>4194.2354988584793</v>
      </c>
      <c r="E387">
        <v>64516</v>
      </c>
      <c r="F387">
        <v>235.63392866246224</v>
      </c>
      <c r="G387">
        <v>80907.278282884829</v>
      </c>
    </row>
    <row r="388" spans="1:7" x14ac:dyDescent="0.25">
      <c r="A388">
        <v>109379.32963231337</v>
      </c>
      <c r="B388">
        <v>88422.349806945655</v>
      </c>
      <c r="C388">
        <v>21781.901498700448</v>
      </c>
      <c r="D388">
        <v>13166.69885507771</v>
      </c>
      <c r="E388">
        <v>41616</v>
      </c>
      <c r="F388">
        <v>1376.2878561941616</v>
      </c>
      <c r="G388">
        <v>71448.29237228453</v>
      </c>
    </row>
    <row r="389" spans="1:7" x14ac:dyDescent="0.25">
      <c r="A389">
        <v>128699.87651780923</v>
      </c>
      <c r="B389">
        <v>115326.16244388769</v>
      </c>
      <c r="C389">
        <v>15795.957625092075</v>
      </c>
      <c r="D389">
        <v>6104.7771814801808</v>
      </c>
      <c r="E389">
        <v>52899.999999999993</v>
      </c>
      <c r="F389">
        <v>1098.590936001445</v>
      </c>
      <c r="G389">
        <v>88556.478755968084</v>
      </c>
    </row>
    <row r="390" spans="1:7" x14ac:dyDescent="0.25">
      <c r="A390">
        <v>-67752.604300189996</v>
      </c>
      <c r="B390">
        <v>-88363.34357287077</v>
      </c>
      <c r="C390">
        <v>19864.775894135051</v>
      </c>
      <c r="D390">
        <v>13166.69885507771</v>
      </c>
      <c r="E390">
        <v>74529</v>
      </c>
      <c r="F390">
        <v>370.77507668831959</v>
      </c>
      <c r="G390">
        <v>-48745.004577056308</v>
      </c>
    </row>
    <row r="391" spans="1:7" x14ac:dyDescent="0.25">
      <c r="A391">
        <v>46947.288912524746</v>
      </c>
      <c r="B391">
        <v>31444.933397035864</v>
      </c>
      <c r="C391">
        <v>27582.194040494451</v>
      </c>
      <c r="D391">
        <v>6104.7771814801808</v>
      </c>
      <c r="E391">
        <v>23716</v>
      </c>
      <c r="F391">
        <v>457.33091850066012</v>
      </c>
      <c r="G391">
        <v>32497.900800387</v>
      </c>
    </row>
    <row r="392" spans="1:7" x14ac:dyDescent="0.25">
      <c r="A392">
        <v>-6940.4645341558935</v>
      </c>
      <c r="B392">
        <v>-28584.07817823438</v>
      </c>
      <c r="C392">
        <v>11452.083394910118</v>
      </c>
      <c r="D392">
        <v>15938.649193102947</v>
      </c>
      <c r="E392">
        <v>42848.999999999993</v>
      </c>
      <c r="F392">
        <v>1394.583218248988</v>
      </c>
      <c r="G392">
        <v>-9705.7588702427638</v>
      </c>
    </row>
    <row r="393" spans="1:7" x14ac:dyDescent="0.25">
      <c r="A393">
        <v>40989.506304551061</v>
      </c>
      <c r="B393">
        <v>11378.695768100191</v>
      </c>
      <c r="C393">
        <v>13473.042734938956</v>
      </c>
      <c r="D393">
        <v>24195.289764103334</v>
      </c>
      <c r="E393">
        <v>62001.000000000007</v>
      </c>
      <c r="F393">
        <v>742.19075466356094</v>
      </c>
      <c r="G393">
        <v>18956.390959212986</v>
      </c>
    </row>
    <row r="394" spans="1:7" x14ac:dyDescent="0.25">
      <c r="A394">
        <v>33408.740681086747</v>
      </c>
      <c r="B394">
        <v>13365.510138767069</v>
      </c>
      <c r="C394">
        <v>11776.840982503301</v>
      </c>
      <c r="D394">
        <v>14136.795201062772</v>
      </c>
      <c r="E394">
        <v>49284.000000000007</v>
      </c>
      <c r="F394">
        <v>10202.443097428044</v>
      </c>
      <c r="G394">
        <v>18956.390959212986</v>
      </c>
    </row>
    <row r="395" spans="1:7" x14ac:dyDescent="0.25">
      <c r="A395">
        <v>6247.3536157957569</v>
      </c>
      <c r="B395">
        <v>-13242.837273388988</v>
      </c>
      <c r="C395">
        <v>16051.882618189176</v>
      </c>
      <c r="D395">
        <v>12697.59194369095</v>
      </c>
      <c r="E395">
        <v>39204</v>
      </c>
      <c r="F395">
        <v>3023.0704478072835</v>
      </c>
      <c r="G395">
        <v>1120.492428570632</v>
      </c>
    </row>
    <row r="396" spans="1:7" x14ac:dyDescent="0.25">
      <c r="A396">
        <v>9151.2804742322842</v>
      </c>
      <c r="B396">
        <v>-2457.7047294846598</v>
      </c>
      <c r="C396">
        <v>19152.30104294754</v>
      </c>
      <c r="D396">
        <v>3529.780103762891</v>
      </c>
      <c r="E396">
        <v>61009.000000000015</v>
      </c>
      <c r="F396">
        <v>489.75760956141153</v>
      </c>
      <c r="G396">
        <v>8676.3369468302535</v>
      </c>
    </row>
    <row r="397" spans="1:7" x14ac:dyDescent="0.25">
      <c r="A397">
        <v>45497.692785566978</v>
      </c>
      <c r="B397">
        <v>26865.578344850441</v>
      </c>
      <c r="C397">
        <v>15923.647620471465</v>
      </c>
      <c r="D397">
        <v>11790.80129938026</v>
      </c>
      <c r="E397">
        <v>76729</v>
      </c>
      <c r="F397">
        <v>2188.0765950893247</v>
      </c>
      <c r="G397">
        <v>29203.328827366553</v>
      </c>
    </row>
    <row r="398" spans="1:7" x14ac:dyDescent="0.25">
      <c r="A398">
        <v>106738.67979253891</v>
      </c>
      <c r="B398">
        <v>91793.820168975159</v>
      </c>
      <c r="C398">
        <v>15542.211587624934</v>
      </c>
      <c r="D398">
        <v>7860.9476918488981</v>
      </c>
      <c r="E398">
        <v>94864</v>
      </c>
      <c r="F398">
        <v>1084.8775766911704</v>
      </c>
      <c r="G398">
        <v>73514.408264247249</v>
      </c>
    </row>
    <row r="399" spans="1:7" x14ac:dyDescent="0.25">
      <c r="A399">
        <v>67986.177248554668</v>
      </c>
      <c r="B399">
        <v>56378.844717976899</v>
      </c>
      <c r="C399">
        <v>16051.882618189176</v>
      </c>
      <c r="D399">
        <v>4136.1363477869854</v>
      </c>
      <c r="E399">
        <v>51529</v>
      </c>
      <c r="F399">
        <v>1520.9527533008634</v>
      </c>
      <c r="G399">
        <v>48188.193918434285</v>
      </c>
    </row>
    <row r="400" spans="1:7" x14ac:dyDescent="0.25">
      <c r="A400">
        <v>28066.889346806471</v>
      </c>
      <c r="B400">
        <v>12357.628714857959</v>
      </c>
      <c r="C400">
        <v>21933.253570791541</v>
      </c>
      <c r="D400">
        <v>7437.54092944484</v>
      </c>
      <c r="E400">
        <v>34596.000000000007</v>
      </c>
      <c r="F400">
        <v>467.02389698031106</v>
      </c>
      <c r="G400">
        <v>18956.390959212986</v>
      </c>
    </row>
    <row r="401" spans="1:7" x14ac:dyDescent="0.25">
      <c r="A401">
        <v>67166.728229739048</v>
      </c>
      <c r="B401">
        <v>43875.00475384319</v>
      </c>
      <c r="C401">
        <v>30393.820001656673</v>
      </c>
      <c r="D401">
        <v>14013.190079042728</v>
      </c>
      <c r="E401">
        <v>58081.000000000007</v>
      </c>
      <c r="F401">
        <v>1193.0275260978331</v>
      </c>
      <c r="G401">
        <v>42797.50434445477</v>
      </c>
    </row>
    <row r="402" spans="1:7" x14ac:dyDescent="0.25">
      <c r="A402">
        <v>157073.29370086297</v>
      </c>
      <c r="B402">
        <v>146323.65845021288</v>
      </c>
      <c r="C402">
        <v>16701.241794034777</v>
      </c>
      <c r="D402">
        <v>3077.2313839084591</v>
      </c>
      <c r="E402">
        <v>46224.999999999993</v>
      </c>
      <c r="F402">
        <v>6564.9291072248025</v>
      </c>
      <c r="G402">
        <v>109451.41368677064</v>
      </c>
    </row>
    <row r="403" spans="1:7" x14ac:dyDescent="0.25">
      <c r="A403">
        <v>-66442.309182947298</v>
      </c>
      <c r="B403">
        <v>-89516.159751466621</v>
      </c>
      <c r="C403">
        <v>15923.647620471465</v>
      </c>
      <c r="D403">
        <v>16614.90505679269</v>
      </c>
      <c r="E403">
        <v>38809</v>
      </c>
      <c r="F403">
        <v>2236.4211158438125</v>
      </c>
      <c r="G403">
        <v>-50625.713804917366</v>
      </c>
    </row>
    <row r="404" spans="1:7" x14ac:dyDescent="0.25">
      <c r="A404">
        <v>-34825.404179722893</v>
      </c>
      <c r="B404">
        <v>-57198.774894240625</v>
      </c>
      <c r="C404">
        <v>11344.899923919205</v>
      </c>
      <c r="D404">
        <v>16752.251708339463</v>
      </c>
      <c r="E404">
        <v>50176.000000000007</v>
      </c>
      <c r="F404">
        <v>2479.8785459740079</v>
      </c>
      <c r="G404">
        <v>-29019.617753002818</v>
      </c>
    </row>
    <row r="405" spans="1:7" x14ac:dyDescent="0.25">
      <c r="A405">
        <v>25259.769277013274</v>
      </c>
      <c r="B405">
        <v>7436.3022086576239</v>
      </c>
      <c r="C405">
        <v>32785.022253609888</v>
      </c>
      <c r="D405">
        <v>7605.1603699952166</v>
      </c>
      <c r="E405">
        <v>42436</v>
      </c>
      <c r="F405">
        <v>1208.4142781362195</v>
      </c>
      <c r="G405">
        <v>17440.849819510811</v>
      </c>
    </row>
    <row r="406" spans="1:7" x14ac:dyDescent="0.25">
      <c r="A406">
        <v>66858.418219543863</v>
      </c>
      <c r="B406">
        <v>54418.228671983932</v>
      </c>
      <c r="C406">
        <v>17904.543207228828</v>
      </c>
      <c r="D406">
        <v>4677.2881736528325</v>
      </c>
      <c r="E406">
        <v>56169</v>
      </c>
      <c r="F406">
        <v>924.14760602855972</v>
      </c>
      <c r="G406">
        <v>47278.341016834645</v>
      </c>
    </row>
    <row r="407" spans="1:7" x14ac:dyDescent="0.25">
      <c r="A407">
        <v>-65854.590696713349</v>
      </c>
      <c r="B407">
        <v>-104881.72577173507</v>
      </c>
      <c r="C407">
        <v>15416.15501648942</v>
      </c>
      <c r="D407">
        <v>34041.076191398693</v>
      </c>
      <c r="E407">
        <v>35721</v>
      </c>
      <c r="F407">
        <v>1650.0952222308574</v>
      </c>
      <c r="G407">
        <v>-59831.044570370977</v>
      </c>
    </row>
    <row r="408" spans="1:7" x14ac:dyDescent="0.25">
      <c r="A408">
        <v>21103.305813119514</v>
      </c>
      <c r="B408">
        <v>7983.5168746562349</v>
      </c>
      <c r="C408">
        <v>6740.8696883711809</v>
      </c>
      <c r="D408">
        <v>7605.1603699952166</v>
      </c>
      <c r="E408">
        <v>37249</v>
      </c>
      <c r="F408">
        <v>322.93269826218403</v>
      </c>
      <c r="G408">
        <v>13721.141345613023</v>
      </c>
    </row>
    <row r="409" spans="1:7" x14ac:dyDescent="0.25">
      <c r="A409">
        <v>-81700.49202986437</v>
      </c>
      <c r="B409">
        <v>-93621.779721043145</v>
      </c>
      <c r="C409">
        <v>25077.267835036342</v>
      </c>
      <c r="D409">
        <v>2706.777107518275</v>
      </c>
      <c r="E409">
        <v>55225.000000000007</v>
      </c>
      <c r="F409">
        <v>438.66497465165929</v>
      </c>
      <c r="G409">
        <v>-52807.490572685347</v>
      </c>
    </row>
    <row r="410" spans="1:7" x14ac:dyDescent="0.25">
      <c r="A410">
        <v>90506.322810028098</v>
      </c>
      <c r="B410">
        <v>71091.585551310112</v>
      </c>
      <c r="C410">
        <v>15041.247900613975</v>
      </c>
      <c r="D410">
        <v>12813.880215096468</v>
      </c>
      <c r="E410">
        <v>38809</v>
      </c>
      <c r="F410">
        <v>673.27305238345321</v>
      </c>
      <c r="G410">
        <v>58504.460942596983</v>
      </c>
    </row>
    <row r="411" spans="1:7" x14ac:dyDescent="0.25">
      <c r="A411">
        <v>19227.719148355649</v>
      </c>
      <c r="B411">
        <v>11457.399754871025</v>
      </c>
      <c r="C411">
        <v>10100.26505294577</v>
      </c>
      <c r="D411">
        <v>1136.230947608668</v>
      </c>
      <c r="E411">
        <v>65536</v>
      </c>
      <c r="F411">
        <v>4613.4278617555074</v>
      </c>
      <c r="G411">
        <v>16689.038408593115</v>
      </c>
    </row>
    <row r="412" spans="1:7" x14ac:dyDescent="0.25">
      <c r="A412">
        <v>11823.591126850853</v>
      </c>
      <c r="B412">
        <v>-926.11108223460542</v>
      </c>
      <c r="C412">
        <v>21480.863153128361</v>
      </c>
      <c r="D412">
        <v>4311.9453840107944</v>
      </c>
      <c r="E412">
        <v>59049.000000000007</v>
      </c>
      <c r="F412">
        <v>692.70750861891361</v>
      </c>
      <c r="G412">
        <v>10098.596413355825</v>
      </c>
    </row>
    <row r="413" spans="1:7" x14ac:dyDescent="0.25">
      <c r="A413">
        <v>-19573.762835476071</v>
      </c>
      <c r="B413">
        <v>-31979.959849186009</v>
      </c>
      <c r="C413">
        <v>2789.7283805743341</v>
      </c>
      <c r="D413">
        <v>7605.1603699952166</v>
      </c>
      <c r="E413">
        <v>49729</v>
      </c>
      <c r="F413">
        <v>4101.8035761169695</v>
      </c>
      <c r="G413">
        <v>-13877.860869280614</v>
      </c>
    </row>
    <row r="414" spans="1:7" x14ac:dyDescent="0.25">
      <c r="A414">
        <v>12161.594768804607</v>
      </c>
      <c r="B414">
        <v>-22161.41587084451</v>
      </c>
      <c r="C414">
        <v>9312.9666889329437</v>
      </c>
      <c r="D414">
        <v>30129.144871664452</v>
      </c>
      <c r="E414">
        <v>61009.000000000015</v>
      </c>
      <c r="F414">
        <v>665.68438917104515</v>
      </c>
      <c r="G414">
        <v>-4099.4990444700188</v>
      </c>
    </row>
    <row r="415" spans="1:7" x14ac:dyDescent="0.25">
      <c r="A415">
        <v>159699.44395866909</v>
      </c>
      <c r="B415">
        <v>151656.48609113233</v>
      </c>
      <c r="C415">
        <v>8744.6669708487734</v>
      </c>
      <c r="D415">
        <v>1698.2419147568744</v>
      </c>
      <c r="E415">
        <v>51983.999999999993</v>
      </c>
      <c r="F415">
        <v>4732.9146172678502</v>
      </c>
      <c r="G415">
        <v>111885.7366240038</v>
      </c>
    </row>
    <row r="416" spans="1:7" x14ac:dyDescent="0.25">
      <c r="A416">
        <v>21134.597956387712</v>
      </c>
      <c r="B416">
        <v>-8044.1642917431454</v>
      </c>
      <c r="C416">
        <v>13708.35455417684</v>
      </c>
      <c r="D416">
        <v>23679.891797926361</v>
      </c>
      <c r="E416">
        <v>70225</v>
      </c>
      <c r="F416">
        <v>1541.6035417393691</v>
      </c>
      <c r="G416">
        <v>5876.9952002646169</v>
      </c>
    </row>
    <row r="417" spans="1:7" x14ac:dyDescent="0.25">
      <c r="A417">
        <v>53766.156210698799</v>
      </c>
      <c r="B417">
        <v>36373.539834337091</v>
      </c>
      <c r="C417">
        <v>13473.042734938956</v>
      </c>
      <c r="D417">
        <v>10925.290227764872</v>
      </c>
      <c r="E417">
        <v>66048.999999999985</v>
      </c>
      <c r="F417">
        <v>1162.9590601744101</v>
      </c>
      <c r="G417">
        <v>35013.770506883404</v>
      </c>
    </row>
    <row r="418" spans="1:7" x14ac:dyDescent="0.25">
      <c r="A418">
        <v>15379.946986900133</v>
      </c>
      <c r="B418">
        <v>-25192.112489355852</v>
      </c>
      <c r="C418">
        <v>19578.130794657915</v>
      </c>
      <c r="D418">
        <v>34902.618608068449</v>
      </c>
      <c r="E418">
        <v>66048.999999999985</v>
      </c>
      <c r="F418">
        <v>1650.0952222308574</v>
      </c>
      <c r="G418">
        <v>-4099.4990444700188</v>
      </c>
    </row>
    <row r="419" spans="1:7" x14ac:dyDescent="0.25">
      <c r="A419">
        <v>64266.142181307965</v>
      </c>
      <c r="B419">
        <v>55291.40456483516</v>
      </c>
      <c r="C419">
        <v>15795.957625092075</v>
      </c>
      <c r="D419">
        <v>1327.1140681054417</v>
      </c>
      <c r="E419">
        <v>56169</v>
      </c>
      <c r="F419">
        <v>2035.8069096119286</v>
      </c>
      <c r="G419">
        <v>47278.341016834645</v>
      </c>
    </row>
    <row r="420" spans="1:7" x14ac:dyDescent="0.25">
      <c r="A420">
        <v>18831.532867745831</v>
      </c>
      <c r="B420">
        <v>-13151.936845623641</v>
      </c>
      <c r="C420">
        <v>10100.26505294577</v>
      </c>
      <c r="D420">
        <v>27433.7745377836</v>
      </c>
      <c r="E420">
        <v>22801</v>
      </c>
      <c r="F420">
        <v>2371.8003073324307</v>
      </c>
      <c r="G420">
        <v>1120.492428570632</v>
      </c>
    </row>
    <row r="421" spans="1:7" x14ac:dyDescent="0.25">
      <c r="A421">
        <v>28654.561655656249</v>
      </c>
      <c r="B421">
        <v>2627.3516867067628</v>
      </c>
      <c r="C421">
        <v>6420.4581525580688</v>
      </c>
      <c r="D421">
        <v>21686.568140022548</v>
      </c>
      <c r="E421">
        <v>54289.000000000007</v>
      </c>
      <c r="F421">
        <v>2337.0467071823618</v>
      </c>
      <c r="G421">
        <v>11536.082937163865</v>
      </c>
    </row>
    <row r="422" spans="1:7" x14ac:dyDescent="0.25">
      <c r="A422">
        <v>-25982.756311938261</v>
      </c>
      <c r="B422">
        <v>-42045.099554653367</v>
      </c>
      <c r="C422">
        <v>13826.820512537117</v>
      </c>
      <c r="D422">
        <v>9411.1063187988566</v>
      </c>
      <c r="E422">
        <v>19599.999999999996</v>
      </c>
      <c r="F422">
        <v>505.65923753824131</v>
      </c>
      <c r="G422">
        <v>-19562.675931976923</v>
      </c>
    </row>
    <row r="423" spans="1:7" x14ac:dyDescent="0.25">
      <c r="A423">
        <v>116691.29974857971</v>
      </c>
      <c r="B423">
        <v>108700.5745239055</v>
      </c>
      <c r="C423">
        <v>11452.083394910118</v>
      </c>
      <c r="D423">
        <v>1110.4494917934508</v>
      </c>
      <c r="E423">
        <v>57600</v>
      </c>
      <c r="F423">
        <v>1605.623867474889</v>
      </c>
      <c r="G423">
        <v>83066.309347678558</v>
      </c>
    </row>
    <row r="424" spans="1:7" x14ac:dyDescent="0.25">
      <c r="A424">
        <v>52896.011182998438</v>
      </c>
      <c r="B424">
        <v>32938.086019167262</v>
      </c>
      <c r="C424">
        <v>22698.352135868961</v>
      </c>
      <c r="D424">
        <v>11901.877390198903</v>
      </c>
      <c r="E424">
        <v>66564</v>
      </c>
      <c r="F424">
        <v>429.67808351748994</v>
      </c>
      <c r="G424">
        <v>34170.832723131018</v>
      </c>
    </row>
    <row r="425" spans="1:7" x14ac:dyDescent="0.25">
      <c r="A425">
        <v>-34123.488916817689</v>
      </c>
      <c r="B425">
        <v>-61633.679194873315</v>
      </c>
      <c r="C425">
        <v>26565.055452063127</v>
      </c>
      <c r="D425">
        <v>19345.821578569652</v>
      </c>
      <c r="E425">
        <v>49729</v>
      </c>
      <c r="F425">
        <v>11646.415006875579</v>
      </c>
      <c r="G425">
        <v>-29516.990748839075</v>
      </c>
    </row>
    <row r="426" spans="1:7" x14ac:dyDescent="0.25">
      <c r="A426">
        <v>21366.649721734582</v>
      </c>
      <c r="B426">
        <v>-3788.6634480162902</v>
      </c>
      <c r="C426">
        <v>30213.852860638344</v>
      </c>
      <c r="D426">
        <v>16072.508010375741</v>
      </c>
      <c r="E426">
        <v>43264.000000000007</v>
      </c>
      <c r="F426">
        <v>1126.6523589911719</v>
      </c>
      <c r="G426">
        <v>10098.596413355825</v>
      </c>
    </row>
    <row r="427" spans="1:7" x14ac:dyDescent="0.25">
      <c r="A427">
        <v>34401.983424317354</v>
      </c>
      <c r="B427">
        <v>10535.00404086359</v>
      </c>
      <c r="C427">
        <v>30393.820001656673</v>
      </c>
      <c r="D427">
        <v>14637.966991780362</v>
      </c>
      <c r="E427">
        <v>111556</v>
      </c>
      <c r="F427">
        <v>3295.6856210343476</v>
      </c>
      <c r="G427">
        <v>21259.744004893459</v>
      </c>
    </row>
    <row r="428" spans="1:7" x14ac:dyDescent="0.25">
      <c r="A428">
        <v>-501.18794637798783</v>
      </c>
      <c r="B428">
        <v>-13442.402001062586</v>
      </c>
      <c r="C428">
        <v>2214.9174310127819</v>
      </c>
      <c r="D428">
        <v>8298.9843767450984</v>
      </c>
      <c r="E428">
        <v>68120.999999999985</v>
      </c>
      <c r="F428">
        <v>1950.5913084244783</v>
      </c>
      <c r="G428">
        <v>-863.62665251600743</v>
      </c>
    </row>
    <row r="429" spans="1:7" x14ac:dyDescent="0.25">
      <c r="A429">
        <v>12408.708455123997</v>
      </c>
      <c r="B429">
        <v>-14718.993948275936</v>
      </c>
      <c r="C429">
        <v>26733.172318147419</v>
      </c>
      <c r="D429">
        <v>18897.430822134153</v>
      </c>
      <c r="E429">
        <v>80089</v>
      </c>
      <c r="F429">
        <v>4983.3231342424424</v>
      </c>
      <c r="G429">
        <v>3137.0572436607345</v>
      </c>
    </row>
    <row r="430" spans="1:7" x14ac:dyDescent="0.25">
      <c r="A430">
        <v>29237.806743031659</v>
      </c>
      <c r="B430">
        <v>21403.627263007045</v>
      </c>
      <c r="C430">
        <v>14427.261919796891</v>
      </c>
      <c r="D430">
        <v>356.84226411573104</v>
      </c>
      <c r="E430">
        <v>43680.999999999993</v>
      </c>
      <c r="F430">
        <v>2930.7558227973122</v>
      </c>
      <c r="G430">
        <v>23599.542131686492</v>
      </c>
    </row>
    <row r="431" spans="1:7" x14ac:dyDescent="0.25">
      <c r="A431">
        <v>-50468.673030599166</v>
      </c>
      <c r="B431">
        <v>-60054.792762320227</v>
      </c>
      <c r="C431">
        <v>23164.09006505851</v>
      </c>
      <c r="D431">
        <v>545.85816489101171</v>
      </c>
      <c r="E431">
        <v>94864</v>
      </c>
      <c r="F431">
        <v>786.72493895468062</v>
      </c>
      <c r="G431">
        <v>-29516.990748839075</v>
      </c>
    </row>
    <row r="432" spans="1:7" x14ac:dyDescent="0.25">
      <c r="A432">
        <v>-77602.981920745995</v>
      </c>
      <c r="B432">
        <v>-92032.500360813094</v>
      </c>
      <c r="C432">
        <v>20885.443153049826</v>
      </c>
      <c r="D432">
        <v>6253.1613114018901</v>
      </c>
      <c r="E432">
        <v>71289</v>
      </c>
      <c r="F432">
        <v>582.22434038705592</v>
      </c>
      <c r="G432">
        <v>-51726.70876905421</v>
      </c>
    </row>
    <row r="433" spans="1:7" x14ac:dyDescent="0.25">
      <c r="A433">
        <v>38932.950415322572</v>
      </c>
      <c r="B433">
        <v>21365.377688052959</v>
      </c>
      <c r="C433">
        <v>16570.277866524262</v>
      </c>
      <c r="D433">
        <v>10507.780946030001</v>
      </c>
      <c r="E433">
        <v>27889</v>
      </c>
      <c r="F433">
        <v>14698.573789400747</v>
      </c>
      <c r="G433">
        <v>24387.65115558164</v>
      </c>
    </row>
    <row r="434" spans="1:7" x14ac:dyDescent="0.25">
      <c r="A434">
        <v>31273.769190335872</v>
      </c>
      <c r="B434">
        <v>23124.658802116232</v>
      </c>
      <c r="C434">
        <v>15290.642389584153</v>
      </c>
      <c r="D434">
        <v>529.5308297671005</v>
      </c>
      <c r="E434">
        <v>55695.999999999993</v>
      </c>
      <c r="F434">
        <v>6505.1641150248461</v>
      </c>
      <c r="G434">
        <v>25179.876145046852</v>
      </c>
    </row>
    <row r="435" spans="1:7" x14ac:dyDescent="0.25">
      <c r="A435">
        <v>-37360.323771117532</v>
      </c>
      <c r="B435">
        <v>-58419.451294000959</v>
      </c>
      <c r="C435">
        <v>12894.20062248381</v>
      </c>
      <c r="D435">
        <v>15020.974274509066</v>
      </c>
      <c r="E435">
        <v>38416</v>
      </c>
      <c r="F435">
        <v>3321.9156266634186</v>
      </c>
      <c r="G435">
        <v>-30011.502279794371</v>
      </c>
    </row>
    <row r="436" spans="1:7" x14ac:dyDescent="0.25">
      <c r="A436">
        <v>-65433.116079496969</v>
      </c>
      <c r="B436">
        <v>-90000.160182674823</v>
      </c>
      <c r="C436">
        <v>4805.1236763413626</v>
      </c>
      <c r="D436">
        <v>20417.553641731443</v>
      </c>
      <c r="E436">
        <v>50625</v>
      </c>
      <c r="F436">
        <v>17738.446639977436</v>
      </c>
      <c r="G436">
        <v>-52089.200853742783</v>
      </c>
    </row>
    <row r="437" spans="1:7" x14ac:dyDescent="0.25">
      <c r="A437">
        <v>58648.474484548991</v>
      </c>
      <c r="B437">
        <v>37087.410869889209</v>
      </c>
      <c r="C437">
        <v>5436.020339643067</v>
      </c>
      <c r="D437">
        <v>17029.051580725169</v>
      </c>
      <c r="E437">
        <v>77283.999999999985</v>
      </c>
      <c r="F437">
        <v>4240.647022450833</v>
      </c>
      <c r="G437">
        <v>35013.770506883404</v>
      </c>
    </row>
    <row r="438" spans="1:7" x14ac:dyDescent="0.25">
      <c r="A438">
        <v>-60594.62384492901</v>
      </c>
      <c r="B438">
        <v>-68262.418028168089</v>
      </c>
      <c r="C438">
        <v>8559.4432996412124</v>
      </c>
      <c r="D438">
        <v>1327.1140681054417</v>
      </c>
      <c r="E438">
        <v>41616</v>
      </c>
      <c r="F438">
        <v>1490.6004363444406</v>
      </c>
      <c r="G438">
        <v>-38437.865042719684</v>
      </c>
    </row>
    <row r="439" spans="1:7" x14ac:dyDescent="0.25">
      <c r="A439">
        <v>5896.4891784185202</v>
      </c>
      <c r="B439">
        <v>-4870.4669396362879</v>
      </c>
      <c r="C439">
        <v>15795.957625092075</v>
      </c>
      <c r="D439">
        <v>3273.6160121240564</v>
      </c>
      <c r="E439">
        <v>32400.000000000004</v>
      </c>
      <c r="F439">
        <v>283.70013198803719</v>
      </c>
      <c r="G439">
        <v>5876.9952002646169</v>
      </c>
    </row>
    <row r="440" spans="1:7" x14ac:dyDescent="0.25">
      <c r="A440">
        <v>82897.11260887963</v>
      </c>
      <c r="B440">
        <v>70921.839417014053</v>
      </c>
      <c r="C440">
        <v>11668.053624547603</v>
      </c>
      <c r="D440">
        <v>5395.6451189081599</v>
      </c>
      <c r="E440">
        <v>51529</v>
      </c>
      <c r="F440">
        <v>819.83068786669469</v>
      </c>
      <c r="G440">
        <v>57542.956610113019</v>
      </c>
    </row>
    <row r="441" spans="1:7" x14ac:dyDescent="0.25">
      <c r="A441">
        <v>42239.323237924596</v>
      </c>
      <c r="B441">
        <v>27015.900493116755</v>
      </c>
      <c r="C441">
        <v>22544.219898393654</v>
      </c>
      <c r="D441">
        <v>6790.0377471925576</v>
      </c>
      <c r="E441">
        <v>44100</v>
      </c>
      <c r="F441">
        <v>1200.6910791233172</v>
      </c>
      <c r="G441">
        <v>29203.328827366553</v>
      </c>
    </row>
    <row r="442" spans="1:7" x14ac:dyDescent="0.25">
      <c r="A442">
        <v>-4540.4281773684161</v>
      </c>
      <c r="B442">
        <v>-14091.167032843485</v>
      </c>
      <c r="C442">
        <v>8285.5450128353659</v>
      </c>
      <c r="D442">
        <v>3425.8778733897811</v>
      </c>
      <c r="E442">
        <v>33856</v>
      </c>
      <c r="F442">
        <v>13204.290611730465</v>
      </c>
      <c r="G442">
        <v>-1517.8602964098786</v>
      </c>
    </row>
    <row r="443" spans="1:7" x14ac:dyDescent="0.25">
      <c r="A443">
        <v>-31947.077460974906</v>
      </c>
      <c r="B443">
        <v>-44551.135682233333</v>
      </c>
      <c r="C443">
        <v>16180.662880592245</v>
      </c>
      <c r="D443">
        <v>5193.4049241276589</v>
      </c>
      <c r="E443">
        <v>47089</v>
      </c>
      <c r="F443">
        <v>1805.2937236605376</v>
      </c>
      <c r="G443">
        <v>-20661.830135821074</v>
      </c>
    </row>
    <row r="444" spans="1:7" x14ac:dyDescent="0.25">
      <c r="A444">
        <v>9939.3434072120799</v>
      </c>
      <c r="B444">
        <v>-7092.1632593971262</v>
      </c>
      <c r="C444">
        <v>29677.348753563598</v>
      </c>
      <c r="D444">
        <v>7354.5981993366067</v>
      </c>
      <c r="E444">
        <v>118335.99999999999</v>
      </c>
      <c r="F444">
        <v>1805.2937236605376</v>
      </c>
      <c r="G444">
        <v>8676.3369468302535</v>
      </c>
    </row>
    <row r="445" spans="1:7" x14ac:dyDescent="0.25">
      <c r="A445">
        <v>-14797.536112038033</v>
      </c>
      <c r="B445">
        <v>-29427.172753891842</v>
      </c>
      <c r="C445">
        <v>13356.196313227185</v>
      </c>
      <c r="D445">
        <v>7947.3784813506954</v>
      </c>
      <c r="E445">
        <v>30276</v>
      </c>
      <c r="F445">
        <v>773.03317755189778</v>
      </c>
      <c r="G445">
        <v>-10914.33774782784</v>
      </c>
    </row>
    <row r="446" spans="1:7" x14ac:dyDescent="0.25">
      <c r="A446">
        <v>39822.242121066272</v>
      </c>
      <c r="B446">
        <v>28215.348003615654</v>
      </c>
      <c r="C446">
        <v>25077.267835036342</v>
      </c>
      <c r="D446">
        <v>2365.3189081365417</v>
      </c>
      <c r="E446">
        <v>42848.999999999993</v>
      </c>
      <c r="F446">
        <v>1394.583218248988</v>
      </c>
      <c r="G446">
        <v>30020.60324885722</v>
      </c>
    </row>
    <row r="447" spans="1:7" x14ac:dyDescent="0.25">
      <c r="A447">
        <v>82016.209089414639</v>
      </c>
      <c r="B447">
        <v>73762.269110819587</v>
      </c>
      <c r="C447">
        <v>9216.9326382941927</v>
      </c>
      <c r="D447">
        <v>1834.7509203633181</v>
      </c>
      <c r="E447">
        <v>81795.999999999985</v>
      </c>
      <c r="F447">
        <v>1058.0669709489616</v>
      </c>
      <c r="G447">
        <v>59470.771906264556</v>
      </c>
    </row>
    <row r="448" spans="1:7" x14ac:dyDescent="0.25">
      <c r="A448">
        <v>53484.352167527577</v>
      </c>
      <c r="B448">
        <v>23595.920744713752</v>
      </c>
      <c r="C448">
        <v>11452.083394910118</v>
      </c>
      <c r="D448">
        <v>24893.223548976064</v>
      </c>
      <c r="E448">
        <v>87025</v>
      </c>
      <c r="F448">
        <v>7546.4155632595057</v>
      </c>
      <c r="G448">
        <v>27581.414733343445</v>
      </c>
    </row>
    <row r="449" spans="1:7" x14ac:dyDescent="0.25">
      <c r="A449">
        <v>-12131.059012771417</v>
      </c>
      <c r="B449">
        <v>-39288.156434828481</v>
      </c>
      <c r="C449">
        <v>7664.7746643861301</v>
      </c>
      <c r="D449">
        <v>22669.64781686592</v>
      </c>
      <c r="E449">
        <v>55695.999999999993</v>
      </c>
      <c r="F449">
        <v>3295.6856210343476</v>
      </c>
      <c r="G449">
        <v>-16760.056081407714</v>
      </c>
    </row>
    <row r="450" spans="1:7" x14ac:dyDescent="0.25">
      <c r="A450">
        <v>44535.346084599565</v>
      </c>
      <c r="B450">
        <v>26193.48856083081</v>
      </c>
      <c r="C450">
        <v>11452.083394910118</v>
      </c>
      <c r="D450">
        <v>12352.660821046078</v>
      </c>
      <c r="E450">
        <v>52441.000000000007</v>
      </c>
      <c r="F450">
        <v>618.80282434655146</v>
      </c>
      <c r="G450">
        <v>27581.414733343445</v>
      </c>
    </row>
    <row r="451" spans="1:7" x14ac:dyDescent="0.25">
      <c r="A451">
        <v>9703.2942377177751</v>
      </c>
      <c r="B451">
        <v>-2073.8698363282892</v>
      </c>
      <c r="C451">
        <v>22390.644151656768</v>
      </c>
      <c r="D451">
        <v>3077.2313839084591</v>
      </c>
      <c r="E451">
        <v>60516</v>
      </c>
      <c r="F451">
        <v>497.63157626538003</v>
      </c>
      <c r="G451">
        <v>9385.5712021634827</v>
      </c>
    </row>
    <row r="452" spans="1:7" x14ac:dyDescent="0.25">
      <c r="A452">
        <v>-23287.323813365678</v>
      </c>
      <c r="B452">
        <v>-31136.443354499563</v>
      </c>
      <c r="C452">
        <v>16309.988669167979</v>
      </c>
      <c r="D452">
        <v>3.7690929999196805</v>
      </c>
      <c r="E452">
        <v>38025</v>
      </c>
      <c r="F452">
        <v>575.85781480706078</v>
      </c>
      <c r="G452">
        <v>-12109.619652522153</v>
      </c>
    </row>
    <row r="453" spans="1:7" x14ac:dyDescent="0.25">
      <c r="A453">
        <v>-51080.705056922896</v>
      </c>
      <c r="B453">
        <v>-61176.489649945695</v>
      </c>
      <c r="C453">
        <v>18871.170310664627</v>
      </c>
      <c r="D453">
        <v>1941.4595206123486</v>
      </c>
      <c r="E453">
        <v>20164</v>
      </c>
      <c r="F453">
        <v>2908.2125209515593</v>
      </c>
      <c r="G453">
        <v>-32441.586781355207</v>
      </c>
    </row>
    <row r="454" spans="1:7" x14ac:dyDescent="0.25">
      <c r="A454">
        <v>105064.12373851196</v>
      </c>
      <c r="B454">
        <v>74850.991540180272</v>
      </c>
      <c r="C454">
        <v>19435.636066218824</v>
      </c>
      <c r="D454">
        <v>23679.891797926361</v>
      </c>
      <c r="E454">
        <v>28223.999999999996</v>
      </c>
      <c r="F454">
        <v>677.10662572736419</v>
      </c>
      <c r="G454">
        <v>62398.73218221881</v>
      </c>
    </row>
    <row r="455" spans="1:7" x14ac:dyDescent="0.25">
      <c r="A455">
        <v>57952.069269412255</v>
      </c>
      <c r="B455">
        <v>34345.336023957934</v>
      </c>
      <c r="C455">
        <v>16051.882618189176</v>
      </c>
      <c r="D455">
        <v>17168.507567004002</v>
      </c>
      <c r="E455">
        <v>49284.000000000007</v>
      </c>
      <c r="F455">
        <v>1367.2491203589393</v>
      </c>
      <c r="G455">
        <v>34170.832723131018</v>
      </c>
    </row>
    <row r="456" spans="1:7" x14ac:dyDescent="0.25">
      <c r="A456">
        <v>-10814.744811720673</v>
      </c>
      <c r="B456">
        <v>-29860.215994095277</v>
      </c>
      <c r="C456">
        <v>20444.695388593642</v>
      </c>
      <c r="D456">
        <v>11352.9324097841</v>
      </c>
      <c r="E456">
        <v>36864</v>
      </c>
      <c r="F456">
        <v>764.06537196056399</v>
      </c>
      <c r="G456">
        <v>-9705.7588702427638</v>
      </c>
    </row>
    <row r="457" spans="1:7" x14ac:dyDescent="0.25">
      <c r="A457">
        <v>-60114.586719316678</v>
      </c>
      <c r="B457">
        <v>-73866.814096479764</v>
      </c>
      <c r="C457">
        <v>13590.428721617256</v>
      </c>
      <c r="D457">
        <v>6948.4922893101993</v>
      </c>
      <c r="E457">
        <v>60516</v>
      </c>
      <c r="F457">
        <v>4497.5718538521487</v>
      </c>
      <c r="G457">
        <v>-40624.570484139636</v>
      </c>
    </row>
    <row r="458" spans="1:7" x14ac:dyDescent="0.25">
      <c r="A458">
        <v>105063.95360100614</v>
      </c>
      <c r="B458">
        <v>91792.942630444377</v>
      </c>
      <c r="C458">
        <v>7578.1824394646583</v>
      </c>
      <c r="D458">
        <v>7605.1603699952166</v>
      </c>
      <c r="E458">
        <v>56644</v>
      </c>
      <c r="F458">
        <v>8543.8725007435369</v>
      </c>
      <c r="G458">
        <v>71448.29237228453</v>
      </c>
    </row>
    <row r="459" spans="1:7" x14ac:dyDescent="0.25">
      <c r="A459">
        <v>134223.8585872793</v>
      </c>
      <c r="B459">
        <v>116233.76449940576</v>
      </c>
      <c r="C459">
        <v>7153.0329616067647</v>
      </c>
      <c r="D459">
        <v>12813.880215096468</v>
      </c>
      <c r="E459">
        <v>60025.000000000015</v>
      </c>
      <c r="F459">
        <v>1084.8775766911704</v>
      </c>
      <c r="G459">
        <v>88556.478755968084</v>
      </c>
    </row>
    <row r="460" spans="1:7" x14ac:dyDescent="0.25">
      <c r="A460">
        <v>30758.371420930675</v>
      </c>
      <c r="B460">
        <v>5643.7475527544484</v>
      </c>
      <c r="C460">
        <v>10201.060423133848</v>
      </c>
      <c r="D460">
        <v>19953.851753844618</v>
      </c>
      <c r="E460">
        <v>40000</v>
      </c>
      <c r="F460">
        <v>696.67546338459158</v>
      </c>
      <c r="G460">
        <v>13721.141345613023</v>
      </c>
    </row>
    <row r="461" spans="1:7" x14ac:dyDescent="0.25">
      <c r="A461">
        <v>88581.912970405247</v>
      </c>
      <c r="B461">
        <v>66582.347568328347</v>
      </c>
      <c r="C461">
        <v>7153.0329616067647</v>
      </c>
      <c r="D461">
        <v>17168.507567004002</v>
      </c>
      <c r="E461">
        <v>87616</v>
      </c>
      <c r="F461">
        <v>2021.2960671655585</v>
      </c>
      <c r="G461">
        <v>55634.293166002724</v>
      </c>
    </row>
    <row r="462" spans="1:7" x14ac:dyDescent="0.25">
      <c r="A462">
        <v>94566.072609195777</v>
      </c>
      <c r="B462">
        <v>80033.826044548448</v>
      </c>
      <c r="C462">
        <v>15416.15501648942</v>
      </c>
      <c r="D462">
        <v>7437.54092944484</v>
      </c>
      <c r="E462">
        <v>45796</v>
      </c>
      <c r="F462">
        <v>2006.9101884988208</v>
      </c>
      <c r="G462">
        <v>64375.083703752091</v>
      </c>
    </row>
    <row r="463" spans="1:7" x14ac:dyDescent="0.25">
      <c r="A463">
        <v>107962.37675946005</v>
      </c>
      <c r="B463">
        <v>84438.244338268734</v>
      </c>
      <c r="C463">
        <v>21182.044326167597</v>
      </c>
      <c r="D463">
        <v>16072.508010375741</v>
      </c>
      <c r="E463">
        <v>19043.999999999996</v>
      </c>
      <c r="F463">
        <v>22887.073690486624</v>
      </c>
      <c r="G463">
        <v>68386.977360914476</v>
      </c>
    </row>
    <row r="464" spans="1:7" x14ac:dyDescent="0.25">
      <c r="A464">
        <v>54543.640851037235</v>
      </c>
      <c r="B464">
        <v>26644.275310531983</v>
      </c>
      <c r="C464">
        <v>9216.9326382941927</v>
      </c>
      <c r="D464">
        <v>23171.356369741596</v>
      </c>
      <c r="E464">
        <v>13224.999999999998</v>
      </c>
      <c r="F464">
        <v>2095.1256594289489</v>
      </c>
      <c r="G464">
        <v>27581.414733343445</v>
      </c>
    </row>
    <row r="465" spans="1:7" x14ac:dyDescent="0.25">
      <c r="A465">
        <v>137755.49410526475</v>
      </c>
      <c r="B465">
        <v>125134.06746243779</v>
      </c>
      <c r="C465">
        <v>3549.7431311607429</v>
      </c>
      <c r="D465">
        <v>7689.8401775345301</v>
      </c>
      <c r="E465">
        <v>84100</v>
      </c>
      <c r="F465">
        <v>1224.0418019966662</v>
      </c>
      <c r="G465">
        <v>94180.938774925948</v>
      </c>
    </row>
    <row r="466" spans="1:7" x14ac:dyDescent="0.25">
      <c r="A466">
        <v>87924.786505115713</v>
      </c>
      <c r="B466">
        <v>64884.417423882187</v>
      </c>
      <c r="C466">
        <v>19864.775894135051</v>
      </c>
      <c r="D466">
        <v>15805.483769650857</v>
      </c>
      <c r="E466">
        <v>100489</v>
      </c>
      <c r="F466">
        <v>1058.0669709489616</v>
      </c>
      <c r="G466">
        <v>56586.24022757895</v>
      </c>
    </row>
    <row r="467" spans="1:7" x14ac:dyDescent="0.25">
      <c r="A467">
        <v>17679.552129868189</v>
      </c>
      <c r="B467">
        <v>-3062.5154893731487</v>
      </c>
      <c r="C467">
        <v>22390.644151656768</v>
      </c>
      <c r="D467">
        <v>12813.880215096468</v>
      </c>
      <c r="E467">
        <v>22201</v>
      </c>
      <c r="F467">
        <v>1650.0952222308574</v>
      </c>
      <c r="G467">
        <v>8676.3369468302535</v>
      </c>
    </row>
    <row r="468" spans="1:7" x14ac:dyDescent="0.25">
      <c r="A468">
        <v>3892.3472872257953</v>
      </c>
      <c r="B468">
        <v>-9188.9699758589322</v>
      </c>
      <c r="C468">
        <v>15290.642389584153</v>
      </c>
      <c r="D468">
        <v>5886.327594085953</v>
      </c>
      <c r="E468">
        <v>98596</v>
      </c>
      <c r="F468">
        <v>2006.9101884988208</v>
      </c>
      <c r="G468">
        <v>4499.6628081440986</v>
      </c>
    </row>
    <row r="469" spans="1:7" x14ac:dyDescent="0.25">
      <c r="A469">
        <v>20279.796558113871</v>
      </c>
      <c r="B469">
        <v>-25635.84095961391</v>
      </c>
      <c r="C469">
        <v>12780.047776507483</v>
      </c>
      <c r="D469">
        <v>42039.652501725985</v>
      </c>
      <c r="E469">
        <v>101124.00000000001</v>
      </c>
      <c r="F469">
        <v>268.12746891205734</v>
      </c>
      <c r="G469">
        <v>-4099.4990444700188</v>
      </c>
    </row>
    <row r="470" spans="1:7" x14ac:dyDescent="0.25">
      <c r="A470">
        <v>-27418.074673201641</v>
      </c>
      <c r="B470">
        <v>-49121.820582961962</v>
      </c>
      <c r="C470">
        <v>17768.651013471794</v>
      </c>
      <c r="D470">
        <v>14764.95483582493</v>
      </c>
      <c r="E470">
        <v>93636</v>
      </c>
      <c r="F470">
        <v>913.0201301903686</v>
      </c>
      <c r="G470">
        <v>-21748.637822636079</v>
      </c>
    </row>
    <row r="471" spans="1:7" x14ac:dyDescent="0.25">
      <c r="A471">
        <v>34817.260869694976</v>
      </c>
      <c r="B471">
        <v>19880.851620712376</v>
      </c>
      <c r="C471">
        <v>11886.163566852938</v>
      </c>
      <c r="D471">
        <v>8568.9085356136511</v>
      </c>
      <c r="E471">
        <v>42436</v>
      </c>
      <c r="F471">
        <v>1896.1735457747391</v>
      </c>
      <c r="G471">
        <v>22815.532364111721</v>
      </c>
    </row>
    <row r="472" spans="1:7" x14ac:dyDescent="0.25">
      <c r="A472">
        <v>92911.849562830001</v>
      </c>
      <c r="B472">
        <v>71935.486155995342</v>
      </c>
      <c r="C472">
        <v>16309.988669167979</v>
      </c>
      <c r="D472">
        <v>14261.074037479551</v>
      </c>
      <c r="E472">
        <v>42436</v>
      </c>
      <c r="F472">
        <v>505.65923753824131</v>
      </c>
      <c r="G472">
        <v>59470.771906264556</v>
      </c>
    </row>
    <row r="473" spans="1:7" x14ac:dyDescent="0.25">
      <c r="A473">
        <v>173109.84022939386</v>
      </c>
      <c r="B473">
        <v>136635.8611647464</v>
      </c>
      <c r="C473">
        <v>31119.356138289826</v>
      </c>
      <c r="D473">
        <v>28187.927564470017</v>
      </c>
      <c r="E473">
        <v>43680.999999999993</v>
      </c>
      <c r="F473">
        <v>1510.7529257439505</v>
      </c>
      <c r="G473">
        <v>107040.07173133593</v>
      </c>
    </row>
    <row r="474" spans="1:7" x14ac:dyDescent="0.25">
      <c r="A474">
        <v>108349.37864484324</v>
      </c>
      <c r="B474">
        <v>86265.704793175508</v>
      </c>
      <c r="C474">
        <v>6904.1795824736955</v>
      </c>
      <c r="D474">
        <v>17308.669427663142</v>
      </c>
      <c r="E474">
        <v>57600</v>
      </c>
      <c r="F474">
        <v>1541.6035417393691</v>
      </c>
      <c r="G474">
        <v>68386.977360914476</v>
      </c>
    </row>
    <row r="475" spans="1:7" x14ac:dyDescent="0.25">
      <c r="A475">
        <v>9270.1189591153889</v>
      </c>
      <c r="B475">
        <v>-22404.508013742539</v>
      </c>
      <c r="C475">
        <v>22237.624667470915</v>
      </c>
      <c r="D475">
        <v>24717.585823171656</v>
      </c>
      <c r="E475">
        <v>57121.000000000007</v>
      </c>
      <c r="F475">
        <v>15186.235324848543</v>
      </c>
      <c r="G475">
        <v>-2815.7088916882776</v>
      </c>
    </row>
    <row r="476" spans="1:7" x14ac:dyDescent="0.25">
      <c r="A476">
        <v>-12778.917097845857</v>
      </c>
      <c r="B476">
        <v>-37229.82505811422</v>
      </c>
      <c r="C476">
        <v>12666.432788673481</v>
      </c>
      <c r="D476">
        <v>18749.41368550164</v>
      </c>
      <c r="E476">
        <v>49729</v>
      </c>
      <c r="F476">
        <v>489.75760956141153</v>
      </c>
      <c r="G476">
        <v>-15040.399545781966</v>
      </c>
    </row>
    <row r="477" spans="1:7" x14ac:dyDescent="0.25">
      <c r="A477">
        <v>-23558.530412825698</v>
      </c>
      <c r="B477">
        <v>-40766.863910976594</v>
      </c>
      <c r="C477">
        <v>21631.104769957325</v>
      </c>
      <c r="D477">
        <v>9124.9286331015592</v>
      </c>
      <c r="E477">
        <v>54755.999999999993</v>
      </c>
      <c r="F477">
        <v>363.43940077748306</v>
      </c>
      <c r="G477">
        <v>-16760.056081407714</v>
      </c>
    </row>
    <row r="478" spans="1:7" x14ac:dyDescent="0.25">
      <c r="A478">
        <v>-33388.642086107604</v>
      </c>
      <c r="B478">
        <v>-41860.024432650403</v>
      </c>
      <c r="C478">
        <v>13008.891613652644</v>
      </c>
      <c r="D478">
        <v>1327.1140681054417</v>
      </c>
      <c r="E478">
        <v>75625</v>
      </c>
      <c r="F478">
        <v>704.69420363855147</v>
      </c>
      <c r="G478">
        <v>-19008.434788226419</v>
      </c>
    </row>
    <row r="479" spans="1:7" x14ac:dyDescent="0.25">
      <c r="A479">
        <v>11323.057968269492</v>
      </c>
      <c r="B479">
        <v>-8083.164402132119</v>
      </c>
      <c r="C479">
        <v>9506.6183407446824</v>
      </c>
      <c r="D479">
        <v>13890.257252947129</v>
      </c>
      <c r="E479">
        <v>42848.999999999993</v>
      </c>
      <c r="F479">
        <v>643.53136059920541</v>
      </c>
      <c r="G479">
        <v>3816.5268891152414</v>
      </c>
    </row>
    <row r="480" spans="1:7" x14ac:dyDescent="0.25">
      <c r="A480">
        <v>77478.272512429001</v>
      </c>
      <c r="B480">
        <v>38139.160586993101</v>
      </c>
      <c r="C480">
        <v>16051.882618189176</v>
      </c>
      <c r="D480">
        <v>34255.210810827171</v>
      </c>
      <c r="E480">
        <v>62001.000000000007</v>
      </c>
      <c r="F480">
        <v>3778.0506392865009</v>
      </c>
      <c r="G480">
        <v>38429.072582497771</v>
      </c>
    </row>
    <row r="481" spans="1:7" x14ac:dyDescent="0.25">
      <c r="A481">
        <v>131282.05545042572</v>
      </c>
      <c r="B481">
        <v>111287.21166144114</v>
      </c>
      <c r="C481">
        <v>19435.636066218824</v>
      </c>
      <c r="D481">
        <v>12581.960247850298</v>
      </c>
      <c r="E481">
        <v>27889</v>
      </c>
      <c r="F481">
        <v>1684.4293071685909</v>
      </c>
      <c r="G481">
        <v>86344.437766771953</v>
      </c>
    </row>
    <row r="482" spans="1:7" x14ac:dyDescent="0.25">
      <c r="A482">
        <v>-37405.35843311614</v>
      </c>
      <c r="B482">
        <v>-48223.816108433675</v>
      </c>
      <c r="C482">
        <v>15041.247900613975</v>
      </c>
      <c r="D482">
        <v>3477.5884037763326</v>
      </c>
      <c r="E482">
        <v>52899.999999999993</v>
      </c>
      <c r="F482">
        <v>334.15599122903797</v>
      </c>
      <c r="G482">
        <v>-23355.936811239593</v>
      </c>
    </row>
    <row r="483" spans="1:7" x14ac:dyDescent="0.25">
      <c r="A483">
        <v>29034.140269516654</v>
      </c>
      <c r="B483">
        <v>-1233.5627616655693</v>
      </c>
      <c r="C483">
        <v>27411.264005770325</v>
      </c>
      <c r="D483">
        <v>22174.730367608434</v>
      </c>
      <c r="E483">
        <v>25921.000000000004</v>
      </c>
      <c r="F483">
        <v>791.3539453133825</v>
      </c>
      <c r="G483">
        <v>11536.082937163865</v>
      </c>
    </row>
    <row r="484" spans="1:7" x14ac:dyDescent="0.25">
      <c r="A484">
        <v>74176.129732972739</v>
      </c>
      <c r="B484">
        <v>56890.086495552867</v>
      </c>
      <c r="C484">
        <v>6185.5698133496262</v>
      </c>
      <c r="D484">
        <v>12238.990204543152</v>
      </c>
      <c r="E484">
        <v>74529</v>
      </c>
      <c r="F484">
        <v>1340.5606235278283</v>
      </c>
      <c r="G484">
        <v>48188.193918434285</v>
      </c>
    </row>
    <row r="485" spans="1:7" x14ac:dyDescent="0.25">
      <c r="A485">
        <v>10676.97038785294</v>
      </c>
      <c r="B485">
        <v>-5276.9675285475168</v>
      </c>
      <c r="C485">
        <v>15165.67344017086</v>
      </c>
      <c r="D485">
        <v>9030.7511228348631</v>
      </c>
      <c r="E485">
        <v>60025.000000000015</v>
      </c>
      <c r="F485">
        <v>1006.810754603506</v>
      </c>
      <c r="G485">
        <v>6571.2226565360861</v>
      </c>
    </row>
    <row r="486" spans="1:7" x14ac:dyDescent="0.25">
      <c r="A486">
        <v>90654.807144950231</v>
      </c>
      <c r="B486">
        <v>69384.560769406875</v>
      </c>
      <c r="C486">
        <v>8016.3631918078563</v>
      </c>
      <c r="D486">
        <v>16207.06161464383</v>
      </c>
      <c r="E486">
        <v>40804</v>
      </c>
      <c r="F486">
        <v>304.7346454945332</v>
      </c>
      <c r="G486">
        <v>56586.24022757895</v>
      </c>
    </row>
    <row r="487" spans="1:7" x14ac:dyDescent="0.25">
      <c r="A487">
        <v>-14933.672882232604</v>
      </c>
      <c r="B487">
        <v>-34505.114323543996</v>
      </c>
      <c r="C487">
        <v>12894.20062248381</v>
      </c>
      <c r="D487">
        <v>13405.220477015482</v>
      </c>
      <c r="E487">
        <v>36100</v>
      </c>
      <c r="F487">
        <v>782.12865587327633</v>
      </c>
      <c r="G487">
        <v>-13877.860869280614</v>
      </c>
    </row>
    <row r="488" spans="1:7" x14ac:dyDescent="0.25">
      <c r="A488">
        <v>65444.415266596152</v>
      </c>
      <c r="B488">
        <v>45975.085256218386</v>
      </c>
      <c r="C488">
        <v>12328.812087713628</v>
      </c>
      <c r="D488">
        <v>13405.220477015482</v>
      </c>
      <c r="E488">
        <v>40400.999999999993</v>
      </c>
      <c r="F488">
        <v>1141.0080914069963</v>
      </c>
      <c r="G488">
        <v>41036.767687444175</v>
      </c>
    </row>
    <row r="489" spans="1:7" x14ac:dyDescent="0.25">
      <c r="A489">
        <v>-44353.761363750717</v>
      </c>
      <c r="B489">
        <v>-55257.257633685658</v>
      </c>
      <c r="C489">
        <v>11559.80119504345</v>
      </c>
      <c r="D489">
        <v>4252.8379513189602</v>
      </c>
      <c r="E489">
        <v>34596.000000000007</v>
      </c>
      <c r="F489">
        <v>436.39709801600992</v>
      </c>
      <c r="G489">
        <v>-29019.617753002818</v>
      </c>
    </row>
    <row r="490" spans="1:7" x14ac:dyDescent="0.25">
      <c r="A490">
        <v>-79200.117522220025</v>
      </c>
      <c r="B490">
        <v>-88277.409417498973</v>
      </c>
      <c r="C490">
        <v>10000</v>
      </c>
      <c r="D490">
        <v>2575.3815284486982</v>
      </c>
      <c r="E490">
        <v>60516</v>
      </c>
      <c r="F490">
        <v>1869.6540521753898</v>
      </c>
      <c r="G490">
        <v>-51361.970802651857</v>
      </c>
    </row>
    <row r="491" spans="1:7" x14ac:dyDescent="0.25">
      <c r="A491">
        <v>153543.18706165691</v>
      </c>
      <c r="B491">
        <v>125635.47512317763</v>
      </c>
      <c r="C491">
        <v>16832.752285189639</v>
      </c>
      <c r="D491">
        <v>21686.568140022548</v>
      </c>
      <c r="E491">
        <v>80656</v>
      </c>
      <c r="F491">
        <v>551.21926999701907</v>
      </c>
      <c r="G491">
        <v>97621.133673390825</v>
      </c>
    </row>
    <row r="492" spans="1:7" x14ac:dyDescent="0.25">
      <c r="A492">
        <v>-14976.024153156723</v>
      </c>
      <c r="B492">
        <v>-27791.973812172524</v>
      </c>
      <c r="C492">
        <v>10404.243378189833</v>
      </c>
      <c r="D492">
        <v>6556.5894231391185</v>
      </c>
      <c r="E492">
        <v>88804</v>
      </c>
      <c r="F492">
        <v>964.40826366697536</v>
      </c>
      <c r="G492">
        <v>-9096.4471035557708</v>
      </c>
    </row>
    <row r="493" spans="1:7" x14ac:dyDescent="0.25">
      <c r="A493">
        <v>98928.471966585261</v>
      </c>
      <c r="B493">
        <v>73015.195210387814</v>
      </c>
      <c r="C493">
        <v>20008.926746607038</v>
      </c>
      <c r="D493">
        <v>18897.430822134153</v>
      </c>
      <c r="E493">
        <v>54755.999999999993</v>
      </c>
      <c r="F493">
        <v>5942.2977146685107</v>
      </c>
      <c r="G493">
        <v>61417.888713834327</v>
      </c>
    </row>
    <row r="494" spans="1:7" x14ac:dyDescent="0.25">
      <c r="A494">
        <v>8828.7511903708801</v>
      </c>
      <c r="B494">
        <v>-20521.382597789263</v>
      </c>
      <c r="C494">
        <v>23164.09006505851</v>
      </c>
      <c r="D494">
        <v>22011.260820042451</v>
      </c>
      <c r="E494">
        <v>31329.000000000004</v>
      </c>
      <c r="F494">
        <v>1500.6357483754925</v>
      </c>
      <c r="G494">
        <v>-2168.5493739995818</v>
      </c>
    </row>
    <row r="495" spans="1:7" x14ac:dyDescent="0.25">
      <c r="A495">
        <v>6959.8273246821045</v>
      </c>
      <c r="B495">
        <v>-17379.902503154193</v>
      </c>
      <c r="C495">
        <v>17230.565709181752</v>
      </c>
      <c r="D495">
        <v>17733.404035843894</v>
      </c>
      <c r="E495">
        <v>50625</v>
      </c>
      <c r="F495">
        <v>677.10662572736419</v>
      </c>
      <c r="G495">
        <v>-863.62665251600743</v>
      </c>
    </row>
    <row r="496" spans="1:7" x14ac:dyDescent="0.25">
      <c r="A496">
        <v>-12430.098847241377</v>
      </c>
      <c r="B496">
        <v>-25542.937824066361</v>
      </c>
      <c r="C496">
        <v>23792.878573673192</v>
      </c>
      <c r="D496">
        <v>4252.8379513189602</v>
      </c>
      <c r="E496">
        <v>46224.999999999993</v>
      </c>
      <c r="F496">
        <v>729.42950306315822</v>
      </c>
      <c r="G496">
        <v>-6625.3798487059075</v>
      </c>
    </row>
    <row r="497" spans="1:7" x14ac:dyDescent="0.25">
      <c r="A497">
        <v>-29953.577578773111</v>
      </c>
      <c r="B497">
        <v>-37884.993922294118</v>
      </c>
      <c r="C497">
        <v>12666.432788673481</v>
      </c>
      <c r="D497">
        <v>807.83875040624685</v>
      </c>
      <c r="E497">
        <v>32400.000000000004</v>
      </c>
      <c r="F497">
        <v>618.80282434655146</v>
      </c>
      <c r="G497">
        <v>-17326.890481233513</v>
      </c>
    </row>
    <row r="498" spans="1:7" x14ac:dyDescent="0.25">
      <c r="A498">
        <v>-14896.980279811629</v>
      </c>
      <c r="B498">
        <v>-48325.925005262499</v>
      </c>
      <c r="C498">
        <v>33730.302890909421</v>
      </c>
      <c r="D498">
        <v>24368.620242977966</v>
      </c>
      <c r="E498">
        <v>46224.999999999993</v>
      </c>
      <c r="F498">
        <v>3143.4630051862673</v>
      </c>
      <c r="G498">
        <v>-19008.434788226419</v>
      </c>
    </row>
    <row r="499" spans="1:7" x14ac:dyDescent="0.25">
      <c r="A499">
        <v>7775.5461063181574</v>
      </c>
      <c r="B499">
        <v>-13618.415550441099</v>
      </c>
      <c r="C499">
        <v>25403.961338164343</v>
      </c>
      <c r="D499">
        <v>12930.826500219147</v>
      </c>
      <c r="E499">
        <v>77283.999999999985</v>
      </c>
      <c r="F499">
        <v>885.90292335080414</v>
      </c>
      <c r="G499">
        <v>3137.0572436607345</v>
      </c>
    </row>
    <row r="500" spans="1:7" x14ac:dyDescent="0.25">
      <c r="A500">
        <v>-31680.523332868135</v>
      </c>
      <c r="B500">
        <v>-47783.862058285711</v>
      </c>
      <c r="C500">
        <v>11559.80119504345</v>
      </c>
      <c r="D500">
        <v>9900.3097519131097</v>
      </c>
      <c r="E500">
        <v>64008.999999999993</v>
      </c>
      <c r="F500">
        <v>1562.5945674389529</v>
      </c>
      <c r="G500">
        <v>-22823.207502490604</v>
      </c>
    </row>
    <row r="501" spans="1:7" x14ac:dyDescent="0.25">
      <c r="A501">
        <v>-11505.337537832274</v>
      </c>
      <c r="B501">
        <v>-23896.540817060195</v>
      </c>
      <c r="C501">
        <v>17633.307418807683</v>
      </c>
      <c r="D501">
        <v>4677.2881736528325</v>
      </c>
      <c r="E501">
        <v>94248.999999999985</v>
      </c>
      <c r="F501">
        <v>1616.6043284500083</v>
      </c>
      <c r="G501">
        <v>-5369.3498931492559</v>
      </c>
    </row>
    <row r="502" spans="1:7" x14ac:dyDescent="0.25">
      <c r="A502">
        <v>-6649.6823248746805</v>
      </c>
      <c r="B502">
        <v>-40409.284882026099</v>
      </c>
      <c r="C502">
        <v>10201.060423133848</v>
      </c>
      <c r="D502">
        <v>29343.034941740494</v>
      </c>
      <c r="E502">
        <v>47961</v>
      </c>
      <c r="F502">
        <v>1978.5082929197781</v>
      </c>
      <c r="G502">
        <v>-16760.056081407714</v>
      </c>
    </row>
    <row r="503" spans="1:7" x14ac:dyDescent="0.25">
      <c r="A503">
        <v>37066.195321789259</v>
      </c>
      <c r="B503">
        <v>965.41775918767962</v>
      </c>
      <c r="C503">
        <v>23164.09006505851</v>
      </c>
      <c r="D503">
        <v>29343.034941740494</v>
      </c>
      <c r="E503">
        <v>60516</v>
      </c>
      <c r="F503">
        <v>941.14818097977343</v>
      </c>
      <c r="G503">
        <v>13721.141345613023</v>
      </c>
    </row>
    <row r="504" spans="1:7" x14ac:dyDescent="0.25">
      <c r="A504">
        <v>-14979.545038042917</v>
      </c>
      <c r="B504">
        <v>-26571.142585019334</v>
      </c>
      <c r="C504">
        <v>23477.368626462241</v>
      </c>
      <c r="D504">
        <v>2662.5278823183562</v>
      </c>
      <c r="E504">
        <v>58081.000000000007</v>
      </c>
      <c r="F504">
        <v>1573.2197252384619</v>
      </c>
      <c r="G504">
        <v>-7248.2487967591778</v>
      </c>
    </row>
    <row r="505" spans="1:7" x14ac:dyDescent="0.25">
      <c r="A505">
        <v>645.24960394204027</v>
      </c>
      <c r="B505">
        <v>-8821.1597457082971</v>
      </c>
      <c r="C505">
        <v>11026.55246610151</v>
      </c>
      <c r="D505">
        <v>2796.6365984665354</v>
      </c>
      <c r="E505">
        <v>34596.000000000007</v>
      </c>
      <c r="F505">
        <v>737.90720761360603</v>
      </c>
      <c r="G505">
        <v>2461.2384965723422</v>
      </c>
    </row>
    <row r="506" spans="1:7" x14ac:dyDescent="0.25">
      <c r="A506">
        <v>18101.942425245419</v>
      </c>
      <c r="B506">
        <v>-3386.137858808419</v>
      </c>
      <c r="C506">
        <v>15923.647620471465</v>
      </c>
      <c r="D506">
        <v>14892.623460684654</v>
      </c>
      <c r="E506">
        <v>37636</v>
      </c>
      <c r="F506">
        <v>1780.3021548673416</v>
      </c>
      <c r="G506">
        <v>7970.877897878061</v>
      </c>
    </row>
    <row r="507" spans="1:7" x14ac:dyDescent="0.25">
      <c r="A507">
        <v>-23910.45418710573</v>
      </c>
      <c r="B507">
        <v>-48859.721388709273</v>
      </c>
      <c r="C507">
        <v>14671.229051130107</v>
      </c>
      <c r="D507">
        <v>18897.430822134153</v>
      </c>
      <c r="E507">
        <v>42025</v>
      </c>
      <c r="F507">
        <v>924.14760602855972</v>
      </c>
      <c r="G507">
        <v>-22823.207502490604</v>
      </c>
    </row>
    <row r="508" spans="1:7" x14ac:dyDescent="0.25">
      <c r="A508">
        <v>270203.89919851936</v>
      </c>
      <c r="B508">
        <v>261035.94372117412</v>
      </c>
      <c r="C508">
        <v>9604.2365939940028</v>
      </c>
      <c r="D508">
        <v>2751.4794180055501</v>
      </c>
      <c r="E508">
        <v>62001.000000000007</v>
      </c>
      <c r="F508">
        <v>4497.5718538521487</v>
      </c>
      <c r="G508">
        <v>186944.50142502136</v>
      </c>
    </row>
    <row r="509" spans="1:7" x14ac:dyDescent="0.25">
      <c r="A509">
        <v>-37075.308943374795</v>
      </c>
      <c r="B509">
        <v>-45520.543544180066</v>
      </c>
      <c r="C509">
        <v>13008.891613652644</v>
      </c>
      <c r="D509">
        <v>1298.7153891135285</v>
      </c>
      <c r="E509">
        <v>64516</v>
      </c>
      <c r="F509">
        <v>1413.1736815938809</v>
      </c>
      <c r="G509">
        <v>-21748.637822636079</v>
      </c>
    </row>
    <row r="510" spans="1:7" x14ac:dyDescent="0.25">
      <c r="A510">
        <v>62915.990060953845</v>
      </c>
      <c r="B510">
        <v>53335.352213657214</v>
      </c>
      <c r="C510">
        <v>14065.373921405824</v>
      </c>
      <c r="D510">
        <v>2324.6296157344282</v>
      </c>
      <c r="E510">
        <v>42848.999999999993</v>
      </c>
      <c r="F510">
        <v>1394.583218248988</v>
      </c>
      <c r="G510">
        <v>45472.374807897606</v>
      </c>
    </row>
    <row r="511" spans="1:7" x14ac:dyDescent="0.25">
      <c r="A511">
        <v>7704.8511687539321</v>
      </c>
      <c r="B511">
        <v>-8072.8490875512471</v>
      </c>
      <c r="C511">
        <v>20153.630120666421</v>
      </c>
      <c r="D511">
        <v>7860.9476918488981</v>
      </c>
      <c r="E511">
        <v>85263.999999999985</v>
      </c>
      <c r="F511">
        <v>277.08196593098415</v>
      </c>
      <c r="G511">
        <v>5876.9952002646169</v>
      </c>
    </row>
    <row r="512" spans="1:7" x14ac:dyDescent="0.25">
      <c r="A512">
        <v>23051.727747751542</v>
      </c>
      <c r="B512">
        <v>5539.6820754200307</v>
      </c>
      <c r="C512">
        <v>23792.878573673192</v>
      </c>
      <c r="D512">
        <v>9030.7511228348631</v>
      </c>
      <c r="E512">
        <v>22500</v>
      </c>
      <c r="F512">
        <v>2756.1490580180398</v>
      </c>
      <c r="G512">
        <v>14457.245678505686</v>
      </c>
    </row>
    <row r="513" spans="1:7" x14ac:dyDescent="0.25">
      <c r="A513">
        <v>816.22555919069418</v>
      </c>
      <c r="B513">
        <v>-14272.113644716812</v>
      </c>
      <c r="C513">
        <v>9409.5284808411252</v>
      </c>
      <c r="D513">
        <v>9219.7126654731437</v>
      </c>
      <c r="E513">
        <v>40000</v>
      </c>
      <c r="F513">
        <v>654.49447610776372</v>
      </c>
      <c r="G513">
        <v>-863.62665251600743</v>
      </c>
    </row>
    <row r="514" spans="1:7" x14ac:dyDescent="0.25">
      <c r="A514">
        <v>77608.719318159274</v>
      </c>
      <c r="B514">
        <v>60518.685122448158</v>
      </c>
      <c r="C514">
        <v>21933.253570791541</v>
      </c>
      <c r="D514">
        <v>8937.1786263779813</v>
      </c>
      <c r="E514">
        <v>31684</v>
      </c>
      <c r="F514">
        <v>854.63708050764728</v>
      </c>
      <c r="G514">
        <v>51873.827372947744</v>
      </c>
    </row>
    <row r="515" spans="1:7" x14ac:dyDescent="0.25">
      <c r="A515">
        <v>154141.75230353419</v>
      </c>
      <c r="B515">
        <v>133858.20185676331</v>
      </c>
      <c r="C515">
        <v>20444.695388593642</v>
      </c>
      <c r="D515">
        <v>12697.59194369095</v>
      </c>
      <c r="E515">
        <v>45368.999999999993</v>
      </c>
      <c r="F515">
        <v>1323.1181353816942</v>
      </c>
      <c r="G515">
        <v>102285.65295386819</v>
      </c>
    </row>
    <row r="516" spans="1:7" x14ac:dyDescent="0.25">
      <c r="A516">
        <v>-19880.917899912529</v>
      </c>
      <c r="B516">
        <v>-42616.643883121767</v>
      </c>
      <c r="C516">
        <v>18177.974394587447</v>
      </c>
      <c r="D516">
        <v>15805.483769650857</v>
      </c>
      <c r="E516">
        <v>60025.000000000015</v>
      </c>
      <c r="F516">
        <v>1520.9527533008634</v>
      </c>
      <c r="G516">
        <v>-17890.555842781079</v>
      </c>
    </row>
    <row r="517" spans="1:7" x14ac:dyDescent="0.25">
      <c r="A517">
        <v>63217.744017452278</v>
      </c>
      <c r="B517">
        <v>45114.049731874627</v>
      </c>
      <c r="C517">
        <v>19011.460262336142</v>
      </c>
      <c r="D517">
        <v>10611.213456202904</v>
      </c>
      <c r="E517">
        <v>112225</v>
      </c>
      <c r="F517">
        <v>2095.1256594289489</v>
      </c>
      <c r="G517">
        <v>42797.50434445477</v>
      </c>
    </row>
    <row r="518" spans="1:7" x14ac:dyDescent="0.25">
      <c r="A518">
        <v>-21915.371232514422</v>
      </c>
      <c r="B518">
        <v>-30463.936223096542</v>
      </c>
      <c r="C518">
        <v>15290.642389584153</v>
      </c>
      <c r="D518">
        <v>963.37255127561389</v>
      </c>
      <c r="E518">
        <v>75625</v>
      </c>
      <c r="F518">
        <v>692.70750861891361</v>
      </c>
      <c r="G518">
        <v>-10914.33774782784</v>
      </c>
    </row>
    <row r="519" spans="1:7" x14ac:dyDescent="0.25">
      <c r="A519">
        <v>137977.75638816014</v>
      </c>
      <c r="B519">
        <v>123028.16195126579</v>
      </c>
      <c r="C519">
        <v>11026.55246610151</v>
      </c>
      <c r="D519">
        <v>8751.8426307182799</v>
      </c>
      <c r="E519">
        <v>41208.999999999985</v>
      </c>
      <c r="F519">
        <v>1817.9486371361413</v>
      </c>
      <c r="G519">
        <v>93045.181615452078</v>
      </c>
    </row>
    <row r="520" spans="1:7" x14ac:dyDescent="0.25">
      <c r="A520">
        <v>826.00690233367277</v>
      </c>
      <c r="B520">
        <v>-10706.96747788866</v>
      </c>
      <c r="C520">
        <v>18731.430943201063</v>
      </c>
      <c r="D520">
        <v>3529.780103762891</v>
      </c>
      <c r="E520">
        <v>36864</v>
      </c>
      <c r="F520">
        <v>8796.2715502507235</v>
      </c>
      <c r="G520">
        <v>2461.2384965723422</v>
      </c>
    </row>
    <row r="521" spans="1:7" x14ac:dyDescent="0.25">
      <c r="A521">
        <v>-8017.6036833867329</v>
      </c>
      <c r="B521">
        <v>-18721.804069456219</v>
      </c>
      <c r="C521">
        <v>11344.899923919205</v>
      </c>
      <c r="D521">
        <v>4078.5388159890208</v>
      </c>
      <c r="E521">
        <v>66048.999999999985</v>
      </c>
      <c r="F521">
        <v>1909.6039101543986</v>
      </c>
      <c r="G521">
        <v>-3459.3538101610297</v>
      </c>
    </row>
    <row r="522" spans="1:7" x14ac:dyDescent="0.25">
      <c r="A522">
        <v>-10723.393059929629</v>
      </c>
      <c r="B522">
        <v>-24660.88137128067</v>
      </c>
      <c r="C522">
        <v>27753.687341253364</v>
      </c>
      <c r="D522">
        <v>4371.5594725267929</v>
      </c>
      <c r="E522">
        <v>77283.999999999985</v>
      </c>
      <c r="F522">
        <v>1531.2360245467546</v>
      </c>
      <c r="G522">
        <v>-4736.1594641191832</v>
      </c>
    </row>
    <row r="523" spans="1:7" x14ac:dyDescent="0.25">
      <c r="A523">
        <v>-32962.960706169375</v>
      </c>
      <c r="B523">
        <v>-48060.466846189607</v>
      </c>
      <c r="C523">
        <v>13239.889174564232</v>
      </c>
      <c r="D523">
        <v>8478.3384064776237</v>
      </c>
      <c r="E523">
        <v>41616</v>
      </c>
      <c r="F523">
        <v>1817.9486371361413</v>
      </c>
      <c r="G523">
        <v>-23355.936811239593</v>
      </c>
    </row>
    <row r="524" spans="1:7" x14ac:dyDescent="0.25">
      <c r="A524">
        <v>23750.4793526301</v>
      </c>
      <c r="B524">
        <v>5831.9114901885569</v>
      </c>
      <c r="C524">
        <v>20591.057758229788</v>
      </c>
      <c r="D524">
        <v>10100.31024791329</v>
      </c>
      <c r="E524">
        <v>66048.999999999985</v>
      </c>
      <c r="F524">
        <v>457.33091850066012</v>
      </c>
      <c r="G524">
        <v>15197.252539162509</v>
      </c>
    </row>
    <row r="525" spans="1:7" x14ac:dyDescent="0.25">
      <c r="A525">
        <v>115931.51455701265</v>
      </c>
      <c r="B525">
        <v>103609.4940334269</v>
      </c>
      <c r="C525">
        <v>11452.083394910118</v>
      </c>
      <c r="D525">
        <v>5814.6051022884812</v>
      </c>
      <c r="E525">
        <v>51075.999999999985</v>
      </c>
      <c r="F525">
        <v>964.40826366697536</v>
      </c>
      <c r="G525">
        <v>79835.619229056829</v>
      </c>
    </row>
    <row r="526" spans="1:7" x14ac:dyDescent="0.25">
      <c r="A526">
        <v>6029.8608694667637</v>
      </c>
      <c r="B526">
        <v>-9865.5475810113967</v>
      </c>
      <c r="C526">
        <v>9900.2649469455791</v>
      </c>
      <c r="D526">
        <v>10000</v>
      </c>
      <c r="E526">
        <v>79523.999999999985</v>
      </c>
      <c r="F526">
        <v>4497.5718538521487</v>
      </c>
      <c r="G526">
        <v>3137.0572436607345</v>
      </c>
    </row>
    <row r="527" spans="1:7" x14ac:dyDescent="0.25">
      <c r="A527">
        <v>96138.244872832554</v>
      </c>
      <c r="B527">
        <v>84489.816235241989</v>
      </c>
      <c r="C527">
        <v>21182.044326167597</v>
      </c>
      <c r="D527">
        <v>3174.4821943475472</v>
      </c>
      <c r="E527">
        <v>66048.999999999985</v>
      </c>
      <c r="F527">
        <v>2820.1114337576655</v>
      </c>
      <c r="G527">
        <v>68386.977360914476</v>
      </c>
    </row>
    <row r="528" spans="1:7" x14ac:dyDescent="0.25">
      <c r="A528">
        <v>-7248.8542722490238</v>
      </c>
      <c r="B528">
        <v>-20202.322069490041</v>
      </c>
      <c r="C528">
        <v>18453.602978236937</v>
      </c>
      <c r="D528">
        <v>5127.0532684153213</v>
      </c>
      <c r="E528">
        <v>58564</v>
      </c>
      <c r="F528">
        <v>2172.243406946538</v>
      </c>
      <c r="G528">
        <v>-3459.3538101610297</v>
      </c>
    </row>
    <row r="529" spans="1:7" x14ac:dyDescent="0.25">
      <c r="A529">
        <v>-34538.988684979529</v>
      </c>
      <c r="B529">
        <v>-56306.592817304139</v>
      </c>
      <c r="C529">
        <v>6579.6302135374917</v>
      </c>
      <c r="D529">
        <v>17029.051580725169</v>
      </c>
      <c r="E529">
        <v>31684</v>
      </c>
      <c r="F529">
        <v>3968.4230120226539</v>
      </c>
      <c r="G529">
        <v>-29516.990748839075</v>
      </c>
    </row>
    <row r="530" spans="1:7" x14ac:dyDescent="0.25">
      <c r="A530">
        <v>-26385.859896379512</v>
      </c>
      <c r="B530">
        <v>-35422.305607617236</v>
      </c>
      <c r="C530">
        <v>21331.176416118557</v>
      </c>
      <c r="D530">
        <v>308.39380468891579</v>
      </c>
      <c r="E530">
        <v>27889</v>
      </c>
      <c r="F530">
        <v>1672.8893969998301</v>
      </c>
      <c r="G530">
        <v>-14460.749667548391</v>
      </c>
    </row>
    <row r="531" spans="1:7" x14ac:dyDescent="0.25">
      <c r="A531">
        <v>50393.703113165218</v>
      </c>
      <c r="B531">
        <v>6975.0981111658402</v>
      </c>
      <c r="C531">
        <v>20591.057758229788</v>
      </c>
      <c r="D531">
        <v>37795.522534184311</v>
      </c>
      <c r="E531">
        <v>29240.999999999996</v>
      </c>
      <c r="F531">
        <v>513.84412601368149</v>
      </c>
      <c r="G531">
        <v>17440.849819510811</v>
      </c>
    </row>
    <row r="532" spans="1:7" x14ac:dyDescent="0.25">
      <c r="A532">
        <v>12729.749562213001</v>
      </c>
      <c r="B532">
        <v>-13676.136861231236</v>
      </c>
      <c r="C532">
        <v>25732.896811304214</v>
      </c>
      <c r="D532">
        <v>18309.682555479623</v>
      </c>
      <c r="E532">
        <v>25281.000000000004</v>
      </c>
      <c r="F532">
        <v>7690.3171467248885</v>
      </c>
      <c r="G532">
        <v>2461.2384965723422</v>
      </c>
    </row>
    <row r="533" spans="1:7" x14ac:dyDescent="0.25">
      <c r="A533">
        <v>29571.717745172718</v>
      </c>
      <c r="B533">
        <v>-20087.139036537621</v>
      </c>
      <c r="C533">
        <v>27240.897027030776</v>
      </c>
      <c r="D533">
        <v>43268.592681285249</v>
      </c>
      <c r="E533">
        <v>29929</v>
      </c>
      <c r="F533">
        <v>3243.9733901662316</v>
      </c>
      <c r="G533">
        <v>455.53458889418863</v>
      </c>
    </row>
    <row r="534" spans="1:7" x14ac:dyDescent="0.25">
      <c r="A534">
        <v>13237.573216980298</v>
      </c>
      <c r="B534">
        <v>2648.3049738070285</v>
      </c>
      <c r="C534">
        <v>6031.5529388002942</v>
      </c>
      <c r="D534">
        <v>4995.9327806834326</v>
      </c>
      <c r="E534">
        <v>52899.999999999993</v>
      </c>
      <c r="F534">
        <v>1331.8048281384545</v>
      </c>
      <c r="G534">
        <v>10098.596413355825</v>
      </c>
    </row>
    <row r="535" spans="1:7" x14ac:dyDescent="0.25">
      <c r="A535">
        <v>-53898.997256605006</v>
      </c>
      <c r="B535">
        <v>-64329.409567568175</v>
      </c>
      <c r="C535">
        <v>19578.130794657915</v>
      </c>
      <c r="D535">
        <v>2166.2224870728919</v>
      </c>
      <c r="E535">
        <v>69696</v>
      </c>
      <c r="F535">
        <v>700.67095355333129</v>
      </c>
      <c r="G535">
        <v>-33394.037405742638</v>
      </c>
    </row>
    <row r="536" spans="1:7" x14ac:dyDescent="0.25">
      <c r="A536">
        <v>86605.173869198523</v>
      </c>
      <c r="B536">
        <v>58854.83011385065</v>
      </c>
      <c r="C536">
        <v>14306.091167956112</v>
      </c>
      <c r="D536">
        <v>22011.260820042451</v>
      </c>
      <c r="E536">
        <v>45796</v>
      </c>
      <c r="F536">
        <v>4652.8468487756572</v>
      </c>
      <c r="G536">
        <v>50945.449303543974</v>
      </c>
    </row>
    <row r="537" spans="1:7" x14ac:dyDescent="0.25">
      <c r="A537">
        <v>129666.71245320083</v>
      </c>
      <c r="B537">
        <v>117528.040970608</v>
      </c>
      <c r="C537">
        <v>22085.161217007233</v>
      </c>
      <c r="D537">
        <v>3529.780103762891</v>
      </c>
      <c r="E537">
        <v>51983.999999999993</v>
      </c>
      <c r="F537">
        <v>2006.9101884988208</v>
      </c>
      <c r="G537">
        <v>90790.005858302611</v>
      </c>
    </row>
    <row r="538" spans="1:7" x14ac:dyDescent="0.25">
      <c r="A538">
        <v>-31133.114307898377</v>
      </c>
      <c r="B538">
        <v>-44494.193894729397</v>
      </c>
      <c r="C538">
        <v>23320.450534666732</v>
      </c>
      <c r="D538">
        <v>4615.1157842475186</v>
      </c>
      <c r="E538">
        <v>73441</v>
      </c>
      <c r="F538">
        <v>384.04856061499356</v>
      </c>
      <c r="G538">
        <v>-19008.434788226419</v>
      </c>
    </row>
    <row r="539" spans="1:7" x14ac:dyDescent="0.25">
      <c r="A539">
        <v>-31030.330549804647</v>
      </c>
      <c r="B539">
        <v>-50035.629633311342</v>
      </c>
      <c r="C539">
        <v>6659.9913356849293</v>
      </c>
      <c r="D539">
        <v>14013.190079042728</v>
      </c>
      <c r="E539">
        <v>80656</v>
      </c>
      <c r="F539">
        <v>1006.810754603506</v>
      </c>
      <c r="G539">
        <v>-24412.351434623761</v>
      </c>
    </row>
    <row r="540" spans="1:7" x14ac:dyDescent="0.25">
      <c r="A540">
        <v>-54443.879750340144</v>
      </c>
      <c r="B540">
        <v>-67221.876139955566</v>
      </c>
      <c r="C540">
        <v>22237.624667470915</v>
      </c>
      <c r="D540">
        <v>4194.2354988584793</v>
      </c>
      <c r="E540">
        <v>47961</v>
      </c>
      <c r="F540">
        <v>796.0159486945945</v>
      </c>
      <c r="G540">
        <v>-35265.922172848055</v>
      </c>
    </row>
    <row r="541" spans="1:7" x14ac:dyDescent="0.25">
      <c r="A541">
        <v>35759.022726022718</v>
      </c>
      <c r="B541">
        <v>22128.055185298705</v>
      </c>
      <c r="C541">
        <v>10000</v>
      </c>
      <c r="D541">
        <v>7521.0611364122069</v>
      </c>
      <c r="E541">
        <v>61504</v>
      </c>
      <c r="F541">
        <v>1394.583218248988</v>
      </c>
      <c r="G541">
        <v>24387.65115558164</v>
      </c>
    </row>
    <row r="542" spans="1:7" x14ac:dyDescent="0.25">
      <c r="A542">
        <v>10323.81098285336</v>
      </c>
      <c r="B542">
        <v>-2469.8638888596452</v>
      </c>
      <c r="C542">
        <v>17230.565709181752</v>
      </c>
      <c r="D542">
        <v>5193.4049241276589</v>
      </c>
      <c r="E542">
        <v>36100</v>
      </c>
      <c r="F542">
        <v>1520.9527533008634</v>
      </c>
      <c r="G542">
        <v>7970.877897878061</v>
      </c>
    </row>
    <row r="543" spans="1:7" x14ac:dyDescent="0.25">
      <c r="A543">
        <v>30116.322944174353</v>
      </c>
      <c r="B543">
        <v>5994.3588333154112</v>
      </c>
      <c r="C543">
        <v>13826.820512537117</v>
      </c>
      <c r="D543">
        <v>18164.541055716807</v>
      </c>
      <c r="E543">
        <v>44100</v>
      </c>
      <c r="F543">
        <v>1707.7994584853168</v>
      </c>
      <c r="G543">
        <v>14457.245678505686</v>
      </c>
    </row>
    <row r="544" spans="1:7" x14ac:dyDescent="0.25">
      <c r="A544">
        <v>113577.95041752452</v>
      </c>
      <c r="B544">
        <v>77124.487841581489</v>
      </c>
      <c r="C544">
        <v>30034.452073923283</v>
      </c>
      <c r="D544">
        <v>28378.450281990281</v>
      </c>
      <c r="E544">
        <v>47524.000000000007</v>
      </c>
      <c r="F544">
        <v>1231.9472351866</v>
      </c>
      <c r="G544">
        <v>66371.11456083972</v>
      </c>
    </row>
    <row r="545" spans="1:7" x14ac:dyDescent="0.25">
      <c r="A545">
        <v>-706.88958500125591</v>
      </c>
      <c r="B545">
        <v>-11608.491804766061</v>
      </c>
      <c r="C545">
        <v>9702.3835645762829</v>
      </c>
      <c r="D545">
        <v>4615.1157842475186</v>
      </c>
      <c r="E545">
        <v>63000.999999999985</v>
      </c>
      <c r="F545">
        <v>1064.6937437239217</v>
      </c>
      <c r="G545">
        <v>1120.492428570632</v>
      </c>
    </row>
    <row r="546" spans="1:7" x14ac:dyDescent="0.25">
      <c r="A546">
        <v>71641.972287008713</v>
      </c>
      <c r="B546">
        <v>52353.737856498585</v>
      </c>
      <c r="C546">
        <v>10713.003050147767</v>
      </c>
      <c r="D546">
        <v>13525.478339216368</v>
      </c>
      <c r="E546">
        <v>55225.000000000007</v>
      </c>
      <c r="F546">
        <v>1510.7529257439505</v>
      </c>
      <c r="G546">
        <v>45472.374807897606</v>
      </c>
    </row>
    <row r="547" spans="1:7" x14ac:dyDescent="0.25">
      <c r="A547">
        <v>-21674.568184764903</v>
      </c>
      <c r="B547">
        <v>-33209.586370437552</v>
      </c>
      <c r="C547">
        <v>23164.09006505851</v>
      </c>
      <c r="D547">
        <v>2662.5278823183562</v>
      </c>
      <c r="E547">
        <v>44944.000000000007</v>
      </c>
      <c r="F547">
        <v>1490.6004363444406</v>
      </c>
      <c r="G547">
        <v>-12109.619652522153</v>
      </c>
    </row>
    <row r="548" spans="1:7" x14ac:dyDescent="0.25">
      <c r="A548">
        <v>-35786.569062245042</v>
      </c>
      <c r="B548">
        <v>-56286.592305058242</v>
      </c>
      <c r="C548">
        <v>14306.091167956112</v>
      </c>
      <c r="D548">
        <v>14136.795201062772</v>
      </c>
      <c r="E548">
        <v>33489.000000000007</v>
      </c>
      <c r="F548">
        <v>2389.4115189833797</v>
      </c>
      <c r="G548">
        <v>-28519.370385573337</v>
      </c>
    </row>
    <row r="549" spans="1:7" x14ac:dyDescent="0.25">
      <c r="A549">
        <v>21523.654485561856</v>
      </c>
      <c r="B549">
        <v>9297.4588519462504</v>
      </c>
      <c r="C549">
        <v>10921.503286107751</v>
      </c>
      <c r="D549">
        <v>5814.6051022884812</v>
      </c>
      <c r="E549">
        <v>75625</v>
      </c>
      <c r="F549">
        <v>819.83068786669469</v>
      </c>
      <c r="G549">
        <v>15941.178056825045</v>
      </c>
    </row>
    <row r="550" spans="1:7" x14ac:dyDescent="0.25">
      <c r="A550">
        <v>-48583.70378968351</v>
      </c>
      <c r="B550">
        <v>-66133.88486318069</v>
      </c>
      <c r="C550">
        <v>15416.15501648942</v>
      </c>
      <c r="D550">
        <v>10715.27485709467</v>
      </c>
      <c r="E550">
        <v>37249</v>
      </c>
      <c r="F550">
        <v>1792.7452459118419</v>
      </c>
      <c r="G550">
        <v>-35265.922172848055</v>
      </c>
    </row>
    <row r="551" spans="1:7" x14ac:dyDescent="0.25">
      <c r="A551">
        <v>191071.6407617302</v>
      </c>
      <c r="B551">
        <v>152879.6209262076</v>
      </c>
      <c r="C551">
        <v>18315.513887524794</v>
      </c>
      <c r="D551">
        <v>32565.356821206889</v>
      </c>
      <c r="E551">
        <v>57600</v>
      </c>
      <c r="F551">
        <v>1376.2878561941616</v>
      </c>
      <c r="G551">
        <v>116824.0086874463</v>
      </c>
    </row>
    <row r="552" spans="1:7" x14ac:dyDescent="0.25">
      <c r="A552">
        <v>25554.871596833047</v>
      </c>
      <c r="B552">
        <v>19090.074528087509</v>
      </c>
      <c r="C552">
        <v>8651.7924279471354</v>
      </c>
      <c r="D552">
        <v>2.4423330462501252</v>
      </c>
      <c r="E552">
        <v>50625</v>
      </c>
      <c r="F552">
        <v>1000.6171111590588</v>
      </c>
      <c r="G552">
        <v>21259.744004893459</v>
      </c>
    </row>
    <row r="553" spans="1:7" x14ac:dyDescent="0.25">
      <c r="A553">
        <v>-11506.11521869577</v>
      </c>
      <c r="B553">
        <v>-35252.608855978615</v>
      </c>
      <c r="C553">
        <v>14671.229051130107</v>
      </c>
      <c r="D553">
        <v>17591.116285654462</v>
      </c>
      <c r="E553">
        <v>31329.000000000004</v>
      </c>
      <c r="F553">
        <v>6160.0810297867529</v>
      </c>
      <c r="G553">
        <v>-13877.860869280614</v>
      </c>
    </row>
    <row r="554" spans="1:7" x14ac:dyDescent="0.25">
      <c r="A554">
        <v>-11401.35551063883</v>
      </c>
      <c r="B554">
        <v>-21916.50392729797</v>
      </c>
      <c r="C554">
        <v>9409.5284808411252</v>
      </c>
      <c r="D554">
        <v>4252.8379513189602</v>
      </c>
      <c r="E554">
        <v>33489.000000000007</v>
      </c>
      <c r="F554">
        <v>9057.7488755241939</v>
      </c>
      <c r="G554">
        <v>-6625.3798487059075</v>
      </c>
    </row>
    <row r="555" spans="1:7" x14ac:dyDescent="0.25">
      <c r="A555">
        <v>97402.775348232608</v>
      </c>
      <c r="B555">
        <v>84401.155355161609</v>
      </c>
      <c r="C555">
        <v>18040.984250915462</v>
      </c>
      <c r="D555">
        <v>5260.2863652744145</v>
      </c>
      <c r="E555">
        <v>36481</v>
      </c>
      <c r="F555">
        <v>1856.5626631440962</v>
      </c>
      <c r="G555">
        <v>67376.557396918957</v>
      </c>
    </row>
    <row r="556" spans="1:7" x14ac:dyDescent="0.25">
      <c r="A556">
        <v>53478.585681307297</v>
      </c>
      <c r="B556">
        <v>44596.641812663416</v>
      </c>
      <c r="C556">
        <v>11776.840982503301</v>
      </c>
      <c r="D556">
        <v>2014.6872165275408</v>
      </c>
      <c r="E556">
        <v>50176.000000000007</v>
      </c>
      <c r="F556">
        <v>839.50533887542144</v>
      </c>
      <c r="G556">
        <v>39293.873221632974</v>
      </c>
    </row>
    <row r="557" spans="1:7" x14ac:dyDescent="0.25">
      <c r="A557">
        <v>101811.58094486073</v>
      </c>
      <c r="B557">
        <v>78520.343753667141</v>
      </c>
      <c r="C557">
        <v>13590.428721617256</v>
      </c>
      <c r="D557">
        <v>17308.669427663142</v>
      </c>
      <c r="E557">
        <v>69168.999999999985</v>
      </c>
      <c r="F557">
        <v>902.05436541232325</v>
      </c>
      <c r="G557">
        <v>64375.083703752091</v>
      </c>
    </row>
    <row r="558" spans="1:7" x14ac:dyDescent="0.25">
      <c r="A558">
        <v>-6916.128886902472</v>
      </c>
      <c r="B558">
        <v>-21582.071957668053</v>
      </c>
      <c r="C558">
        <v>12217.345640808629</v>
      </c>
      <c r="D558">
        <v>8210.1974260139559</v>
      </c>
      <c r="E558">
        <v>46224.999999999993</v>
      </c>
      <c r="F558">
        <v>1605.623867474889</v>
      </c>
      <c r="G558">
        <v>-5369.3498931492559</v>
      </c>
    </row>
    <row r="559" spans="1:7" x14ac:dyDescent="0.25">
      <c r="A559">
        <v>-37502.539941055278</v>
      </c>
      <c r="B559">
        <v>-53509.571813031027</v>
      </c>
      <c r="C559">
        <v>11026.55246610151</v>
      </c>
      <c r="D559">
        <v>9900.3097519131097</v>
      </c>
      <c r="E559">
        <v>55225.000000000007</v>
      </c>
      <c r="F559">
        <v>14229.733453163024</v>
      </c>
      <c r="G559">
        <v>-27001.252359260281</v>
      </c>
    </row>
    <row r="560" spans="1:7" x14ac:dyDescent="0.25">
      <c r="A560">
        <v>53911.221732420454</v>
      </c>
      <c r="B560">
        <v>38268.688037343629</v>
      </c>
      <c r="C560">
        <v>15795.957625092075</v>
      </c>
      <c r="D560">
        <v>8568.9085356136511</v>
      </c>
      <c r="E560">
        <v>77283.999999999985</v>
      </c>
      <c r="F560">
        <v>608.55768734824017</v>
      </c>
      <c r="G560">
        <v>36712.676477850473</v>
      </c>
    </row>
    <row r="561" spans="1:7" x14ac:dyDescent="0.25">
      <c r="A561">
        <v>21680.888007966976</v>
      </c>
      <c r="B561">
        <v>-11305.846476513958</v>
      </c>
      <c r="C561">
        <v>19435.636066218824</v>
      </c>
      <c r="D561">
        <v>26692.26012085038</v>
      </c>
      <c r="E561">
        <v>57600</v>
      </c>
      <c r="F561">
        <v>2302.9073939334589</v>
      </c>
      <c r="G561">
        <v>4499.6628081440986</v>
      </c>
    </row>
    <row r="562" spans="1:7" x14ac:dyDescent="0.25">
      <c r="A562">
        <v>18456.614699733957</v>
      </c>
      <c r="B562">
        <v>-3341.8633023681687</v>
      </c>
      <c r="C562">
        <v>15668.812368838158</v>
      </c>
      <c r="D562">
        <v>15279.728093190106</v>
      </c>
      <c r="E562">
        <v>69168.999999999985</v>
      </c>
      <c r="F562">
        <v>1896.1735457747391</v>
      </c>
      <c r="G562">
        <v>8676.3369468302535</v>
      </c>
    </row>
    <row r="563" spans="1:7" x14ac:dyDescent="0.25">
      <c r="A563">
        <v>30187.560216835205</v>
      </c>
      <c r="B563">
        <v>13602.137886696695</v>
      </c>
      <c r="C563">
        <v>11132.134762655542</v>
      </c>
      <c r="D563">
        <v>10507.780946030001</v>
      </c>
      <c r="E563">
        <v>24964.000000000004</v>
      </c>
      <c r="F563">
        <v>1000.6171111590588</v>
      </c>
      <c r="G563">
        <v>18196.62856265351</v>
      </c>
    </row>
    <row r="564" spans="1:7" x14ac:dyDescent="0.25">
      <c r="A564">
        <v>-34699.045372210647</v>
      </c>
      <c r="B564">
        <v>-44541.756794204732</v>
      </c>
      <c r="C564">
        <v>8559.4432996412124</v>
      </c>
      <c r="D564">
        <v>3689.2594368644955</v>
      </c>
      <c r="E564">
        <v>106275.99999999999</v>
      </c>
      <c r="F564">
        <v>849.5567733731699</v>
      </c>
      <c r="G564">
        <v>-20661.830135821074</v>
      </c>
    </row>
    <row r="565" spans="1:7" x14ac:dyDescent="0.25">
      <c r="A565">
        <v>-33300.906875903049</v>
      </c>
      <c r="B565">
        <v>-41148.144869110401</v>
      </c>
      <c r="C565">
        <v>14917.365502374165</v>
      </c>
      <c r="D565">
        <v>274.89045366599663</v>
      </c>
      <c r="E565">
        <v>43680.999999999993</v>
      </c>
      <c r="F565">
        <v>1470.7723115014867</v>
      </c>
      <c r="G565">
        <v>-19008.434788226419</v>
      </c>
    </row>
    <row r="566" spans="1:7" x14ac:dyDescent="0.25">
      <c r="A566">
        <v>-24488.660454723453</v>
      </c>
      <c r="B566">
        <v>-33509.500020474392</v>
      </c>
      <c r="C566">
        <v>8559.4432996412124</v>
      </c>
      <c r="D566">
        <v>2796.6365984665354</v>
      </c>
      <c r="E566">
        <v>48400.000000000007</v>
      </c>
      <c r="F566">
        <v>2517.2226327678982</v>
      </c>
      <c r="G566">
        <v>-14460.749667548391</v>
      </c>
    </row>
    <row r="567" spans="1:7" x14ac:dyDescent="0.25">
      <c r="A567">
        <v>27851.303842266127</v>
      </c>
      <c r="B567">
        <v>7914.3034656672062</v>
      </c>
      <c r="C567">
        <v>30213.852860638344</v>
      </c>
      <c r="D567">
        <v>10404.975849871089</v>
      </c>
      <c r="E567">
        <v>34969.000000000007</v>
      </c>
      <c r="F567">
        <v>2371.8003073324307</v>
      </c>
      <c r="G567">
        <v>17440.849819510811</v>
      </c>
    </row>
    <row r="568" spans="1:7" x14ac:dyDescent="0.25">
      <c r="A568">
        <v>80498.939122507465</v>
      </c>
      <c r="B568">
        <v>68136.249466505251</v>
      </c>
      <c r="C568">
        <v>8285.5450128353659</v>
      </c>
      <c r="D568">
        <v>6479.8959492434351</v>
      </c>
      <c r="E568">
        <v>114921</v>
      </c>
      <c r="F568">
        <v>492.36540225272381</v>
      </c>
      <c r="G568">
        <v>56586.24022757895</v>
      </c>
    </row>
    <row r="569" spans="1:7" x14ac:dyDescent="0.25">
      <c r="A569">
        <v>75030.298721635641</v>
      </c>
      <c r="B569">
        <v>36289.642966331223</v>
      </c>
      <c r="C569">
        <v>14917.365502374165</v>
      </c>
      <c r="D569">
        <v>33827.773474469708</v>
      </c>
      <c r="E569">
        <v>50625</v>
      </c>
      <c r="F569">
        <v>1105.5262439738312</v>
      </c>
      <c r="G569">
        <v>36712.676477850473</v>
      </c>
    </row>
    <row r="570" spans="1:7" x14ac:dyDescent="0.25">
      <c r="A570">
        <v>51909.362837288827</v>
      </c>
      <c r="B570">
        <v>30976.173826285009</v>
      </c>
      <c r="C570">
        <v>28098.364578409779</v>
      </c>
      <c r="D570">
        <v>11901.877390198903</v>
      </c>
      <c r="E570">
        <v>51529</v>
      </c>
      <c r="F570">
        <v>4348.5231596346594</v>
      </c>
      <c r="G570">
        <v>33332.215254891169</v>
      </c>
    </row>
    <row r="571" spans="1:7" x14ac:dyDescent="0.25">
      <c r="A571">
        <v>59755.652761899408</v>
      </c>
      <c r="B571">
        <v>49487.175123939232</v>
      </c>
      <c r="C571">
        <v>11996.021674409882</v>
      </c>
      <c r="D571">
        <v>3477.5884037763326</v>
      </c>
      <c r="E571">
        <v>91809</v>
      </c>
      <c r="F571">
        <v>513.84412601368149</v>
      </c>
      <c r="G571">
        <v>43684.60791252007</v>
      </c>
    </row>
    <row r="572" spans="1:7" x14ac:dyDescent="0.25">
      <c r="A572">
        <v>138603.79564036825</v>
      </c>
      <c r="B572">
        <v>103461.92513929257</v>
      </c>
      <c r="C572">
        <v>8744.6669708487734</v>
      </c>
      <c r="D572">
        <v>31129.969170899411</v>
      </c>
      <c r="E572">
        <v>28899.999999999996</v>
      </c>
      <c r="F572">
        <v>1755.7279959033353</v>
      </c>
      <c r="G572">
        <v>80907.278282884829</v>
      </c>
    </row>
    <row r="573" spans="1:7" x14ac:dyDescent="0.25">
      <c r="A573">
        <v>172408.01170151925</v>
      </c>
      <c r="B573">
        <v>161183.32972115852</v>
      </c>
      <c r="C573">
        <v>9216.9326382941927</v>
      </c>
      <c r="D573">
        <v>5061.2297657219178</v>
      </c>
      <c r="E573">
        <v>79523.999999999985</v>
      </c>
      <c r="F573">
        <v>946.89897008084927</v>
      </c>
      <c r="G573">
        <v>119328.30170887765</v>
      </c>
    </row>
    <row r="574" spans="1:7" x14ac:dyDescent="0.25">
      <c r="A574">
        <v>-5490.4559894712947</v>
      </c>
      <c r="B574">
        <v>-20051.029488008022</v>
      </c>
      <c r="C574">
        <v>16832.752285189639</v>
      </c>
      <c r="D574">
        <v>7190.4389585076769</v>
      </c>
      <c r="E574">
        <v>27889</v>
      </c>
      <c r="F574">
        <v>665.68438917104515</v>
      </c>
      <c r="G574">
        <v>-4099.4990444700188</v>
      </c>
    </row>
    <row r="575" spans="1:7" x14ac:dyDescent="0.25">
      <c r="A575">
        <v>10979.393732456596</v>
      </c>
      <c r="B575">
        <v>-3302.6685504941961</v>
      </c>
      <c r="C575">
        <v>15290.642389584153</v>
      </c>
      <c r="D575">
        <v>7190.4389585076769</v>
      </c>
      <c r="E575">
        <v>36100</v>
      </c>
      <c r="F575">
        <v>2673.5738078253457</v>
      </c>
      <c r="G575">
        <v>7269.1783529122667</v>
      </c>
    </row>
    <row r="576" spans="1:7" x14ac:dyDescent="0.25">
      <c r="A576">
        <v>162684.61154644849</v>
      </c>
      <c r="B576">
        <v>143089.44960137532</v>
      </c>
      <c r="C576">
        <v>6740.8696883711809</v>
      </c>
      <c r="D576">
        <v>14637.966991780362</v>
      </c>
      <c r="E576">
        <v>63504.000000000007</v>
      </c>
      <c r="F576">
        <v>800.71122547545428</v>
      </c>
      <c r="G576">
        <v>107040.07173133593</v>
      </c>
    </row>
    <row r="577" spans="1:7" x14ac:dyDescent="0.25">
      <c r="A577">
        <v>-15340.165196717797</v>
      </c>
      <c r="B577">
        <v>-39598.684891120138</v>
      </c>
      <c r="C577">
        <v>16051.882618189176</v>
      </c>
      <c r="D577">
        <v>17876.403166141274</v>
      </c>
      <c r="E577">
        <v>24336.000000000004</v>
      </c>
      <c r="F577">
        <v>3269.7058075266227</v>
      </c>
      <c r="G577">
        <v>-16760.056081407714</v>
      </c>
    </row>
    <row r="578" spans="1:7" x14ac:dyDescent="0.25">
      <c r="A578">
        <v>87182.579686799378</v>
      </c>
      <c r="B578">
        <v>73618.550753566946</v>
      </c>
      <c r="C578">
        <v>13356.196313227185</v>
      </c>
      <c r="D578">
        <v>6790.0377471925576</v>
      </c>
      <c r="E578">
        <v>38416</v>
      </c>
      <c r="F578">
        <v>3295.6856210343476</v>
      </c>
      <c r="G578">
        <v>59470.771906264556</v>
      </c>
    </row>
    <row r="579" spans="1:7" x14ac:dyDescent="0.25">
      <c r="A579">
        <v>-74771.346426800286</v>
      </c>
      <c r="B579">
        <v>-86445.559096777564</v>
      </c>
      <c r="C579">
        <v>25240.334448910467</v>
      </c>
      <c r="D579">
        <v>2406.4468573270219</v>
      </c>
      <c r="E579">
        <v>106275.99999999999</v>
      </c>
      <c r="F579">
        <v>1084.8775766911704</v>
      </c>
      <c r="G579">
        <v>-46805.950863152459</v>
      </c>
    </row>
    <row r="580" spans="1:7" x14ac:dyDescent="0.25">
      <c r="A580">
        <v>52354.323292392473</v>
      </c>
      <c r="B580">
        <v>29986.653063364618</v>
      </c>
      <c r="C580">
        <v>10609.551378328397</v>
      </c>
      <c r="D580">
        <v>16890.300088479275</v>
      </c>
      <c r="E580">
        <v>72361</v>
      </c>
      <c r="F580">
        <v>1367.2491203589393</v>
      </c>
      <c r="G580">
        <v>30842.111974677682</v>
      </c>
    </row>
    <row r="581" spans="1:7" x14ac:dyDescent="0.25">
      <c r="A581">
        <v>46372.180076110708</v>
      </c>
      <c r="B581">
        <v>36803.933060448035</v>
      </c>
      <c r="C581">
        <v>10404.243378189833</v>
      </c>
      <c r="D581">
        <v>3029.307731034568</v>
      </c>
      <c r="E581">
        <v>26244.000000000004</v>
      </c>
      <c r="F581">
        <v>1583.9324277959813</v>
      </c>
      <c r="G581">
        <v>33332.215254891169</v>
      </c>
    </row>
    <row r="582" spans="1:7" x14ac:dyDescent="0.25">
      <c r="A582">
        <v>33148.697602785032</v>
      </c>
      <c r="B582">
        <v>23670.085039247395</v>
      </c>
      <c r="C582">
        <v>12440.815233970059</v>
      </c>
      <c r="D582">
        <v>2532.4808097131045</v>
      </c>
      <c r="E582">
        <v>51075.999999999985</v>
      </c>
      <c r="F582">
        <v>434.14339301186288</v>
      </c>
      <c r="G582">
        <v>25179.876145046852</v>
      </c>
    </row>
    <row r="583" spans="1:7" x14ac:dyDescent="0.25">
      <c r="A583">
        <v>-48314.697422913436</v>
      </c>
      <c r="B583">
        <v>-57441.9839931225</v>
      </c>
      <c r="C583">
        <v>14917.365502374165</v>
      </c>
      <c r="D583">
        <v>1665.1322357772333</v>
      </c>
      <c r="E583">
        <v>43680.999999999993</v>
      </c>
      <c r="F583">
        <v>1531.2360245467546</v>
      </c>
      <c r="G583">
        <v>-30011.502279794371</v>
      </c>
    </row>
    <row r="584" spans="1:7" x14ac:dyDescent="0.25">
      <c r="A584">
        <v>191653.82226245583</v>
      </c>
      <c r="B584">
        <v>170730.90106946771</v>
      </c>
      <c r="C584">
        <v>17904.543207228828</v>
      </c>
      <c r="D584">
        <v>13890.257252947129</v>
      </c>
      <c r="E584">
        <v>37636</v>
      </c>
      <c r="F584">
        <v>1071.3708025713672</v>
      </c>
      <c r="G584">
        <v>126983.89129894882</v>
      </c>
    </row>
    <row r="585" spans="1:7" x14ac:dyDescent="0.25">
      <c r="A585">
        <v>38815.278055436662</v>
      </c>
      <c r="B585">
        <v>6681.0410507794732</v>
      </c>
      <c r="C585">
        <v>11886.163566852938</v>
      </c>
      <c r="D585">
        <v>27247.214294520119</v>
      </c>
      <c r="E585">
        <v>36100</v>
      </c>
      <c r="F585">
        <v>2517.2226327678982</v>
      </c>
      <c r="G585">
        <v>15197.252539162509</v>
      </c>
    </row>
    <row r="586" spans="1:7" x14ac:dyDescent="0.25">
      <c r="A586">
        <v>-53361.623095247778</v>
      </c>
      <c r="B586">
        <v>-61066.434452260793</v>
      </c>
      <c r="C586">
        <v>9604.2365939940028</v>
      </c>
      <c r="D586">
        <v>1162.3802807674865</v>
      </c>
      <c r="E586">
        <v>63000.999999999985</v>
      </c>
      <c r="F586">
        <v>372.63690768492097</v>
      </c>
      <c r="G586">
        <v>-32919.198234104828</v>
      </c>
    </row>
    <row r="587" spans="1:7" x14ac:dyDescent="0.25">
      <c r="A587">
        <v>-9464.3582881211842</v>
      </c>
      <c r="B587">
        <v>-18766.258711737086</v>
      </c>
      <c r="C587">
        <v>21331.176416118557</v>
      </c>
      <c r="D587">
        <v>596.70023230191589</v>
      </c>
      <c r="E587">
        <v>69696</v>
      </c>
      <c r="F587">
        <v>1950.5913084244783</v>
      </c>
      <c r="G587">
        <v>-2168.5493739995818</v>
      </c>
    </row>
    <row r="588" spans="1:7" x14ac:dyDescent="0.25">
      <c r="A588">
        <v>-11828.305038000384</v>
      </c>
      <c r="B588">
        <v>-24508.495774313938</v>
      </c>
      <c r="C588">
        <v>10816.986916562568</v>
      </c>
      <c r="D588">
        <v>6328.1834771849744</v>
      </c>
      <c r="E588">
        <v>68644</v>
      </c>
      <c r="F588">
        <v>557.25732487691891</v>
      </c>
      <c r="G588">
        <v>-7248.2487967591778</v>
      </c>
    </row>
    <row r="589" spans="1:7" x14ac:dyDescent="0.25">
      <c r="A589">
        <v>-158.77925203352788</v>
      </c>
      <c r="B589">
        <v>-11494.55927368069</v>
      </c>
      <c r="C589">
        <v>12106.415600867591</v>
      </c>
      <c r="D589">
        <v>4615.1157842475186</v>
      </c>
      <c r="E589">
        <v>42436</v>
      </c>
      <c r="F589">
        <v>304.7346454945332</v>
      </c>
      <c r="G589">
        <v>1120.492428570632</v>
      </c>
    </row>
    <row r="590" spans="1:7" x14ac:dyDescent="0.25">
      <c r="A590">
        <v>9539.1289548469249</v>
      </c>
      <c r="B590">
        <v>-4376.223921007022</v>
      </c>
      <c r="C590">
        <v>7153.0329616067647</v>
      </c>
      <c r="D590">
        <v>8388.3641948301211</v>
      </c>
      <c r="E590">
        <v>58564</v>
      </c>
      <c r="F590">
        <v>618.80282434655146</v>
      </c>
      <c r="G590">
        <v>5876.9952002646169</v>
      </c>
    </row>
    <row r="591" spans="1:7" x14ac:dyDescent="0.25">
      <c r="A591">
        <v>26711.844131187805</v>
      </c>
      <c r="B591">
        <v>12153.546417463</v>
      </c>
      <c r="C591">
        <v>10713.003050147767</v>
      </c>
      <c r="D591">
        <v>8388.3641948301211</v>
      </c>
      <c r="E591">
        <v>46656.000000000007</v>
      </c>
      <c r="F591">
        <v>643.53136059920541</v>
      </c>
      <c r="G591">
        <v>17440.849819510811</v>
      </c>
    </row>
    <row r="592" spans="1:7" x14ac:dyDescent="0.25">
      <c r="A592">
        <v>-26341.511364817703</v>
      </c>
      <c r="B592">
        <v>-33632.463627590143</v>
      </c>
      <c r="C592">
        <v>11996.021674409882</v>
      </c>
      <c r="D592">
        <v>243.74223711098691</v>
      </c>
      <c r="E592">
        <v>37636</v>
      </c>
      <c r="F592">
        <v>554.22834806048616</v>
      </c>
      <c r="G592">
        <v>-14460.749667548391</v>
      </c>
    </row>
    <row r="593" spans="1:7" x14ac:dyDescent="0.25">
      <c r="A593">
        <v>47727.392207537428</v>
      </c>
      <c r="B593">
        <v>36398.347678100828</v>
      </c>
      <c r="C593">
        <v>23951.470876083193</v>
      </c>
      <c r="D593">
        <v>2284.3771571226093</v>
      </c>
      <c r="E593">
        <v>63000.999999999985</v>
      </c>
      <c r="F593">
        <v>1013.0508468486959</v>
      </c>
      <c r="G593">
        <v>35861.045957871378</v>
      </c>
    </row>
    <row r="594" spans="1:7" x14ac:dyDescent="0.25">
      <c r="A594">
        <v>23975.030047978507</v>
      </c>
      <c r="B594">
        <v>9931.6967027212704</v>
      </c>
      <c r="C594">
        <v>14794.025976001767</v>
      </c>
      <c r="D594">
        <v>7028.5709670181041</v>
      </c>
      <c r="E594">
        <v>23716</v>
      </c>
      <c r="F594">
        <v>3456.9189691564175</v>
      </c>
      <c r="G594">
        <v>15941.178056825045</v>
      </c>
    </row>
    <row r="595" spans="1:7" x14ac:dyDescent="0.25">
      <c r="A595">
        <v>73639.759195070626</v>
      </c>
      <c r="B595">
        <v>54675.882046840539</v>
      </c>
      <c r="C595">
        <v>16051.882618189176</v>
      </c>
      <c r="D595">
        <v>12125.970392508638</v>
      </c>
      <c r="E595">
        <v>75076.000000000015</v>
      </c>
      <c r="F595">
        <v>6104.7422052794427</v>
      </c>
      <c r="G595">
        <v>48188.193918434285</v>
      </c>
    </row>
    <row r="596" spans="1:7" x14ac:dyDescent="0.25">
      <c r="A596">
        <v>-33659.833230080934</v>
      </c>
      <c r="B596">
        <v>-48406.8832360995</v>
      </c>
      <c r="C596">
        <v>12666.432788673481</v>
      </c>
      <c r="D596">
        <v>8210.1974260139559</v>
      </c>
      <c r="E596">
        <v>33124</v>
      </c>
      <c r="F596">
        <v>7546.4155632595057</v>
      </c>
      <c r="G596">
        <v>-23885.646998305976</v>
      </c>
    </row>
    <row r="597" spans="1:7" x14ac:dyDescent="0.25">
      <c r="A597">
        <v>10129.181242802937</v>
      </c>
      <c r="B597">
        <v>241.29144203811666</v>
      </c>
      <c r="C597">
        <v>16964.809597266685</v>
      </c>
      <c r="D597">
        <v>2089.6032522821283</v>
      </c>
      <c r="E597">
        <v>29583.999999999996</v>
      </c>
      <c r="F597">
        <v>1013.0508468486959</v>
      </c>
      <c r="G597">
        <v>9385.5712021634827</v>
      </c>
    </row>
    <row r="598" spans="1:7" x14ac:dyDescent="0.25">
      <c r="A598">
        <v>41087.396361202809</v>
      </c>
      <c r="B598">
        <v>17030.045044132788</v>
      </c>
      <c r="C598">
        <v>11238.250480685138</v>
      </c>
      <c r="D598">
        <v>18602.117504702328</v>
      </c>
      <c r="E598">
        <v>63000.999999999985</v>
      </c>
      <c r="F598">
        <v>3295.6856210343476</v>
      </c>
      <c r="G598">
        <v>22035.60519241888</v>
      </c>
    </row>
    <row r="599" spans="1:7" x14ac:dyDescent="0.25">
      <c r="A599">
        <v>48017.203962831045</v>
      </c>
      <c r="B599">
        <v>33687.74879119503</v>
      </c>
      <c r="C599">
        <v>27071.092893688787</v>
      </c>
      <c r="D599">
        <v>4931.1606749674456</v>
      </c>
      <c r="E599">
        <v>77283.999999999985</v>
      </c>
      <c r="F599">
        <v>7200.6737320709226</v>
      </c>
      <c r="G599">
        <v>35013.770506883404</v>
      </c>
    </row>
    <row r="600" spans="1:7" x14ac:dyDescent="0.25">
      <c r="A600">
        <v>-24204.105593005137</v>
      </c>
      <c r="B600">
        <v>-40757.397697640627</v>
      </c>
      <c r="C600">
        <v>8285.5450128353659</v>
      </c>
      <c r="D600">
        <v>11031.247140894218</v>
      </c>
      <c r="E600">
        <v>37636</v>
      </c>
      <c r="F600">
        <v>750.84847127260582</v>
      </c>
      <c r="G600">
        <v>-19008.434788226419</v>
      </c>
    </row>
    <row r="601" spans="1:7" x14ac:dyDescent="0.25">
      <c r="A601">
        <v>31807.114642057644</v>
      </c>
      <c r="B601">
        <v>18779.149145809035</v>
      </c>
      <c r="C601">
        <v>19864.775894135051</v>
      </c>
      <c r="D601">
        <v>4931.1606749674456</v>
      </c>
      <c r="E601">
        <v>70756</v>
      </c>
      <c r="F601">
        <v>4940.4947754541572</v>
      </c>
      <c r="G601">
        <v>23599.542131686492</v>
      </c>
    </row>
    <row r="602" spans="1:7" x14ac:dyDescent="0.25">
      <c r="A602">
        <v>18134.437991573195</v>
      </c>
      <c r="B602">
        <v>1962.7178597862803</v>
      </c>
      <c r="C602">
        <v>10404.243378189833</v>
      </c>
      <c r="D602">
        <v>10201.241982614081</v>
      </c>
      <c r="E602">
        <v>57121.000000000007</v>
      </c>
      <c r="F602">
        <v>1256.036993176989</v>
      </c>
      <c r="G602">
        <v>10815.428377054914</v>
      </c>
    </row>
    <row r="603" spans="1:7" x14ac:dyDescent="0.25">
      <c r="A603">
        <v>4917.3868851378356</v>
      </c>
      <c r="B603">
        <v>-11617.694663251656</v>
      </c>
      <c r="C603">
        <v>20737.973600998808</v>
      </c>
      <c r="D603">
        <v>8568.9085356136511</v>
      </c>
      <c r="E603">
        <v>32400.000000000004</v>
      </c>
      <c r="F603">
        <v>625.74896171987018</v>
      </c>
      <c r="G603">
        <v>2461.2384965723422</v>
      </c>
    </row>
    <row r="604" spans="1:7" x14ac:dyDescent="0.25">
      <c r="A604">
        <v>-4613.175842586792</v>
      </c>
      <c r="B604">
        <v>-17029.155226652074</v>
      </c>
      <c r="C604">
        <v>11238.250480685138</v>
      </c>
      <c r="D604">
        <v>5958.5960375177483</v>
      </c>
      <c r="E604">
        <v>36100</v>
      </c>
      <c r="F604">
        <v>457.33091850066012</v>
      </c>
      <c r="G604">
        <v>-2815.7088916882776</v>
      </c>
    </row>
    <row r="605" spans="1:7" x14ac:dyDescent="0.25">
      <c r="A605">
        <v>74027.846145736956</v>
      </c>
      <c r="B605">
        <v>61460.879309178403</v>
      </c>
      <c r="C605">
        <v>15290.642389584153</v>
      </c>
      <c r="D605">
        <v>5327.6992213421991</v>
      </c>
      <c r="E605">
        <v>62500</v>
      </c>
      <c r="F605">
        <v>1843.5820275337451</v>
      </c>
      <c r="G605">
        <v>51873.827372947744</v>
      </c>
    </row>
    <row r="606" spans="1:7" x14ac:dyDescent="0.25">
      <c r="A606">
        <v>-1570.8881829206402</v>
      </c>
      <c r="B606">
        <v>-10008.915539749691</v>
      </c>
      <c r="C606">
        <v>9506.6183407446824</v>
      </c>
      <c r="D606">
        <v>1977.8632577680867</v>
      </c>
      <c r="E606">
        <v>85849.000000000015</v>
      </c>
      <c r="F606">
        <v>632.78966705293738</v>
      </c>
      <c r="G606">
        <v>2461.2384965723422</v>
      </c>
    </row>
    <row r="607" spans="1:7" x14ac:dyDescent="0.25">
      <c r="A607">
        <v>-69507.075648529993</v>
      </c>
      <c r="B607">
        <v>-89144.56182216882</v>
      </c>
      <c r="C607">
        <v>50101.481972022208</v>
      </c>
      <c r="D607">
        <v>6178.6930763088112</v>
      </c>
      <c r="E607">
        <v>56644</v>
      </c>
      <c r="F607">
        <v>2407.1812064935843</v>
      </c>
      <c r="G607">
        <v>-45613.930565858223</v>
      </c>
    </row>
    <row r="608" spans="1:7" x14ac:dyDescent="0.25">
      <c r="A608">
        <v>-20166.954195791404</v>
      </c>
      <c r="B608">
        <v>-40124.879359622581</v>
      </c>
      <c r="C608">
        <v>22698.352135868961</v>
      </c>
      <c r="D608">
        <v>11901.877390198903</v>
      </c>
      <c r="E608">
        <v>42848.999999999993</v>
      </c>
      <c r="F608">
        <v>1672.8893969998301</v>
      </c>
      <c r="G608">
        <v>-16190.038754512327</v>
      </c>
    </row>
    <row r="609" spans="1:7" x14ac:dyDescent="0.25">
      <c r="A609">
        <v>20840.136829075782</v>
      </c>
      <c r="B609">
        <v>-2172.4451782640172</v>
      </c>
      <c r="C609">
        <v>13473.042734938956</v>
      </c>
      <c r="D609">
        <v>17029.051580725169</v>
      </c>
      <c r="E609">
        <v>73984.000000000015</v>
      </c>
      <c r="F609">
        <v>1247.9442588823968</v>
      </c>
      <c r="G609">
        <v>9385.5712021634827</v>
      </c>
    </row>
    <row r="610" spans="1:7" x14ac:dyDescent="0.25">
      <c r="A610">
        <v>20923.826592426027</v>
      </c>
      <c r="B610">
        <v>4638.8230802898761</v>
      </c>
      <c r="C610">
        <v>21182.044326167597</v>
      </c>
      <c r="D610">
        <v>8210.1974260139559</v>
      </c>
      <c r="E610">
        <v>38416</v>
      </c>
      <c r="F610">
        <v>1297.4663152232549</v>
      </c>
      <c r="G610">
        <v>13721.141345613023</v>
      </c>
    </row>
    <row r="611" spans="1:7" x14ac:dyDescent="0.25">
      <c r="A611">
        <v>-30125.863555404532</v>
      </c>
      <c r="B611">
        <v>-42661.201352345677</v>
      </c>
      <c r="C611">
        <v>13356.196313227185</v>
      </c>
      <c r="D611">
        <v>5672.7915549351819</v>
      </c>
      <c r="E611">
        <v>30976</v>
      </c>
      <c r="F611">
        <v>1964.4897974892797</v>
      </c>
      <c r="G611">
        <v>-20113.803157321319</v>
      </c>
    </row>
    <row r="612" spans="1:7" x14ac:dyDescent="0.25">
      <c r="A612">
        <v>14998.770679001555</v>
      </c>
      <c r="B612">
        <v>-8714.555286548406</v>
      </c>
      <c r="C612">
        <v>7069.5628717399686</v>
      </c>
      <c r="D612">
        <v>19046.170276501252</v>
      </c>
      <c r="E612">
        <v>60516</v>
      </c>
      <c r="F612">
        <v>492.36540225272381</v>
      </c>
      <c r="G612">
        <v>3816.5268891152414</v>
      </c>
    </row>
    <row r="613" spans="1:7" x14ac:dyDescent="0.25">
      <c r="A613">
        <v>182424.67613259729</v>
      </c>
      <c r="B613">
        <v>170926.67783786487</v>
      </c>
      <c r="C613">
        <v>21331.176416118557</v>
      </c>
      <c r="D613">
        <v>2981.8495718551817</v>
      </c>
      <c r="E613">
        <v>48400.000000000007</v>
      </c>
      <c r="F613">
        <v>4001.2699386788172</v>
      </c>
      <c r="G613">
        <v>126983.89129894882</v>
      </c>
    </row>
    <row r="614" spans="1:7" x14ac:dyDescent="0.25">
      <c r="A614">
        <v>85469.167868491102</v>
      </c>
      <c r="B614">
        <v>75122.349419236183</v>
      </c>
      <c r="C614">
        <v>15668.812368838158</v>
      </c>
      <c r="D614">
        <v>2842.2504295122326</v>
      </c>
      <c r="E614">
        <v>79523.999999999985</v>
      </c>
      <c r="F614">
        <v>2319.9010657886292</v>
      </c>
      <c r="G614">
        <v>61417.888713834327</v>
      </c>
    </row>
    <row r="615" spans="1:7" x14ac:dyDescent="0.25">
      <c r="A615">
        <v>134292.73843428766</v>
      </c>
      <c r="B615">
        <v>99172.418871166286</v>
      </c>
      <c r="C615">
        <v>24591.427464346518</v>
      </c>
      <c r="D615">
        <v>27998.199919554252</v>
      </c>
      <c r="E615">
        <v>64008.999999999993</v>
      </c>
      <c r="F615">
        <v>2574.5232336478939</v>
      </c>
      <c r="G615">
        <v>80907.278282884829</v>
      </c>
    </row>
    <row r="616" spans="1:7" x14ac:dyDescent="0.25">
      <c r="A616">
        <v>63816.538826638105</v>
      </c>
      <c r="B616">
        <v>17095.79580155139</v>
      </c>
      <c r="C616">
        <v>5879.5927173142791</v>
      </c>
      <c r="D616">
        <v>44267.59907292734</v>
      </c>
      <c r="E616">
        <v>38025</v>
      </c>
      <c r="F616">
        <v>554.22834806048616</v>
      </c>
      <c r="G616">
        <v>22815.532364111721</v>
      </c>
    </row>
    <row r="617" spans="1:7" x14ac:dyDescent="0.25">
      <c r="A617">
        <v>14919.588763953954</v>
      </c>
      <c r="B617">
        <v>3190.9605307024067</v>
      </c>
      <c r="C617">
        <v>10302.386426622754</v>
      </c>
      <c r="D617">
        <v>5395.6451189081599</v>
      </c>
      <c r="E617">
        <v>37249</v>
      </c>
      <c r="F617">
        <v>5342.6292837725587</v>
      </c>
      <c r="G617">
        <v>10815.428377054914</v>
      </c>
    </row>
    <row r="618" spans="1:7" x14ac:dyDescent="0.25">
      <c r="A618">
        <v>77959.177908993734</v>
      </c>
      <c r="B618">
        <v>60673.134671573876</v>
      </c>
      <c r="C618">
        <v>6185.5698133496262</v>
      </c>
      <c r="D618">
        <v>12238.990204543152</v>
      </c>
      <c r="E618">
        <v>40000</v>
      </c>
      <c r="F618">
        <v>844.5129619272625</v>
      </c>
      <c r="G618">
        <v>50021.729873258068</v>
      </c>
    </row>
    <row r="619" spans="1:7" x14ac:dyDescent="0.25">
      <c r="A619">
        <v>-5756.3439569047187</v>
      </c>
      <c r="B619">
        <v>-34917.609328668012</v>
      </c>
      <c r="C619">
        <v>10100.26505294577</v>
      </c>
      <c r="D619">
        <v>24368.620242977966</v>
      </c>
      <c r="E619">
        <v>81795.999999999985</v>
      </c>
      <c r="F619">
        <v>4535.7951665319843</v>
      </c>
      <c r="G619">
        <v>-12702.310036090872</v>
      </c>
    </row>
    <row r="620" spans="1:7" x14ac:dyDescent="0.25">
      <c r="A620">
        <v>-51787.447695697992</v>
      </c>
      <c r="B620">
        <v>-62536.830526896971</v>
      </c>
      <c r="C620">
        <v>11886.163566852938</v>
      </c>
      <c r="D620">
        <v>4021.4412180522027</v>
      </c>
      <c r="E620">
        <v>60516</v>
      </c>
      <c r="F620">
        <v>1305.949507948236</v>
      </c>
      <c r="G620">
        <v>-33394.037405742638</v>
      </c>
    </row>
    <row r="621" spans="1:7" x14ac:dyDescent="0.25">
      <c r="A621">
        <v>-32076.600675162343</v>
      </c>
      <c r="B621">
        <v>-47391.8686261533</v>
      </c>
      <c r="C621">
        <v>12106.415600867591</v>
      </c>
      <c r="D621">
        <v>8937.1786263779813</v>
      </c>
      <c r="E621">
        <v>76175.999999999985</v>
      </c>
      <c r="F621">
        <v>625.74896171987018</v>
      </c>
      <c r="G621">
        <v>-22287.445658426925</v>
      </c>
    </row>
    <row r="622" spans="1:7" x14ac:dyDescent="0.25">
      <c r="A622">
        <v>7152.2845377733465</v>
      </c>
      <c r="B622">
        <v>-5675.6644433983165</v>
      </c>
      <c r="C622">
        <v>6822.2656463358444</v>
      </c>
      <c r="D622">
        <v>7272.2313939010728</v>
      </c>
      <c r="E622">
        <v>42436</v>
      </c>
      <c r="F622">
        <v>1141.0080914069963</v>
      </c>
      <c r="G622">
        <v>4499.6628081440986</v>
      </c>
    </row>
    <row r="623" spans="1:7" x14ac:dyDescent="0.25">
      <c r="A623">
        <v>126938.70885096406</v>
      </c>
      <c r="B623">
        <v>105200.03408343994</v>
      </c>
      <c r="C623">
        <v>29677.348753563598</v>
      </c>
      <c r="D623">
        <v>12466.983687582308</v>
      </c>
      <c r="E623">
        <v>46656.000000000007</v>
      </c>
      <c r="F623">
        <v>800.71122547545428</v>
      </c>
      <c r="G623">
        <v>84153.721228051232</v>
      </c>
    </row>
    <row r="624" spans="1:7" x14ac:dyDescent="0.25">
      <c r="A624">
        <v>-13970.573423491885</v>
      </c>
      <c r="B624">
        <v>-21611.040411164831</v>
      </c>
      <c r="C624">
        <v>3322.6945808392948</v>
      </c>
      <c r="D624">
        <v>2324.6296157344282</v>
      </c>
      <c r="E624">
        <v>103041</v>
      </c>
      <c r="F624">
        <v>1843.5820275337451</v>
      </c>
      <c r="G624">
        <v>-5999.0851102222114</v>
      </c>
    </row>
    <row r="625" spans="1:7" x14ac:dyDescent="0.25">
      <c r="A625">
        <v>-56847.189071470071</v>
      </c>
      <c r="B625">
        <v>-62707.199613851051</v>
      </c>
      <c r="C625">
        <v>5292.2549292595886</v>
      </c>
      <c r="D625">
        <v>4.5703910123637357</v>
      </c>
      <c r="E625">
        <v>84100</v>
      </c>
      <c r="F625">
        <v>588.67623174837615</v>
      </c>
      <c r="G625">
        <v>-34335.449166023616</v>
      </c>
    </row>
    <row r="626" spans="1:7" x14ac:dyDescent="0.25">
      <c r="A626">
        <v>2178.5747711372824</v>
      </c>
      <c r="B626">
        <v>-20369.369546381949</v>
      </c>
      <c r="C626">
        <v>13708.35455417684</v>
      </c>
      <c r="D626">
        <v>16478.258748732867</v>
      </c>
      <c r="E626">
        <v>24964.000000000004</v>
      </c>
      <c r="F626">
        <v>2461.4579880850029</v>
      </c>
      <c r="G626">
        <v>-4099.4990444700188</v>
      </c>
    </row>
    <row r="627" spans="1:7" x14ac:dyDescent="0.25">
      <c r="A627">
        <v>-36977.153507786279</v>
      </c>
      <c r="B627">
        <v>-59565.92032301279</v>
      </c>
      <c r="C627">
        <v>17364.265019475417</v>
      </c>
      <c r="D627">
        <v>15805.483769650857</v>
      </c>
      <c r="E627">
        <v>85849.000000000015</v>
      </c>
      <c r="F627">
        <v>2673.5738078253457</v>
      </c>
      <c r="G627">
        <v>-29019.617753002818</v>
      </c>
    </row>
    <row r="628" spans="1:7" x14ac:dyDescent="0.25">
      <c r="A628">
        <v>33906.254265327763</v>
      </c>
      <c r="B628">
        <v>22550.439834747092</v>
      </c>
      <c r="C628">
        <v>12217.345640808629</v>
      </c>
      <c r="D628">
        <v>4615.1157842475186</v>
      </c>
      <c r="E628">
        <v>80089</v>
      </c>
      <c r="F628">
        <v>5249.9419126808025</v>
      </c>
      <c r="G628">
        <v>25179.876145046852</v>
      </c>
    </row>
    <row r="629" spans="1:7" x14ac:dyDescent="0.25">
      <c r="A629">
        <v>17958.805397699645</v>
      </c>
      <c r="B629">
        <v>6657.8456888416267</v>
      </c>
      <c r="C629">
        <v>10302.386426622754</v>
      </c>
      <c r="D629">
        <v>4931.1606749674456</v>
      </c>
      <c r="E629">
        <v>97968.999999999985</v>
      </c>
      <c r="F629">
        <v>2735.2192911575248</v>
      </c>
      <c r="G629">
        <v>14457.245678505686</v>
      </c>
    </row>
    <row r="630" spans="1:7" x14ac:dyDescent="0.25">
      <c r="A630">
        <v>102586.34304901498</v>
      </c>
      <c r="B630">
        <v>69257.266395180763</v>
      </c>
      <c r="C630">
        <v>21331.176416118557</v>
      </c>
      <c r="D630">
        <v>26692.26012085038</v>
      </c>
      <c r="E630">
        <v>44521</v>
      </c>
      <c r="F630">
        <v>2425.1110460344162</v>
      </c>
      <c r="G630">
        <v>59470.771906264556</v>
      </c>
    </row>
    <row r="631" spans="1:7" x14ac:dyDescent="0.25">
      <c r="A631">
        <v>53225.908572263623</v>
      </c>
      <c r="B631">
        <v>41605.926346748449</v>
      </c>
      <c r="C631">
        <v>14306.091167956112</v>
      </c>
      <c r="D631">
        <v>4492.3143032938769</v>
      </c>
      <c r="E631">
        <v>77283.999999999985</v>
      </c>
      <c r="F631">
        <v>768.53344772846458</v>
      </c>
      <c r="G631">
        <v>38429.072582497771</v>
      </c>
    </row>
    <row r="632" spans="1:7" x14ac:dyDescent="0.25">
      <c r="A632">
        <v>-72144.420650086919</v>
      </c>
      <c r="B632">
        <v>-93465.647724991402</v>
      </c>
      <c r="C632">
        <v>29677.348753563598</v>
      </c>
      <c r="D632">
        <v>12013.599937502182</v>
      </c>
      <c r="E632">
        <v>83521</v>
      </c>
      <c r="F632">
        <v>844.5129619272625</v>
      </c>
      <c r="G632">
        <v>-50625.713804917366</v>
      </c>
    </row>
    <row r="633" spans="1:7" x14ac:dyDescent="0.25">
      <c r="A633">
        <v>6304.1584568190119</v>
      </c>
      <c r="B633">
        <v>-8053.7519371569506</v>
      </c>
      <c r="C633">
        <v>19721.177323604788</v>
      </c>
      <c r="D633">
        <v>6403.7611614243442</v>
      </c>
      <c r="E633">
        <v>29583.999999999996</v>
      </c>
      <c r="F633">
        <v>1696.0656784562655</v>
      </c>
      <c r="G633">
        <v>4499.6628081440986</v>
      </c>
    </row>
    <row r="634" spans="1:7" x14ac:dyDescent="0.25">
      <c r="A634">
        <v>-6549.6597167368454</v>
      </c>
      <c r="B634">
        <v>-38772.332637303982</v>
      </c>
      <c r="C634">
        <v>23477.368626462241</v>
      </c>
      <c r="D634">
        <v>25069.632979403748</v>
      </c>
      <c r="E634">
        <v>78961</v>
      </c>
      <c r="F634">
        <v>10515.490388263101</v>
      </c>
      <c r="G634">
        <v>-13291.719042869392</v>
      </c>
    </row>
    <row r="635" spans="1:7" x14ac:dyDescent="0.25">
      <c r="A635">
        <v>-43533.671427884867</v>
      </c>
      <c r="B635">
        <v>-62389.289171850978</v>
      </c>
      <c r="C635">
        <v>21033.466649845763</v>
      </c>
      <c r="D635">
        <v>11031.247140894218</v>
      </c>
      <c r="E635">
        <v>53361</v>
      </c>
      <c r="F635">
        <v>1091.7082026100034</v>
      </c>
      <c r="G635">
        <v>-31477.996525377064</v>
      </c>
    </row>
    <row r="636" spans="1:7" x14ac:dyDescent="0.25">
      <c r="A636">
        <v>-2020.5908921005284</v>
      </c>
      <c r="B636">
        <v>-9445.9387007086661</v>
      </c>
      <c r="C636">
        <v>13826.820512537117</v>
      </c>
      <c r="D636">
        <v>30.593625659547712</v>
      </c>
      <c r="E636">
        <v>44944.000000000007</v>
      </c>
      <c r="F636">
        <v>1025.6720191983088</v>
      </c>
      <c r="G636">
        <v>2461.2384965723422</v>
      </c>
    </row>
    <row r="637" spans="1:7" x14ac:dyDescent="0.25">
      <c r="A637">
        <v>196291.82049444184</v>
      </c>
      <c r="B637">
        <v>178505.00050970115</v>
      </c>
      <c r="C637">
        <v>30393.820001656673</v>
      </c>
      <c r="D637">
        <v>8034.3960102894525</v>
      </c>
      <c r="E637">
        <v>28899.999999999996</v>
      </c>
      <c r="F637">
        <v>492.36540225272381</v>
      </c>
      <c r="G637">
        <v>133529.6860099796</v>
      </c>
    </row>
    <row r="638" spans="1:7" x14ac:dyDescent="0.25">
      <c r="A638">
        <v>17431.827549680776</v>
      </c>
      <c r="B638">
        <v>6608.6273280742735</v>
      </c>
      <c r="C638">
        <v>20737.973600998808</v>
      </c>
      <c r="D638">
        <v>2365.3189081365417</v>
      </c>
      <c r="E638">
        <v>69696</v>
      </c>
      <c r="F638">
        <v>768.53344772846458</v>
      </c>
      <c r="G638">
        <v>15197.252539162509</v>
      </c>
    </row>
    <row r="639" spans="1:7" x14ac:dyDescent="0.25">
      <c r="A639">
        <v>9285.0090514170079</v>
      </c>
      <c r="B639">
        <v>-20541.151150690777</v>
      </c>
      <c r="C639">
        <v>12894.20062248381</v>
      </c>
      <c r="D639">
        <v>24542.718491702166</v>
      </c>
      <c r="E639">
        <v>65024.999999999993</v>
      </c>
      <c r="F639">
        <v>3402.1353042224578</v>
      </c>
      <c r="G639">
        <v>-2815.7088916882776</v>
      </c>
    </row>
    <row r="640" spans="1:7" x14ac:dyDescent="0.25">
      <c r="A640">
        <v>15374.778670667225</v>
      </c>
      <c r="B640">
        <v>4513.1341910010105</v>
      </c>
      <c r="C640">
        <v>19435.636066218824</v>
      </c>
      <c r="D640">
        <v>2662.5278823183562</v>
      </c>
      <c r="E640">
        <v>75625</v>
      </c>
      <c r="F640">
        <v>2425.1110460344162</v>
      </c>
      <c r="G640">
        <v>13721.141345613023</v>
      </c>
    </row>
    <row r="641" spans="1:7" x14ac:dyDescent="0.25">
      <c r="A641">
        <v>111290.07425635122</v>
      </c>
      <c r="B641">
        <v>90013.214891079828</v>
      </c>
      <c r="C641">
        <v>10100.26505294577</v>
      </c>
      <c r="D641">
        <v>15805.483769650857</v>
      </c>
      <c r="E641">
        <v>64008.999999999993</v>
      </c>
      <c r="F641">
        <v>443.2436624801872</v>
      </c>
      <c r="G641">
        <v>71448.29237228453</v>
      </c>
    </row>
    <row r="642" spans="1:7" x14ac:dyDescent="0.25">
      <c r="A642">
        <v>-19876.5962272123</v>
      </c>
      <c r="B642">
        <v>-32992.270778570746</v>
      </c>
      <c r="C642">
        <v>17633.307418807683</v>
      </c>
      <c r="D642">
        <v>5464.1256816592031</v>
      </c>
      <c r="E642">
        <v>39204</v>
      </c>
      <c r="F642">
        <v>1032.0539304437955</v>
      </c>
      <c r="G642">
        <v>-12702.310036090872</v>
      </c>
    </row>
    <row r="643" spans="1:7" x14ac:dyDescent="0.25">
      <c r="A643">
        <v>12596.718433949587</v>
      </c>
      <c r="B643">
        <v>-1301.7380223720793</v>
      </c>
      <c r="C643">
        <v>29322.508415929846</v>
      </c>
      <c r="D643">
        <v>4021.4412180522027</v>
      </c>
      <c r="E643">
        <v>49729</v>
      </c>
      <c r="F643">
        <v>2407.1812064935843</v>
      </c>
      <c r="G643">
        <v>10815.428377054914</v>
      </c>
    </row>
    <row r="644" spans="1:7" x14ac:dyDescent="0.25">
      <c r="A644">
        <v>-72928.394741477576</v>
      </c>
      <c r="B644">
        <v>-81811.345148855762</v>
      </c>
      <c r="C644">
        <v>19011.460262336142</v>
      </c>
      <c r="D644">
        <v>596.70023230191589</v>
      </c>
      <c r="E644">
        <v>11025</v>
      </c>
      <c r="F644">
        <v>2798.5930002430109</v>
      </c>
      <c r="G644">
        <v>-46805.950863152459</v>
      </c>
    </row>
    <row r="645" spans="1:7" x14ac:dyDescent="0.25">
      <c r="A645">
        <v>-20092.998259586508</v>
      </c>
      <c r="B645">
        <v>-37633.925028805468</v>
      </c>
      <c r="C645">
        <v>19011.460262336142</v>
      </c>
      <c r="D645">
        <v>10000</v>
      </c>
      <c r="E645">
        <v>24025.000000000004</v>
      </c>
      <c r="F645">
        <v>2976.4801294659137</v>
      </c>
      <c r="G645">
        <v>-15616.824568059559</v>
      </c>
    </row>
    <row r="646" spans="1:7" x14ac:dyDescent="0.25">
      <c r="A646">
        <v>9499.5298936313629</v>
      </c>
      <c r="B646">
        <v>-6110.2673072745201</v>
      </c>
      <c r="C646">
        <v>12780.047776507483</v>
      </c>
      <c r="D646">
        <v>9124.9286331015592</v>
      </c>
      <c r="E646">
        <v>38809</v>
      </c>
      <c r="F646">
        <v>359.83745287896022</v>
      </c>
      <c r="G646">
        <v>5186.4804224398849</v>
      </c>
    </row>
    <row r="647" spans="1:7" x14ac:dyDescent="0.25">
      <c r="A647">
        <v>51887.826064709079</v>
      </c>
      <c r="B647">
        <v>13726.469507881189</v>
      </c>
      <c r="C647">
        <v>24430.599767729291</v>
      </c>
      <c r="D647">
        <v>31332.571679587181</v>
      </c>
      <c r="E647">
        <v>62001.000000000007</v>
      </c>
      <c r="F647">
        <v>24594.122026209447</v>
      </c>
      <c r="G647">
        <v>22815.532364111721</v>
      </c>
    </row>
    <row r="648" spans="1:7" x14ac:dyDescent="0.25">
      <c r="A648">
        <v>-22168.724377228806</v>
      </c>
      <c r="B648">
        <v>-31857.849282710678</v>
      </c>
      <c r="C648">
        <v>9312.9666889329437</v>
      </c>
      <c r="D648">
        <v>3374.6467856536251</v>
      </c>
      <c r="E648">
        <v>42848.999999999993</v>
      </c>
      <c r="F648">
        <v>1367.2491203589393</v>
      </c>
      <c r="G648">
        <v>-13291.719042869392</v>
      </c>
    </row>
    <row r="649" spans="1:7" x14ac:dyDescent="0.25">
      <c r="A649">
        <v>-58963.846861446778</v>
      </c>
      <c r="B649">
        <v>-64964.05373247953</v>
      </c>
      <c r="C649">
        <v>5729.6860024556718</v>
      </c>
      <c r="D649">
        <v>71.032859664702997</v>
      </c>
      <c r="E649">
        <v>45368.999999999993</v>
      </c>
      <c r="F649">
        <v>924.14760602855972</v>
      </c>
      <c r="G649">
        <v>-36641.338903044591</v>
      </c>
    </row>
    <row r="650" spans="1:7" x14ac:dyDescent="0.25">
      <c r="A650">
        <v>23441.995554913447</v>
      </c>
      <c r="B650">
        <v>14539.139342612762</v>
      </c>
      <c r="C650">
        <v>10921.503286107751</v>
      </c>
      <c r="D650">
        <v>2205.1754269932771</v>
      </c>
      <c r="E650">
        <v>28223.999999999996</v>
      </c>
      <c r="F650">
        <v>929.7728602315533</v>
      </c>
      <c r="G650">
        <v>18196.62856265351</v>
      </c>
    </row>
    <row r="651" spans="1:7" x14ac:dyDescent="0.25">
      <c r="A651">
        <v>-12537.09763809829</v>
      </c>
      <c r="B651">
        <v>-20619.565055464191</v>
      </c>
      <c r="C651">
        <v>12217.345640808629</v>
      </c>
      <c r="D651">
        <v>1059.9821222270441</v>
      </c>
      <c r="E651">
        <v>42848.999999999993</v>
      </c>
      <c r="F651">
        <v>10730.655995408913</v>
      </c>
      <c r="G651">
        <v>-5369.3498931492559</v>
      </c>
    </row>
    <row r="652" spans="1:7" x14ac:dyDescent="0.25">
      <c r="A652">
        <v>-26460.770687435273</v>
      </c>
      <c r="B652">
        <v>-48783.100222105255</v>
      </c>
      <c r="C652">
        <v>17904.543207228828</v>
      </c>
      <c r="D652">
        <v>15410.133905908337</v>
      </c>
      <c r="E652">
        <v>29929</v>
      </c>
      <c r="F652">
        <v>782.12865587327633</v>
      </c>
      <c r="G652">
        <v>-22823.207502490604</v>
      </c>
    </row>
    <row r="653" spans="1:7" x14ac:dyDescent="0.25">
      <c r="A653">
        <v>11870.974856599845</v>
      </c>
      <c r="B653">
        <v>-19418.111032725508</v>
      </c>
      <c r="C653">
        <v>14671.229051130107</v>
      </c>
      <c r="D653">
        <v>25783.013907836608</v>
      </c>
      <c r="E653">
        <v>72361</v>
      </c>
      <c r="F653">
        <v>1573.2197252384619</v>
      </c>
      <c r="G653">
        <v>-1517.8602964098786</v>
      </c>
    </row>
    <row r="654" spans="1:7" x14ac:dyDescent="0.25">
      <c r="A654">
        <v>38037.570159543786</v>
      </c>
      <c r="B654">
        <v>25400.585801614419</v>
      </c>
      <c r="C654">
        <v>16701.241794034777</v>
      </c>
      <c r="D654">
        <v>5127.0532684153213</v>
      </c>
      <c r="E654">
        <v>104976.00000000001</v>
      </c>
      <c r="F654">
        <v>849.5567733731699</v>
      </c>
      <c r="G654">
        <v>28390.271656842837</v>
      </c>
    </row>
    <row r="655" spans="1:7" x14ac:dyDescent="0.25">
      <c r="A655">
        <v>52586.217188258815</v>
      </c>
      <c r="B655">
        <v>43383.565862705684</v>
      </c>
      <c r="C655">
        <v>12780.047776507483</v>
      </c>
      <c r="D655">
        <v>2166.2224870728919</v>
      </c>
      <c r="E655">
        <v>40804</v>
      </c>
      <c r="F655">
        <v>17343.704479229422</v>
      </c>
      <c r="G655">
        <v>38429.072582497771</v>
      </c>
    </row>
    <row r="656" spans="1:7" x14ac:dyDescent="0.25">
      <c r="A656">
        <v>26128.349158601995</v>
      </c>
      <c r="B656">
        <v>14060.083728462334</v>
      </c>
      <c r="C656">
        <v>9312.9666889329437</v>
      </c>
      <c r="D656">
        <v>5958.5960375177483</v>
      </c>
      <c r="E656">
        <v>75625</v>
      </c>
      <c r="F656">
        <v>26457.668255792436</v>
      </c>
      <c r="G656">
        <v>18956.390959212986</v>
      </c>
    </row>
    <row r="657" spans="1:7" x14ac:dyDescent="0.25">
      <c r="A657">
        <v>43209.929726872462</v>
      </c>
      <c r="B657">
        <v>30252.278667155919</v>
      </c>
      <c r="C657">
        <v>16051.882618189176</v>
      </c>
      <c r="D657">
        <v>5602.697283126553</v>
      </c>
      <c r="E657">
        <v>68120.999999999985</v>
      </c>
      <c r="F657">
        <v>1025.6720191983088</v>
      </c>
      <c r="G657">
        <v>30842.111974677682</v>
      </c>
    </row>
    <row r="658" spans="1:7" x14ac:dyDescent="0.25">
      <c r="A658">
        <v>-25088.556631700485</v>
      </c>
      <c r="B658">
        <v>-34111.905167607598</v>
      </c>
      <c r="C658">
        <v>21781.901498700448</v>
      </c>
      <c r="D658">
        <v>205.75883373981745</v>
      </c>
      <c r="E658">
        <v>65024.999999999993</v>
      </c>
      <c r="F658">
        <v>654.49447610776372</v>
      </c>
      <c r="G658">
        <v>-12702.310036090872</v>
      </c>
    </row>
    <row r="659" spans="1:7" x14ac:dyDescent="0.25">
      <c r="A659">
        <v>-7446.3175168288399</v>
      </c>
      <c r="B659">
        <v>-18781.117743231291</v>
      </c>
      <c r="C659">
        <v>15416.15501648942</v>
      </c>
      <c r="D659">
        <v>3964.8418652431064</v>
      </c>
      <c r="E659">
        <v>39601</v>
      </c>
      <c r="F659">
        <v>708.74544025752925</v>
      </c>
      <c r="G659">
        <v>-3459.3538101610297</v>
      </c>
    </row>
    <row r="660" spans="1:7" x14ac:dyDescent="0.25">
      <c r="A660">
        <v>-42973.992617721829</v>
      </c>
      <c r="B660">
        <v>-51515.700412944469</v>
      </c>
      <c r="C660">
        <v>13826.820512537117</v>
      </c>
      <c r="D660">
        <v>1243.0556565177314</v>
      </c>
      <c r="E660">
        <v>28899.999999999996</v>
      </c>
      <c r="F660">
        <v>3243.9733901662316</v>
      </c>
      <c r="G660">
        <v>-26489.37760130332</v>
      </c>
    </row>
    <row r="661" spans="1:7" x14ac:dyDescent="0.25">
      <c r="A661">
        <v>-41077.586488327172</v>
      </c>
      <c r="B661">
        <v>-50600.924213390186</v>
      </c>
      <c r="C661">
        <v>21480.863153128361</v>
      </c>
      <c r="D661">
        <v>807.83875040624685</v>
      </c>
      <c r="E661">
        <v>92416</v>
      </c>
      <c r="F661">
        <v>2319.9010657886292</v>
      </c>
      <c r="G661">
        <v>-23355.936811239593</v>
      </c>
    </row>
    <row r="662" spans="1:7" x14ac:dyDescent="0.25">
      <c r="A662">
        <v>29111.392687956446</v>
      </c>
      <c r="B662">
        <v>6559.6289112333543</v>
      </c>
      <c r="C662">
        <v>10921.503286107751</v>
      </c>
      <c r="D662">
        <v>17029.051580725169</v>
      </c>
      <c r="E662">
        <v>85263.999999999985</v>
      </c>
      <c r="F662">
        <v>5249.9419126808025</v>
      </c>
      <c r="G662">
        <v>15197.252539162509</v>
      </c>
    </row>
    <row r="663" spans="1:7" x14ac:dyDescent="0.25">
      <c r="A663">
        <v>138071.62908448937</v>
      </c>
      <c r="B663">
        <v>103994.44622807503</v>
      </c>
      <c r="C663">
        <v>20737.973600998808</v>
      </c>
      <c r="D663">
        <v>27621.124695697425</v>
      </c>
      <c r="E663">
        <v>40400.999999999993</v>
      </c>
      <c r="F663">
        <v>8220.8291772977027</v>
      </c>
      <c r="G663">
        <v>83066.309347678558</v>
      </c>
    </row>
    <row r="664" spans="1:7" x14ac:dyDescent="0.25">
      <c r="A664">
        <v>35418.775690461895</v>
      </c>
      <c r="B664">
        <v>13038.487290216854</v>
      </c>
      <c r="C664">
        <v>12780.047776507483</v>
      </c>
      <c r="D664">
        <v>16478.258748732867</v>
      </c>
      <c r="E664">
        <v>78961</v>
      </c>
      <c r="F664">
        <v>497.63157626538003</v>
      </c>
      <c r="G664">
        <v>19720.153378585808</v>
      </c>
    </row>
    <row r="665" spans="1:7" x14ac:dyDescent="0.25">
      <c r="A665">
        <v>-6104.023651164789</v>
      </c>
      <c r="B665">
        <v>-28477.171105990645</v>
      </c>
      <c r="C665">
        <v>6341.6464548438635</v>
      </c>
      <c r="D665">
        <v>17733.404035843894</v>
      </c>
      <c r="E665">
        <v>40804</v>
      </c>
      <c r="F665">
        <v>1376.2878561941616</v>
      </c>
      <c r="G665">
        <v>-10311.717612108247</v>
      </c>
    </row>
    <row r="666" spans="1:7" x14ac:dyDescent="0.25">
      <c r="A666">
        <v>26458.402609893055</v>
      </c>
      <c r="B666">
        <v>17273.266215713546</v>
      </c>
      <c r="C666">
        <v>11668.053624547603</v>
      </c>
      <c r="D666">
        <v>2365.3189081365417</v>
      </c>
      <c r="E666">
        <v>42025</v>
      </c>
      <c r="F666">
        <v>1964.4897974892797</v>
      </c>
      <c r="G666">
        <v>20487.93223845811</v>
      </c>
    </row>
    <row r="667" spans="1:7" x14ac:dyDescent="0.25">
      <c r="A667">
        <v>-44235.321358764006</v>
      </c>
      <c r="B667">
        <v>-62261.315411508098</v>
      </c>
      <c r="C667">
        <v>16439.860244550015</v>
      </c>
      <c r="D667">
        <v>11031.247140894218</v>
      </c>
      <c r="E667">
        <v>37249</v>
      </c>
      <c r="F667">
        <v>946.89897008084927</v>
      </c>
      <c r="G667">
        <v>-32441.586781355207</v>
      </c>
    </row>
    <row r="668" spans="1:7" x14ac:dyDescent="0.25">
      <c r="A668">
        <v>13923.227875149749</v>
      </c>
      <c r="B668">
        <v>2585.3806725627128</v>
      </c>
      <c r="C668">
        <v>10506.631591342346</v>
      </c>
      <c r="D668">
        <v>4931.1606749674456</v>
      </c>
      <c r="E668">
        <v>56644</v>
      </c>
      <c r="F668">
        <v>5204.3282004840121</v>
      </c>
      <c r="G668">
        <v>10815.428377054914</v>
      </c>
    </row>
    <row r="669" spans="1:7" x14ac:dyDescent="0.25">
      <c r="A669">
        <v>-19913.047393284913</v>
      </c>
      <c r="B669">
        <v>-62980.943734506262</v>
      </c>
      <c r="C669">
        <v>10404.243378189833</v>
      </c>
      <c r="D669">
        <v>39412.780214207225</v>
      </c>
      <c r="E669">
        <v>62500</v>
      </c>
      <c r="F669">
        <v>918.56348016338882</v>
      </c>
      <c r="G669">
        <v>-30991.992365455801</v>
      </c>
    </row>
    <row r="670" spans="1:7" x14ac:dyDescent="0.25">
      <c r="A670">
        <v>166798.75513524853</v>
      </c>
      <c r="B670">
        <v>148939.82535808376</v>
      </c>
      <c r="C670">
        <v>8195.2941459172089</v>
      </c>
      <c r="D670">
        <v>12466.983687582308</v>
      </c>
      <c r="E670">
        <v>44521</v>
      </c>
      <c r="F670">
        <v>2140.9908736094189</v>
      </c>
      <c r="G670">
        <v>110665.69189242326</v>
      </c>
    </row>
    <row r="671" spans="1:7" x14ac:dyDescent="0.25">
      <c r="A671">
        <v>1484.0368816480877</v>
      </c>
      <c r="B671">
        <v>-8375.3176701097073</v>
      </c>
      <c r="C671">
        <v>14548.974456468783</v>
      </c>
      <c r="D671">
        <v>2532.4808097131045</v>
      </c>
      <c r="E671">
        <v>27889</v>
      </c>
      <c r="F671">
        <v>1882.8573052453319</v>
      </c>
      <c r="G671">
        <v>3137.0572436607345</v>
      </c>
    </row>
    <row r="672" spans="1:7" x14ac:dyDescent="0.25">
      <c r="A672">
        <v>-38948.025009721561</v>
      </c>
      <c r="B672">
        <v>-56420.941168083504</v>
      </c>
      <c r="C672">
        <v>16570.277866524262</v>
      </c>
      <c r="D672">
        <v>10404.975849871089</v>
      </c>
      <c r="E672">
        <v>59049.000000000007</v>
      </c>
      <c r="F672">
        <v>358.05268118062088</v>
      </c>
      <c r="G672">
        <v>-28016.235698048247</v>
      </c>
    </row>
    <row r="673" spans="1:7" x14ac:dyDescent="0.25">
      <c r="A673">
        <v>34774.643149834366</v>
      </c>
      <c r="B673">
        <v>27608.289384652111</v>
      </c>
      <c r="C673">
        <v>11996.021674409882</v>
      </c>
      <c r="D673">
        <v>108.41765611430085</v>
      </c>
      <c r="E673">
        <v>50176.000000000007</v>
      </c>
      <c r="F673">
        <v>1432.0648479382403</v>
      </c>
      <c r="G673">
        <v>27581.414733343445</v>
      </c>
    </row>
    <row r="674" spans="1:7" x14ac:dyDescent="0.25">
      <c r="A674">
        <v>-11639.668809035655</v>
      </c>
      <c r="B674">
        <v>-23411.879603742735</v>
      </c>
      <c r="C674">
        <v>16964.809597266685</v>
      </c>
      <c r="D674">
        <v>4136.1363477869854</v>
      </c>
      <c r="E674">
        <v>56644</v>
      </c>
      <c r="F674">
        <v>1224.0418019966662</v>
      </c>
      <c r="G674">
        <v>-5999.0851102222114</v>
      </c>
    </row>
    <row r="675" spans="1:7" x14ac:dyDescent="0.25">
      <c r="A675">
        <v>30406.595422330043</v>
      </c>
      <c r="B675">
        <v>12603.581758400374</v>
      </c>
      <c r="C675">
        <v>25403.961338164343</v>
      </c>
      <c r="D675">
        <v>9030.7511228348631</v>
      </c>
      <c r="E675">
        <v>67080.999999999985</v>
      </c>
      <c r="F675">
        <v>733.65353850441124</v>
      </c>
      <c r="G675">
        <v>20487.93223845811</v>
      </c>
    </row>
    <row r="676" spans="1:7" x14ac:dyDescent="0.25">
      <c r="A676">
        <v>90786.722754350689</v>
      </c>
      <c r="B676">
        <v>76877.5724836234</v>
      </c>
      <c r="C676">
        <v>6659.9913356849293</v>
      </c>
      <c r="D676">
        <v>8478.3384064776237</v>
      </c>
      <c r="E676">
        <v>66564</v>
      </c>
      <c r="F676">
        <v>819.83068786669469</v>
      </c>
      <c r="G676">
        <v>61417.888713834327</v>
      </c>
    </row>
    <row r="677" spans="1:7" x14ac:dyDescent="0.25">
      <c r="A677">
        <v>5376.6328704728985</v>
      </c>
      <c r="B677">
        <v>-7986.8333058774515</v>
      </c>
      <c r="C677">
        <v>13826.820512537117</v>
      </c>
      <c r="D677">
        <v>6479.8959492434351</v>
      </c>
      <c r="E677">
        <v>37249</v>
      </c>
      <c r="F677">
        <v>721.0693675173859</v>
      </c>
      <c r="G677">
        <v>3816.5268891152414</v>
      </c>
    </row>
    <row r="678" spans="1:7" x14ac:dyDescent="0.25">
      <c r="A678">
        <v>-27879.199762590142</v>
      </c>
      <c r="B678">
        <v>-39460.823964240401</v>
      </c>
      <c r="C678">
        <v>17633.307418807683</v>
      </c>
      <c r="D678">
        <v>3798.0163399167654</v>
      </c>
      <c r="E678">
        <v>35721</v>
      </c>
      <c r="F678">
        <v>1064.6937437239217</v>
      </c>
      <c r="G678">
        <v>-17326.890481233513</v>
      </c>
    </row>
    <row r="679" spans="1:7" x14ac:dyDescent="0.25">
      <c r="A679">
        <v>47472.93386918374</v>
      </c>
      <c r="B679">
        <v>37739.053574553531</v>
      </c>
      <c r="C679">
        <v>6263.3504698629831</v>
      </c>
      <c r="D679">
        <v>4021.4412180522027</v>
      </c>
      <c r="E679">
        <v>61009.000000000015</v>
      </c>
      <c r="F679">
        <v>2953.5109126956277</v>
      </c>
      <c r="G679">
        <v>34170.832723131018</v>
      </c>
    </row>
    <row r="680" spans="1:7" x14ac:dyDescent="0.25">
      <c r="A680">
        <v>-4839.6415170095534</v>
      </c>
      <c r="B680">
        <v>-16425.368695977981</v>
      </c>
      <c r="C680">
        <v>29499.645813758354</v>
      </c>
      <c r="D680">
        <v>1474.8745016855655</v>
      </c>
      <c r="E680">
        <v>25600.000000000004</v>
      </c>
      <c r="F680">
        <v>2633.4096768286158</v>
      </c>
      <c r="G680">
        <v>-205.83339011256641</v>
      </c>
    </row>
    <row r="681" spans="1:7" x14ac:dyDescent="0.25">
      <c r="A681">
        <v>-9276.4619150047147</v>
      </c>
      <c r="B681">
        <v>-20312.284925299016</v>
      </c>
      <c r="C681">
        <v>15165.67344017086</v>
      </c>
      <c r="D681">
        <v>3689.2594368644955</v>
      </c>
      <c r="E681">
        <v>31684</v>
      </c>
      <c r="F681">
        <v>684.85331763047509</v>
      </c>
      <c r="G681">
        <v>-4736.1594641191832</v>
      </c>
    </row>
    <row r="682" spans="1:7" x14ac:dyDescent="0.25">
      <c r="A682">
        <v>52482.345975149336</v>
      </c>
      <c r="B682">
        <v>35924.960926022119</v>
      </c>
      <c r="C682">
        <v>21781.901498700448</v>
      </c>
      <c r="D682">
        <v>8388.3641948301211</v>
      </c>
      <c r="E682">
        <v>70225</v>
      </c>
      <c r="F682">
        <v>2286.0641132990622</v>
      </c>
      <c r="G682">
        <v>35861.045957871378</v>
      </c>
    </row>
    <row r="683" spans="1:7" x14ac:dyDescent="0.25">
      <c r="A683">
        <v>-41255.425651997946</v>
      </c>
      <c r="B683">
        <v>-55249.993641567853</v>
      </c>
      <c r="C683">
        <v>33921.068567129565</v>
      </c>
      <c r="D683">
        <v>3223.8128541352194</v>
      </c>
      <c r="E683">
        <v>44944.000000000007</v>
      </c>
      <c r="F683">
        <v>2172.243406946538</v>
      </c>
      <c r="G683">
        <v>-25456.796325757568</v>
      </c>
    </row>
    <row r="684" spans="1:7" x14ac:dyDescent="0.25">
      <c r="A684">
        <v>-33095.794897044223</v>
      </c>
      <c r="B684">
        <v>-48400.863036329523</v>
      </c>
      <c r="C684">
        <v>10609.551378328397</v>
      </c>
      <c r="D684">
        <v>9219.7126654731437</v>
      </c>
      <c r="E684">
        <v>68120.999999999985</v>
      </c>
      <c r="F684">
        <v>459.73115949387159</v>
      </c>
      <c r="G684">
        <v>-23355.936811239593</v>
      </c>
    </row>
    <row r="685" spans="1:7" x14ac:dyDescent="0.25">
      <c r="A685">
        <v>248.4189808789306</v>
      </c>
      <c r="B685">
        <v>-10225.121585007873</v>
      </c>
      <c r="C685">
        <v>18592.241914467857</v>
      </c>
      <c r="D685">
        <v>2406.4468573270219</v>
      </c>
      <c r="E685">
        <v>26895.999999999996</v>
      </c>
      <c r="F685">
        <v>929.7728602315533</v>
      </c>
      <c r="G685">
        <v>2461.2384965723422</v>
      </c>
    </row>
    <row r="686" spans="1:7" x14ac:dyDescent="0.25">
      <c r="A686">
        <v>-42375.638755674299</v>
      </c>
      <c r="B686">
        <v>-56018.637865945479</v>
      </c>
      <c r="C686">
        <v>21933.253570791541</v>
      </c>
      <c r="D686">
        <v>5193.4049241276589</v>
      </c>
      <c r="E686">
        <v>51529</v>
      </c>
      <c r="F686">
        <v>2653.3997905781748</v>
      </c>
      <c r="G686">
        <v>-27510.20070005353</v>
      </c>
    </row>
    <row r="687" spans="1:7" x14ac:dyDescent="0.25">
      <c r="A687">
        <v>63648.378603110614</v>
      </c>
      <c r="B687">
        <v>38544.606603756307</v>
      </c>
      <c r="C687">
        <v>10921.503286107751</v>
      </c>
      <c r="D687">
        <v>19800.749876506798</v>
      </c>
      <c r="E687">
        <v>21315.999999999996</v>
      </c>
      <c r="F687">
        <v>500.29021362513282</v>
      </c>
      <c r="G687">
        <v>35861.045957871378</v>
      </c>
    </row>
    <row r="688" spans="1:7" x14ac:dyDescent="0.25">
      <c r="A688">
        <v>-8274.206685516514</v>
      </c>
      <c r="B688">
        <v>-20007.25691328213</v>
      </c>
      <c r="C688">
        <v>14306.091167956112</v>
      </c>
      <c r="D688">
        <v>4615.1157842475186</v>
      </c>
      <c r="E688">
        <v>24649</v>
      </c>
      <c r="F688">
        <v>309.16524938237734</v>
      </c>
      <c r="G688">
        <v>-4736.1594641191832</v>
      </c>
    </row>
    <row r="689" spans="1:7" x14ac:dyDescent="0.25">
      <c r="A689">
        <v>5395.2972628983662</v>
      </c>
      <c r="B689">
        <v>-6887.5973585935099</v>
      </c>
      <c r="C689">
        <v>18592.241914467857</v>
      </c>
      <c r="D689">
        <v>4371.5594725267929</v>
      </c>
      <c r="E689">
        <v>8464</v>
      </c>
      <c r="F689">
        <v>3321.9156266634186</v>
      </c>
      <c r="G689">
        <v>4499.6628081440986</v>
      </c>
    </row>
    <row r="690" spans="1:7" x14ac:dyDescent="0.25">
      <c r="A690">
        <v>86348.490210028074</v>
      </c>
      <c r="B690">
        <v>38065.989134218056</v>
      </c>
      <c r="C690">
        <v>32039.043358008497</v>
      </c>
      <c r="D690">
        <v>40832.59038501855</v>
      </c>
      <c r="E690">
        <v>47089</v>
      </c>
      <c r="F690">
        <v>1208.4142781362195</v>
      </c>
      <c r="G690">
        <v>41036.767687444175</v>
      </c>
    </row>
    <row r="691" spans="1:7" x14ac:dyDescent="0.25">
      <c r="A691">
        <v>17510.786288636285</v>
      </c>
      <c r="B691">
        <v>2788.8879645121633</v>
      </c>
      <c r="C691">
        <v>23634.844564863364</v>
      </c>
      <c r="D691">
        <v>6031.412033814544</v>
      </c>
      <c r="E691">
        <v>87616</v>
      </c>
      <c r="F691">
        <v>4422.28777916339</v>
      </c>
      <c r="G691">
        <v>13721.141345613023</v>
      </c>
    </row>
    <row r="692" spans="1:7" x14ac:dyDescent="0.25">
      <c r="A692">
        <v>22084.2496558618</v>
      </c>
      <c r="B692">
        <v>-4597.1489342297391</v>
      </c>
      <c r="C692">
        <v>9216.9326382941927</v>
      </c>
      <c r="D692">
        <v>21848.540521875933</v>
      </c>
      <c r="E692">
        <v>64516</v>
      </c>
      <c r="F692">
        <v>8627.0198741556542</v>
      </c>
      <c r="G692">
        <v>7269.1783529122667</v>
      </c>
    </row>
    <row r="693" spans="1:7" x14ac:dyDescent="0.25">
      <c r="A693">
        <v>112012.06108817019</v>
      </c>
      <c r="B693">
        <v>104637.00149907474</v>
      </c>
      <c r="C693">
        <v>10921.503286107751</v>
      </c>
      <c r="D693">
        <v>545.85816489101171</v>
      </c>
      <c r="E693">
        <v>91809</v>
      </c>
      <c r="F693">
        <v>3778.0506392865009</v>
      </c>
      <c r="G693">
        <v>80907.278282884829</v>
      </c>
    </row>
    <row r="694" spans="1:7" x14ac:dyDescent="0.25">
      <c r="A694">
        <v>-16488.6277028572</v>
      </c>
      <c r="B694">
        <v>-32139.755016126848</v>
      </c>
      <c r="C694">
        <v>13008.891613652644</v>
      </c>
      <c r="D694">
        <v>9124.9286331015592</v>
      </c>
      <c r="E694">
        <v>58564</v>
      </c>
      <c r="F694">
        <v>2443.2027341595135</v>
      </c>
      <c r="G694">
        <v>-12109.619652522153</v>
      </c>
    </row>
    <row r="695" spans="1:7" x14ac:dyDescent="0.25">
      <c r="A695">
        <v>19679.468186154121</v>
      </c>
      <c r="B695">
        <v>1751.0457501430901</v>
      </c>
      <c r="C695">
        <v>18040.984250915462</v>
      </c>
      <c r="D695">
        <v>10611.213456202904</v>
      </c>
      <c r="E695">
        <v>41616</v>
      </c>
      <c r="F695">
        <v>2354.3459154756424</v>
      </c>
      <c r="G695">
        <v>11536.082937163865</v>
      </c>
    </row>
    <row r="696" spans="1:7" x14ac:dyDescent="0.25">
      <c r="A696">
        <v>118735.45159186129</v>
      </c>
      <c r="B696">
        <v>66760.72738415988</v>
      </c>
      <c r="C696">
        <v>20591.057758229788</v>
      </c>
      <c r="D696">
        <v>47088.196754684184</v>
      </c>
      <c r="E696">
        <v>51529</v>
      </c>
      <c r="F696">
        <v>1882.8573052453319</v>
      </c>
      <c r="G696">
        <v>59470.771906264556</v>
      </c>
    </row>
    <row r="697" spans="1:7" x14ac:dyDescent="0.25">
      <c r="A697">
        <v>-24441.050296915564</v>
      </c>
      <c r="B697">
        <v>-56484.184385522152</v>
      </c>
      <c r="C697">
        <v>12328.812087713628</v>
      </c>
      <c r="D697">
        <v>27061.442673347774</v>
      </c>
      <c r="E697">
        <v>75076.000000000015</v>
      </c>
      <c r="F697">
        <v>1148.2689296296126</v>
      </c>
      <c r="G697">
        <v>-27001.252359260281</v>
      </c>
    </row>
    <row r="698" spans="1:7" x14ac:dyDescent="0.25">
      <c r="A698">
        <v>-15432.838367379969</v>
      </c>
      <c r="B698">
        <v>-25684.834662106437</v>
      </c>
      <c r="C698">
        <v>13945.826875629697</v>
      </c>
      <c r="D698">
        <v>3077.2313839084591</v>
      </c>
      <c r="E698">
        <v>38809</v>
      </c>
      <c r="F698">
        <v>548.22993744950054</v>
      </c>
      <c r="G698">
        <v>-8483.76784866872</v>
      </c>
    </row>
    <row r="699" spans="1:7" x14ac:dyDescent="0.25">
      <c r="A699">
        <v>-52062.360070221301</v>
      </c>
      <c r="B699">
        <v>-61210.192311561506</v>
      </c>
      <c r="C699">
        <v>19293.692896490025</v>
      </c>
      <c r="D699">
        <v>829.02415948957196</v>
      </c>
      <c r="E699">
        <v>89401.000000000015</v>
      </c>
      <c r="F699">
        <v>1817.9486371361413</v>
      </c>
      <c r="G699">
        <v>-30991.992365455801</v>
      </c>
    </row>
    <row r="700" spans="1:7" x14ac:dyDescent="0.25">
      <c r="A700">
        <v>93110.865816181962</v>
      </c>
      <c r="B700">
        <v>80893.267678797769</v>
      </c>
      <c r="C700">
        <v>13356.196313227185</v>
      </c>
      <c r="D700">
        <v>5327.6992213421991</v>
      </c>
      <c r="E700">
        <v>41208.999999999985</v>
      </c>
      <c r="F700">
        <v>880.59701861434633</v>
      </c>
      <c r="G700">
        <v>64375.083703752091</v>
      </c>
    </row>
    <row r="701" spans="1:7" x14ac:dyDescent="0.25">
      <c r="A701">
        <v>63968.495302252457</v>
      </c>
      <c r="B701">
        <v>40973.187837807985</v>
      </c>
      <c r="C701">
        <v>12666.432788673481</v>
      </c>
      <c r="D701">
        <v>17168.507567004002</v>
      </c>
      <c r="E701">
        <v>61009.000000000015</v>
      </c>
      <c r="F701">
        <v>639.92645486314439</v>
      </c>
      <c r="G701">
        <v>38429.072582497771</v>
      </c>
    </row>
    <row r="702" spans="1:7" x14ac:dyDescent="0.25">
      <c r="A702">
        <v>10560.084977067359</v>
      </c>
      <c r="B702">
        <v>-19044.899144127034</v>
      </c>
      <c r="C702">
        <v>26230.507499443542</v>
      </c>
      <c r="D702">
        <v>21686.568140022548</v>
      </c>
      <c r="E702">
        <v>24649</v>
      </c>
      <c r="F702">
        <v>1422.5813220380332</v>
      </c>
      <c r="G702">
        <v>-863.62665251600743</v>
      </c>
    </row>
    <row r="703" spans="1:7" x14ac:dyDescent="0.25">
      <c r="A703">
        <v>175083.6887686493</v>
      </c>
      <c r="B703">
        <v>158596.33454475002</v>
      </c>
      <c r="C703">
        <v>20008.926746607038</v>
      </c>
      <c r="D703">
        <v>8660.0761038943074</v>
      </c>
      <c r="E703">
        <v>71289</v>
      </c>
      <c r="F703">
        <v>2574.5232336478939</v>
      </c>
      <c r="G703">
        <v>119328.30170887765</v>
      </c>
    </row>
    <row r="704" spans="1:7" x14ac:dyDescent="0.25">
      <c r="A704">
        <v>25056.555107444652</v>
      </c>
      <c r="B704">
        <v>15127.09945054315</v>
      </c>
      <c r="C704">
        <v>13590.428721617256</v>
      </c>
      <c r="D704">
        <v>2796.6365984665354</v>
      </c>
      <c r="E704">
        <v>23716</v>
      </c>
      <c r="F704">
        <v>484.59198097314805</v>
      </c>
      <c r="G704">
        <v>18956.390959212986</v>
      </c>
    </row>
    <row r="705" spans="1:7" x14ac:dyDescent="0.25">
      <c r="A705">
        <v>60399.408978203988</v>
      </c>
      <c r="B705">
        <v>44117.686918285748</v>
      </c>
      <c r="C705">
        <v>14548.974456468783</v>
      </c>
      <c r="D705">
        <v>9507.7189454657637</v>
      </c>
      <c r="E705">
        <v>57600</v>
      </c>
      <c r="F705">
        <v>800.71122547545428</v>
      </c>
      <c r="G705">
        <v>40163.099038869048</v>
      </c>
    </row>
    <row r="706" spans="1:7" x14ac:dyDescent="0.25">
      <c r="A706">
        <v>-24133.73008138049</v>
      </c>
      <c r="B706">
        <v>-32756.117034484905</v>
      </c>
      <c r="C706">
        <v>10713.003050147767</v>
      </c>
      <c r="D706">
        <v>1941.4595206123486</v>
      </c>
      <c r="E706">
        <v>39601</v>
      </c>
      <c r="F706">
        <v>2735.2192911575248</v>
      </c>
      <c r="G706">
        <v>-13877.860869280614</v>
      </c>
    </row>
    <row r="707" spans="1:7" x14ac:dyDescent="0.25">
      <c r="A707">
        <v>14382.306942934121</v>
      </c>
      <c r="B707">
        <v>4459.8324030418935</v>
      </c>
      <c r="C707">
        <v>21331.176416118557</v>
      </c>
      <c r="D707">
        <v>1270.696579663158</v>
      </c>
      <c r="E707">
        <v>35344</v>
      </c>
      <c r="F707">
        <v>1084.8775766911704</v>
      </c>
      <c r="G707">
        <v>12988.923459014874</v>
      </c>
    </row>
    <row r="708" spans="1:7" x14ac:dyDescent="0.25">
      <c r="A708">
        <v>-21064.210035539607</v>
      </c>
      <c r="B708">
        <v>-32032.503951823717</v>
      </c>
      <c r="C708">
        <v>12217.345640808629</v>
      </c>
      <c r="D708">
        <v>4194.2354988584793</v>
      </c>
      <c r="E708">
        <v>51983.999999999993</v>
      </c>
      <c r="F708">
        <v>611.94976775516045</v>
      </c>
      <c r="G708">
        <v>-12702.310036090872</v>
      </c>
    </row>
    <row r="709" spans="1:7" x14ac:dyDescent="0.25">
      <c r="A709">
        <v>-7186.5568074735565</v>
      </c>
      <c r="B709">
        <v>-15013.961623578965</v>
      </c>
      <c r="C709">
        <v>13826.820512537117</v>
      </c>
      <c r="D709">
        <v>467.26178080298462</v>
      </c>
      <c r="E709">
        <v>34969.000000000007</v>
      </c>
      <c r="F709">
        <v>1451.2624413936342</v>
      </c>
      <c r="G709">
        <v>-1517.8602964098786</v>
      </c>
    </row>
    <row r="710" spans="1:7" x14ac:dyDescent="0.25">
      <c r="A710">
        <v>45456.57651089337</v>
      </c>
      <c r="B710">
        <v>29132.856371877071</v>
      </c>
      <c r="C710">
        <v>12780.047776507483</v>
      </c>
      <c r="D710">
        <v>9900.3097519131097</v>
      </c>
      <c r="E710">
        <v>34596.000000000007</v>
      </c>
      <c r="F710">
        <v>737.90720761360603</v>
      </c>
      <c r="G710">
        <v>29203.328827366553</v>
      </c>
    </row>
    <row r="711" spans="1:7" x14ac:dyDescent="0.25">
      <c r="A711">
        <v>-37120.159323931766</v>
      </c>
      <c r="B711">
        <v>-47057.61684676545</v>
      </c>
      <c r="C711">
        <v>18177.974394587447</v>
      </c>
      <c r="D711">
        <v>1905.4741356674806</v>
      </c>
      <c r="E711">
        <v>49284.000000000007</v>
      </c>
      <c r="F711">
        <v>824.69657144164034</v>
      </c>
      <c r="G711">
        <v>-22287.445658426925</v>
      </c>
    </row>
    <row r="712" spans="1:7" x14ac:dyDescent="0.25">
      <c r="A712">
        <v>59367.657031280061</v>
      </c>
      <c r="B712">
        <v>45365.314227198629</v>
      </c>
      <c r="C712">
        <v>17364.265019475417</v>
      </c>
      <c r="D712">
        <v>6479.8959492434351</v>
      </c>
      <c r="E712">
        <v>50176.000000000007</v>
      </c>
      <c r="F712">
        <v>4983.3231342424424</v>
      </c>
      <c r="G712">
        <v>41036.767687444175</v>
      </c>
    </row>
    <row r="713" spans="1:7" x14ac:dyDescent="0.25">
      <c r="A713">
        <v>-57807.440113011064</v>
      </c>
      <c r="B713">
        <v>-71173.811641553228</v>
      </c>
      <c r="C713">
        <v>24591.427464346518</v>
      </c>
      <c r="D713">
        <v>4371.5594725267929</v>
      </c>
      <c r="E713">
        <v>70756</v>
      </c>
      <c r="F713">
        <v>4170.5262471067708</v>
      </c>
      <c r="G713">
        <v>-37094.449100229191</v>
      </c>
    </row>
    <row r="714" spans="1:7" x14ac:dyDescent="0.25">
      <c r="A714">
        <v>66022.364594050188</v>
      </c>
      <c r="B714">
        <v>47511.645653687752</v>
      </c>
      <c r="C714">
        <v>29322.508415929846</v>
      </c>
      <c r="D714">
        <v>9030.7511228348631</v>
      </c>
      <c r="E714">
        <v>51983.999999999993</v>
      </c>
      <c r="F714">
        <v>3375.1375803794185</v>
      </c>
      <c r="G714">
        <v>44576.225431360828</v>
      </c>
    </row>
    <row r="715" spans="1:7" x14ac:dyDescent="0.25">
      <c r="A715">
        <v>-52951.795457971151</v>
      </c>
      <c r="B715">
        <v>-70179.932196271606</v>
      </c>
      <c r="C715">
        <v>24110.621694676774</v>
      </c>
      <c r="D715">
        <v>8660.0761038943074</v>
      </c>
      <c r="E715">
        <v>68644</v>
      </c>
      <c r="F715">
        <v>1148.2689296296126</v>
      </c>
      <c r="G715">
        <v>-36185.555882644483</v>
      </c>
    </row>
    <row r="716" spans="1:7" x14ac:dyDescent="0.25">
      <c r="A716">
        <v>-55940.334786313644</v>
      </c>
      <c r="B716">
        <v>-65461.135257188958</v>
      </c>
      <c r="C716">
        <v>7321.5318603572023</v>
      </c>
      <c r="D716">
        <v>3582.4546966910093</v>
      </c>
      <c r="E716">
        <v>15625</v>
      </c>
      <c r="F716">
        <v>622.26416562105135</v>
      </c>
      <c r="G716">
        <v>-37094.449100229191</v>
      </c>
    </row>
    <row r="717" spans="1:7" x14ac:dyDescent="0.25">
      <c r="A717">
        <v>65773.806079286471</v>
      </c>
      <c r="B717">
        <v>49592.288991388894</v>
      </c>
      <c r="C717">
        <v>18315.513887524794</v>
      </c>
      <c r="D717">
        <v>8660.0761038943074</v>
      </c>
      <c r="E717">
        <v>24336.000000000004</v>
      </c>
      <c r="F717">
        <v>429.67808351748994</v>
      </c>
      <c r="G717">
        <v>43684.60791252007</v>
      </c>
    </row>
    <row r="718" spans="1:7" x14ac:dyDescent="0.25">
      <c r="A718">
        <v>-24448.695907607889</v>
      </c>
      <c r="B718">
        <v>-34980.43862508687</v>
      </c>
      <c r="C718">
        <v>24270.331251432835</v>
      </c>
      <c r="D718">
        <v>1355.8945938537856</v>
      </c>
      <c r="E718">
        <v>43264.000000000007</v>
      </c>
      <c r="F718">
        <v>8543.8725007435369</v>
      </c>
      <c r="G718">
        <v>-13291.719042869392</v>
      </c>
    </row>
    <row r="719" spans="1:7" x14ac:dyDescent="0.25">
      <c r="A719">
        <v>-8330.5808914843001</v>
      </c>
      <c r="B719">
        <v>-29651.807966388777</v>
      </c>
      <c r="C719">
        <v>29677.348753563598</v>
      </c>
      <c r="D719">
        <v>12013.599937502182</v>
      </c>
      <c r="E719">
        <v>47524.000000000007</v>
      </c>
      <c r="F719">
        <v>958.52863922245399</v>
      </c>
      <c r="G719">
        <v>-7867.7065974156867</v>
      </c>
    </row>
    <row r="720" spans="1:7" x14ac:dyDescent="0.25">
      <c r="A720">
        <v>110751.95130671014</v>
      </c>
      <c r="B720">
        <v>83385.897894166555</v>
      </c>
      <c r="C720">
        <v>11344.899923919205</v>
      </c>
      <c r="D720">
        <v>22174.730367608434</v>
      </c>
      <c r="E720">
        <v>51983.999999999993</v>
      </c>
      <c r="F720">
        <v>298.9460563833515</v>
      </c>
      <c r="G720">
        <v>67376.557396918957</v>
      </c>
    </row>
    <row r="721" spans="1:7" x14ac:dyDescent="0.25">
      <c r="A721">
        <v>124682.26833559763</v>
      </c>
      <c r="B721">
        <v>108288.94769757162</v>
      </c>
      <c r="C721">
        <v>14671.229051130107</v>
      </c>
      <c r="D721">
        <v>9604.9441056862033</v>
      </c>
      <c r="E721">
        <v>66048.999999999985</v>
      </c>
      <c r="F721">
        <v>1830.7110473652715</v>
      </c>
      <c r="G721">
        <v>84153.721228051232</v>
      </c>
    </row>
    <row r="722" spans="1:7" x14ac:dyDescent="0.25">
      <c r="A722">
        <v>-38107.232380461872</v>
      </c>
      <c r="B722">
        <v>-52794.492636539362</v>
      </c>
      <c r="C722">
        <v>10506.631591342346</v>
      </c>
      <c r="D722">
        <v>8568.9085356136511</v>
      </c>
      <c r="E722">
        <v>65024.999999999993</v>
      </c>
      <c r="F722">
        <v>2252.8225061059688</v>
      </c>
      <c r="G722">
        <v>-26489.37760130332</v>
      </c>
    </row>
    <row r="723" spans="1:7" x14ac:dyDescent="0.25">
      <c r="A723">
        <v>-7377.673538995612</v>
      </c>
      <c r="B723">
        <v>-14089.671607774162</v>
      </c>
      <c r="C723">
        <v>10000</v>
      </c>
      <c r="D723">
        <v>6.4709701689862413</v>
      </c>
      <c r="E723">
        <v>34596.000000000007</v>
      </c>
      <c r="F723">
        <v>4067.9563076003001</v>
      </c>
      <c r="G723">
        <v>-1517.8602964098786</v>
      </c>
    </row>
    <row r="724" spans="1:7" x14ac:dyDescent="0.25">
      <c r="A724">
        <v>48921.823218191392</v>
      </c>
      <c r="B724">
        <v>34777.31830010729</v>
      </c>
      <c r="C724">
        <v>16570.277866524262</v>
      </c>
      <c r="D724">
        <v>6790.0377471925576</v>
      </c>
      <c r="E724">
        <v>32400.000000000004</v>
      </c>
      <c r="F724">
        <v>1256.036993176989</v>
      </c>
      <c r="G724">
        <v>33332.215254891169</v>
      </c>
    </row>
    <row r="725" spans="1:7" x14ac:dyDescent="0.25">
      <c r="A725">
        <v>-17807.339814295396</v>
      </c>
      <c r="B725">
        <v>-43225.542323223861</v>
      </c>
      <c r="C725">
        <v>31669.464802663966</v>
      </c>
      <c r="D725">
        <v>16072.508010375741</v>
      </c>
      <c r="E725">
        <v>61504</v>
      </c>
      <c r="F725">
        <v>8711.1483527671153</v>
      </c>
      <c r="G725">
        <v>-16190.038754512327</v>
      </c>
    </row>
    <row r="726" spans="1:7" x14ac:dyDescent="0.25">
      <c r="A726">
        <v>26012.9116657042</v>
      </c>
      <c r="B726">
        <v>4942.1350587615598</v>
      </c>
      <c r="C726">
        <v>16832.752285189639</v>
      </c>
      <c r="D726">
        <v>14261.074037479551</v>
      </c>
      <c r="E726">
        <v>70756</v>
      </c>
      <c r="F726">
        <v>1051.490040386808</v>
      </c>
      <c r="G726">
        <v>14457.245678505686</v>
      </c>
    </row>
    <row r="727" spans="1:7" x14ac:dyDescent="0.25">
      <c r="A727">
        <v>30042.453569861922</v>
      </c>
      <c r="B727">
        <v>12626.340164657229</v>
      </c>
      <c r="C727">
        <v>3378.7113350937398</v>
      </c>
      <c r="D727">
        <v>12930.826500219147</v>
      </c>
      <c r="E727">
        <v>31684</v>
      </c>
      <c r="F727">
        <v>708.74544025752925</v>
      </c>
      <c r="G727">
        <v>16689.038408593115</v>
      </c>
    </row>
    <row r="728" spans="1:7" x14ac:dyDescent="0.25">
      <c r="A728">
        <v>11965.406529894819</v>
      </c>
      <c r="B728">
        <v>-11103.871635321928</v>
      </c>
      <c r="C728">
        <v>10921.503286107751</v>
      </c>
      <c r="D728">
        <v>17591.116285654462</v>
      </c>
      <c r="E728">
        <v>20448.999999999996</v>
      </c>
      <c r="F728">
        <v>1044.9625126691276</v>
      </c>
      <c r="G728">
        <v>1789.0553190408732</v>
      </c>
    </row>
    <row r="729" spans="1:7" x14ac:dyDescent="0.25">
      <c r="A729">
        <v>-2713.2026765084156</v>
      </c>
      <c r="B729">
        <v>-29740.461340752518</v>
      </c>
      <c r="C729">
        <v>10302.386426622754</v>
      </c>
      <c r="D729">
        <v>22011.260820042451</v>
      </c>
      <c r="E729">
        <v>64516</v>
      </c>
      <c r="F729">
        <v>393.88259186639749</v>
      </c>
      <c r="G729">
        <v>-9705.7588702427638</v>
      </c>
    </row>
    <row r="730" spans="1:7" x14ac:dyDescent="0.25">
      <c r="A730">
        <v>1551.0114909982294</v>
      </c>
      <c r="B730">
        <v>-12245.764505504669</v>
      </c>
      <c r="C730">
        <v>8744.6669708487734</v>
      </c>
      <c r="D730">
        <v>7947.3784813506954</v>
      </c>
      <c r="E730">
        <v>77283.999999999985</v>
      </c>
      <c r="F730">
        <v>2443.2027341595135</v>
      </c>
      <c r="G730">
        <v>1120.492428570632</v>
      </c>
    </row>
    <row r="731" spans="1:7" x14ac:dyDescent="0.25">
      <c r="A731">
        <v>-10713.404702263848</v>
      </c>
      <c r="B731">
        <v>-29472.383521309283</v>
      </c>
      <c r="C731">
        <v>14917.365502374165</v>
      </c>
      <c r="D731">
        <v>12125.970392508638</v>
      </c>
      <c r="E731">
        <v>32761</v>
      </c>
      <c r="F731">
        <v>522.18986784767208</v>
      </c>
      <c r="G731">
        <v>-10311.717612108247</v>
      </c>
    </row>
    <row r="732" spans="1:7" x14ac:dyDescent="0.25">
      <c r="A732">
        <v>116078.59825158448</v>
      </c>
      <c r="B732">
        <v>103644.21416118594</v>
      </c>
      <c r="C732">
        <v>17230.565709181752</v>
      </c>
      <c r="D732">
        <v>4803.1845332103303</v>
      </c>
      <c r="E732">
        <v>62500</v>
      </c>
      <c r="F732">
        <v>2536.1497453563707</v>
      </c>
      <c r="G732">
        <v>80907.278282884829</v>
      </c>
    </row>
    <row r="733" spans="1:7" x14ac:dyDescent="0.25">
      <c r="A733">
        <v>1833.5275614288257</v>
      </c>
      <c r="B733">
        <v>-10163.597186631607</v>
      </c>
      <c r="C733">
        <v>13826.820512537117</v>
      </c>
      <c r="D733">
        <v>4995.9327806834326</v>
      </c>
      <c r="E733">
        <v>48841</v>
      </c>
      <c r="F733">
        <v>982.31084156318855</v>
      </c>
      <c r="G733">
        <v>2461.2384965723422</v>
      </c>
    </row>
    <row r="734" spans="1:7" x14ac:dyDescent="0.25">
      <c r="A734">
        <v>-3366.0807827078315</v>
      </c>
      <c r="B734">
        <v>-29255.776536650344</v>
      </c>
      <c r="C734">
        <v>13708.35455417684</v>
      </c>
      <c r="D734">
        <v>20107.685440669782</v>
      </c>
      <c r="E734">
        <v>60516</v>
      </c>
      <c r="F734">
        <v>7837.5523510528692</v>
      </c>
      <c r="G734">
        <v>-9096.4471035557708</v>
      </c>
    </row>
    <row r="735" spans="1:7" x14ac:dyDescent="0.25">
      <c r="A735">
        <v>-21453.482499125981</v>
      </c>
      <c r="B735">
        <v>-33403.330064657253</v>
      </c>
      <c r="C735">
        <v>12217.345640808629</v>
      </c>
      <c r="D735">
        <v>5260.2863652744145</v>
      </c>
      <c r="E735">
        <v>36864</v>
      </c>
      <c r="F735">
        <v>1349.3861675571495</v>
      </c>
      <c r="G735">
        <v>-13877.860869280614</v>
      </c>
    </row>
    <row r="736" spans="1:7" x14ac:dyDescent="0.25">
      <c r="A736">
        <v>73572.044526070968</v>
      </c>
      <c r="B736">
        <v>65111.56189079734</v>
      </c>
      <c r="C736">
        <v>10000</v>
      </c>
      <c r="D736">
        <v>1905.4741356674806</v>
      </c>
      <c r="E736">
        <v>40804</v>
      </c>
      <c r="F736">
        <v>1170.3893722247599</v>
      </c>
      <c r="G736">
        <v>52806.88239887388</v>
      </c>
    </row>
    <row r="737" spans="1:7" x14ac:dyDescent="0.25">
      <c r="A737">
        <v>2662.8607710201832</v>
      </c>
      <c r="B737">
        <v>-19013.576875048588</v>
      </c>
      <c r="C737">
        <v>5363.8823558164986</v>
      </c>
      <c r="D737">
        <v>17168.507567004002</v>
      </c>
      <c r="E737">
        <v>68120.999999999985</v>
      </c>
      <c r="F737">
        <v>1084.8775766911704</v>
      </c>
      <c r="G737">
        <v>-3459.3538101610297</v>
      </c>
    </row>
    <row r="738" spans="1:7" x14ac:dyDescent="0.25">
      <c r="A738">
        <v>-69964.409333718184</v>
      </c>
      <c r="B738">
        <v>-83620.915515129396</v>
      </c>
      <c r="C738">
        <v>30755.454153485884</v>
      </c>
      <c r="D738">
        <v>3477.5884037763326</v>
      </c>
      <c r="E738">
        <v>104329</v>
      </c>
      <c r="F738">
        <v>2302.9073939334589</v>
      </c>
      <c r="G738">
        <v>-43990.58072714469</v>
      </c>
    </row>
    <row r="739" spans="1:7" x14ac:dyDescent="0.25">
      <c r="A739">
        <v>45036.659251743054</v>
      </c>
      <c r="B739">
        <v>33025.756262584713</v>
      </c>
      <c r="C739">
        <v>18871.170310664627</v>
      </c>
      <c r="D739">
        <v>4021.4412180522027</v>
      </c>
      <c r="E739">
        <v>81795.999999999985</v>
      </c>
      <c r="F739">
        <v>1650.0952222308574</v>
      </c>
      <c r="G739">
        <v>33332.215254891169</v>
      </c>
    </row>
    <row r="740" spans="1:7" x14ac:dyDescent="0.25">
      <c r="A740">
        <v>48571.883730205634</v>
      </c>
      <c r="B740">
        <v>35171.125059535712</v>
      </c>
      <c r="C740">
        <v>6108.3040990699465</v>
      </c>
      <c r="D740">
        <v>8034.3960102894525</v>
      </c>
      <c r="E740">
        <v>50625</v>
      </c>
      <c r="F740">
        <v>1950.5913084244783</v>
      </c>
      <c r="G740">
        <v>32497.900800387</v>
      </c>
    </row>
    <row r="741" spans="1:7" x14ac:dyDescent="0.25">
      <c r="A741">
        <v>-9867.7406903594019</v>
      </c>
      <c r="B741">
        <v>-21876.352875707827</v>
      </c>
      <c r="C741">
        <v>21631.104769957325</v>
      </c>
      <c r="D741">
        <v>3477.5884037763326</v>
      </c>
      <c r="E741">
        <v>65536</v>
      </c>
      <c r="F741">
        <v>1133.802733474688</v>
      </c>
      <c r="G741">
        <v>-4099.4990444700188</v>
      </c>
    </row>
    <row r="742" spans="1:7" x14ac:dyDescent="0.25">
      <c r="A742">
        <v>-22181.262969894498</v>
      </c>
      <c r="B742">
        <v>-29710.248675149342</v>
      </c>
      <c r="C742">
        <v>14427.261919796891</v>
      </c>
      <c r="D742">
        <v>25.375829991008956</v>
      </c>
      <c r="E742">
        <v>61504</v>
      </c>
      <c r="F742">
        <v>647.1608675761446</v>
      </c>
      <c r="G742">
        <v>-10914.33774782784</v>
      </c>
    </row>
    <row r="743" spans="1:7" x14ac:dyDescent="0.25">
      <c r="A743">
        <v>24375.477992747761</v>
      </c>
      <c r="B743">
        <v>15757.44660151553</v>
      </c>
      <c r="C743">
        <v>14794.025976001767</v>
      </c>
      <c r="D743">
        <v>1136.230947608668</v>
      </c>
      <c r="E743">
        <v>72361</v>
      </c>
      <c r="F743">
        <v>3657.2596564833352</v>
      </c>
      <c r="G743">
        <v>20487.93223845811</v>
      </c>
    </row>
    <row r="744" spans="1:7" x14ac:dyDescent="0.25">
      <c r="A744">
        <v>29345.866156480195</v>
      </c>
      <c r="B744">
        <v>1917.4722946904149</v>
      </c>
      <c r="C744">
        <v>23792.878573673192</v>
      </c>
      <c r="D744">
        <v>19800.749876506798</v>
      </c>
      <c r="E744">
        <v>28223.999999999996</v>
      </c>
      <c r="F744">
        <v>636.34595490764866</v>
      </c>
      <c r="G744">
        <v>12988.923459014874</v>
      </c>
    </row>
    <row r="745" spans="1:7" x14ac:dyDescent="0.25">
      <c r="A745">
        <v>3503.825996390784</v>
      </c>
      <c r="B745">
        <v>-3710.4735238271105</v>
      </c>
      <c r="C745">
        <v>7153.0329616067647</v>
      </c>
      <c r="D745">
        <v>1110.4494917934508</v>
      </c>
      <c r="E745">
        <v>33124</v>
      </c>
      <c r="F745">
        <v>1843.5820275337451</v>
      </c>
      <c r="G745">
        <v>5186.4804224398849</v>
      </c>
    </row>
    <row r="746" spans="1:7" x14ac:dyDescent="0.25">
      <c r="A746">
        <v>-97960.367573866766</v>
      </c>
      <c r="B746">
        <v>-105918.00944954733</v>
      </c>
      <c r="C746">
        <v>15416.15501648942</v>
      </c>
      <c r="D746">
        <v>296.96024861196076</v>
      </c>
      <c r="E746">
        <v>82944</v>
      </c>
      <c r="F746">
        <v>952.69233271156406</v>
      </c>
      <c r="G746">
        <v>-62269.953656273603</v>
      </c>
    </row>
    <row r="747" spans="1:7" x14ac:dyDescent="0.25">
      <c r="A747">
        <v>-13252.38754785007</v>
      </c>
      <c r="B747">
        <v>-40511.214037097969</v>
      </c>
      <c r="C747">
        <v>13239.889174564232</v>
      </c>
      <c r="D747">
        <v>21686.568140022548</v>
      </c>
      <c r="E747">
        <v>32400.000000000004</v>
      </c>
      <c r="F747">
        <v>2574.5232336478939</v>
      </c>
      <c r="G747">
        <v>-17326.890481233513</v>
      </c>
    </row>
    <row r="748" spans="1:7" x14ac:dyDescent="0.25">
      <c r="A748">
        <v>12282.095071976808</v>
      </c>
      <c r="B748">
        <v>-10041.301158358037</v>
      </c>
      <c r="C748">
        <v>16570.277866524262</v>
      </c>
      <c r="D748">
        <v>15673.010345210105</v>
      </c>
      <c r="E748">
        <v>79523.999999999985</v>
      </c>
      <c r="F748">
        <v>5026.6015512238946</v>
      </c>
      <c r="G748">
        <v>4499.6628081440986</v>
      </c>
    </row>
    <row r="749" spans="1:7" x14ac:dyDescent="0.25">
      <c r="A749">
        <v>-61220.191391096094</v>
      </c>
      <c r="B749">
        <v>-74058.479905450862</v>
      </c>
      <c r="C749">
        <v>24591.427464346518</v>
      </c>
      <c r="D749">
        <v>3798.0163399167654</v>
      </c>
      <c r="E749">
        <v>61009.000000000015</v>
      </c>
      <c r="F749">
        <v>3269.7058075266227</v>
      </c>
      <c r="G749">
        <v>-39320.335048139539</v>
      </c>
    </row>
    <row r="750" spans="1:7" x14ac:dyDescent="0.25">
      <c r="A750">
        <v>-5136.0356070791458</v>
      </c>
      <c r="B750">
        <v>-27557.52753263227</v>
      </c>
      <c r="C750">
        <v>18453.602978236937</v>
      </c>
      <c r="D750">
        <v>15410.133905908337</v>
      </c>
      <c r="E750">
        <v>47961</v>
      </c>
      <c r="F750">
        <v>2673.5738078253457</v>
      </c>
      <c r="G750">
        <v>-7867.7065974156867</v>
      </c>
    </row>
    <row r="751" spans="1:7" x14ac:dyDescent="0.25">
      <c r="A751">
        <v>11518.4288408827</v>
      </c>
      <c r="B751">
        <v>2828.4437840164264</v>
      </c>
      <c r="C751">
        <v>11452.083394910118</v>
      </c>
      <c r="D751">
        <v>1869.9052286550591</v>
      </c>
      <c r="E751">
        <v>20736</v>
      </c>
      <c r="F751">
        <v>356.27860968683507</v>
      </c>
      <c r="G751">
        <v>10098.596413355825</v>
      </c>
    </row>
    <row r="752" spans="1:7" x14ac:dyDescent="0.25">
      <c r="A752">
        <v>33332.329410374557</v>
      </c>
      <c r="B752">
        <v>22028.871600095772</v>
      </c>
      <c r="C752">
        <v>13473.042734938956</v>
      </c>
      <c r="D752">
        <v>4311.9453840107944</v>
      </c>
      <c r="E752">
        <v>88804</v>
      </c>
      <c r="F752">
        <v>782.12865587327633</v>
      </c>
      <c r="G752">
        <v>25179.876145046852</v>
      </c>
    </row>
    <row r="753" spans="1:7" x14ac:dyDescent="0.25">
      <c r="A753">
        <v>-9293.5967723967769</v>
      </c>
      <c r="B753">
        <v>-30198.914584784678</v>
      </c>
      <c r="C753">
        <v>22698.352135868961</v>
      </c>
      <c r="D753">
        <v>12930.826500219147</v>
      </c>
      <c r="E753">
        <v>53823.999999999993</v>
      </c>
      <c r="F753">
        <v>1239.914531185939</v>
      </c>
      <c r="G753">
        <v>-9096.4471035557708</v>
      </c>
    </row>
    <row r="754" spans="1:7" x14ac:dyDescent="0.25">
      <c r="A754">
        <v>43466.272311513341</v>
      </c>
      <c r="B754">
        <v>5912.4407071496535</v>
      </c>
      <c r="C754">
        <v>30213.852860638344</v>
      </c>
      <c r="D754">
        <v>29538.355067875393</v>
      </c>
      <c r="E754">
        <v>25921.000000000004</v>
      </c>
      <c r="F754">
        <v>585.43953176092168</v>
      </c>
      <c r="G754">
        <v>17440.849819510811</v>
      </c>
    </row>
    <row r="755" spans="1:7" x14ac:dyDescent="0.25">
      <c r="A755">
        <v>18715.98615738951</v>
      </c>
      <c r="B755">
        <v>1915.1214830832068</v>
      </c>
      <c r="C755">
        <v>8016.3631918078563</v>
      </c>
      <c r="D755">
        <v>11352.9324097841</v>
      </c>
      <c r="E755">
        <v>38025</v>
      </c>
      <c r="F755">
        <v>1091.7082026100034</v>
      </c>
      <c r="G755">
        <v>10098.596413355825</v>
      </c>
    </row>
    <row r="756" spans="1:7" x14ac:dyDescent="0.25">
      <c r="A756">
        <v>93218.89042351683</v>
      </c>
      <c r="B756">
        <v>68318.875088643632</v>
      </c>
      <c r="C756">
        <v>18871.170310664627</v>
      </c>
      <c r="D756">
        <v>18020.115049095846</v>
      </c>
      <c r="E756">
        <v>79523.999999999985</v>
      </c>
      <c r="F756">
        <v>5534.0163939537497</v>
      </c>
      <c r="G756">
        <v>58504.460942596983</v>
      </c>
    </row>
    <row r="757" spans="1:7" x14ac:dyDescent="0.25">
      <c r="A757">
        <v>22153.450701624683</v>
      </c>
      <c r="B757">
        <v>7788.1113250284961</v>
      </c>
      <c r="C757">
        <v>10100.26505294577</v>
      </c>
      <c r="D757">
        <v>8298.9843767450984</v>
      </c>
      <c r="E757">
        <v>51075.999999999985</v>
      </c>
      <c r="F757">
        <v>3657.2596564833352</v>
      </c>
      <c r="G757">
        <v>14457.245678505686</v>
      </c>
    </row>
    <row r="758" spans="1:7" x14ac:dyDescent="0.25">
      <c r="A758">
        <v>18021.359526781329</v>
      </c>
      <c r="B758">
        <v>3562.0250932364779</v>
      </c>
      <c r="C758">
        <v>17097.413986719235</v>
      </c>
      <c r="D758">
        <v>7028.5709670181041</v>
      </c>
      <c r="E758">
        <v>71824.000000000015</v>
      </c>
      <c r="F758">
        <v>3840.2548003222105</v>
      </c>
      <c r="G758">
        <v>12988.923459014874</v>
      </c>
    </row>
    <row r="759" spans="1:7" x14ac:dyDescent="0.25">
      <c r="A759">
        <v>-45892.666110908242</v>
      </c>
      <c r="B759">
        <v>-55100.953092906479</v>
      </c>
      <c r="C759">
        <v>20444.695388593642</v>
      </c>
      <c r="D759">
        <v>668.91249100766993</v>
      </c>
      <c r="E759">
        <v>50176.000000000007</v>
      </c>
      <c r="F759">
        <v>505.65923753824131</v>
      </c>
      <c r="G759">
        <v>-27510.20070005353</v>
      </c>
    </row>
    <row r="760" spans="1:7" x14ac:dyDescent="0.25">
      <c r="A760">
        <v>46905.158138756567</v>
      </c>
      <c r="B760">
        <v>33091.379869045908</v>
      </c>
      <c r="C760">
        <v>4737.5656929199286</v>
      </c>
      <c r="D760">
        <v>8751.8426307182799</v>
      </c>
      <c r="E760">
        <v>46656.000000000007</v>
      </c>
      <c r="F760">
        <v>1177.8772041453099</v>
      </c>
      <c r="G760">
        <v>30842.111974677682</v>
      </c>
    </row>
    <row r="761" spans="1:7" x14ac:dyDescent="0.25">
      <c r="A761">
        <v>2707.7578961372346</v>
      </c>
      <c r="B761">
        <v>-22578.194350771468</v>
      </c>
      <c r="C761">
        <v>18040.984250915462</v>
      </c>
      <c r="D761">
        <v>18602.117504702328</v>
      </c>
      <c r="E761">
        <v>26568.999999999996</v>
      </c>
      <c r="F761">
        <v>545.26019853394098</v>
      </c>
      <c r="G761">
        <v>-4736.1594641191832</v>
      </c>
    </row>
    <row r="762" spans="1:7" x14ac:dyDescent="0.25">
      <c r="A762">
        <v>74169.13961155944</v>
      </c>
      <c r="B762">
        <v>42526.788661225131</v>
      </c>
      <c r="C762">
        <v>18453.602978236937</v>
      </c>
      <c r="D762">
        <v>25424.772188804625</v>
      </c>
      <c r="E762">
        <v>60516</v>
      </c>
      <c r="F762">
        <v>1058.0669709489616</v>
      </c>
      <c r="G762">
        <v>41036.767687444175</v>
      </c>
    </row>
    <row r="763" spans="1:7" x14ac:dyDescent="0.25">
      <c r="A763">
        <v>48573.796403937878</v>
      </c>
      <c r="B763">
        <v>40530.197026133807</v>
      </c>
      <c r="C763">
        <v>11344.899923919205</v>
      </c>
      <c r="D763">
        <v>1188.8995056732931</v>
      </c>
      <c r="E763">
        <v>25921.000000000004</v>
      </c>
      <c r="F763">
        <v>2673.5738078253457</v>
      </c>
      <c r="G763">
        <v>35861.045957871378</v>
      </c>
    </row>
    <row r="764" spans="1:7" x14ac:dyDescent="0.25">
      <c r="A764">
        <v>43759.229755930821</v>
      </c>
      <c r="B764">
        <v>23487.207792827667</v>
      </c>
      <c r="C764">
        <v>18592.241914467857</v>
      </c>
      <c r="D764">
        <v>13048.432235380065</v>
      </c>
      <c r="E764">
        <v>47524.000000000007</v>
      </c>
      <c r="F764">
        <v>6104.7422052794427</v>
      </c>
      <c r="G764">
        <v>26776.741102259792</v>
      </c>
    </row>
    <row r="765" spans="1:7" x14ac:dyDescent="0.25">
      <c r="A765">
        <v>56435.726523684207</v>
      </c>
      <c r="B765">
        <v>36000.424094590053</v>
      </c>
      <c r="C765">
        <v>32972.939328796499</v>
      </c>
      <c r="D765">
        <v>10404.975849871089</v>
      </c>
      <c r="E765">
        <v>99856.000000000015</v>
      </c>
      <c r="F765">
        <v>618.80282434655146</v>
      </c>
      <c r="G765">
        <v>38429.072582497771</v>
      </c>
    </row>
    <row r="766" spans="1:7" x14ac:dyDescent="0.25">
      <c r="A766">
        <v>-51684.309030352961</v>
      </c>
      <c r="B766">
        <v>-70199.606966718886</v>
      </c>
      <c r="C766">
        <v>24914.761278697988</v>
      </c>
      <c r="D766">
        <v>9900.3097519131097</v>
      </c>
      <c r="E766">
        <v>80089</v>
      </c>
      <c r="F766">
        <v>289.13276169865759</v>
      </c>
      <c r="G766">
        <v>-35727.087749332124</v>
      </c>
    </row>
    <row r="767" spans="1:7" x14ac:dyDescent="0.25">
      <c r="A767">
        <v>-11508.421170121714</v>
      </c>
      <c r="B767">
        <v>-26244.423355472612</v>
      </c>
      <c r="C767">
        <v>11238.250480685138</v>
      </c>
      <c r="D767">
        <v>8478.3384064776237</v>
      </c>
      <c r="E767">
        <v>26895.999999999996</v>
      </c>
      <c r="F767">
        <v>7133.8434931488782</v>
      </c>
      <c r="G767">
        <v>-9096.4471035557708</v>
      </c>
    </row>
    <row r="768" spans="1:7" x14ac:dyDescent="0.25">
      <c r="A768">
        <v>-4751.1527972374715</v>
      </c>
      <c r="B768">
        <v>-12238.359955349348</v>
      </c>
      <c r="C768">
        <v>12440.815233970059</v>
      </c>
      <c r="D768">
        <v>369.6449224768117</v>
      </c>
      <c r="E768">
        <v>79523.999999999985</v>
      </c>
      <c r="F768">
        <v>1573.2197252384619</v>
      </c>
      <c r="G768">
        <v>1120.492428570632</v>
      </c>
    </row>
    <row r="769" spans="1:7" x14ac:dyDescent="0.25">
      <c r="A769">
        <v>69853.388767577941</v>
      </c>
      <c r="B769">
        <v>52400.541479567044</v>
      </c>
      <c r="C769">
        <v>21033.466649845763</v>
      </c>
      <c r="D769">
        <v>9507.7189454657637</v>
      </c>
      <c r="E769">
        <v>37636</v>
      </c>
      <c r="F769">
        <v>8064.8555280781266</v>
      </c>
      <c r="G769">
        <v>46373.074000051878</v>
      </c>
    </row>
    <row r="770" spans="1:7" x14ac:dyDescent="0.25">
      <c r="A770">
        <v>-27329.992724515403</v>
      </c>
      <c r="B770">
        <v>-35578.675197376433</v>
      </c>
      <c r="C770">
        <v>15923.647620471465</v>
      </c>
      <c r="D770">
        <v>513.50977874533135</v>
      </c>
      <c r="E770">
        <v>70225</v>
      </c>
      <c r="F770">
        <v>1950.5913084244783</v>
      </c>
      <c r="G770">
        <v>-14460.749667548391</v>
      </c>
    </row>
    <row r="771" spans="1:7" x14ac:dyDescent="0.25">
      <c r="A771">
        <v>2252.4440683553694</v>
      </c>
      <c r="B771">
        <v>-32685.688175972064</v>
      </c>
      <c r="C771">
        <v>27411.264005770325</v>
      </c>
      <c r="D771">
        <v>27247.214294520119</v>
      </c>
      <c r="E771">
        <v>44944.000000000007</v>
      </c>
      <c r="F771">
        <v>5733.7619844107403</v>
      </c>
      <c r="G771">
        <v>-9096.4471035557708</v>
      </c>
    </row>
    <row r="772" spans="1:7" x14ac:dyDescent="0.25">
      <c r="A772">
        <v>225470.06136802034</v>
      </c>
      <c r="B772">
        <v>210613.8580788059</v>
      </c>
      <c r="C772">
        <v>15923.647620471465</v>
      </c>
      <c r="D772">
        <v>7689.8401775345301</v>
      </c>
      <c r="E772">
        <v>70756</v>
      </c>
      <c r="F772">
        <v>1562.5945674389529</v>
      </c>
      <c r="G772">
        <v>154102.317875379</v>
      </c>
    </row>
    <row r="773" spans="1:7" x14ac:dyDescent="0.25">
      <c r="A773">
        <v>35469.465486710418</v>
      </c>
      <c r="B773">
        <v>3025.361193657176</v>
      </c>
      <c r="C773">
        <v>14548.974456468783</v>
      </c>
      <c r="D773">
        <v>27061.442673347774</v>
      </c>
      <c r="E773">
        <v>65024.999999999993</v>
      </c>
      <c r="F773">
        <v>8796.2715502507235</v>
      </c>
      <c r="G773">
        <v>13721.141345613023</v>
      </c>
    </row>
    <row r="774" spans="1:7" x14ac:dyDescent="0.25">
      <c r="A774">
        <v>-19294.103395849917</v>
      </c>
      <c r="B774">
        <v>-36003.831665428654</v>
      </c>
      <c r="C774">
        <v>14917.365502374165</v>
      </c>
      <c r="D774">
        <v>9900.3097519131097</v>
      </c>
      <c r="E774">
        <v>28560.999999999996</v>
      </c>
      <c r="F774">
        <v>1162.9590601744101</v>
      </c>
      <c r="G774">
        <v>-15040.399545781966</v>
      </c>
    </row>
    <row r="775" spans="1:7" x14ac:dyDescent="0.25">
      <c r="A775">
        <v>144289.64666548048</v>
      </c>
      <c r="B775">
        <v>132299.75313448018</v>
      </c>
      <c r="C775">
        <v>12780.047776507483</v>
      </c>
      <c r="D775">
        <v>5193.4049241276589</v>
      </c>
      <c r="E775">
        <v>68644</v>
      </c>
      <c r="F775">
        <v>6104.7422052794427</v>
      </c>
      <c r="G775">
        <v>99942.239478745207</v>
      </c>
    </row>
    <row r="776" spans="1:7" x14ac:dyDescent="0.25">
      <c r="A776">
        <v>-20936.122652823389</v>
      </c>
      <c r="B776">
        <v>-37202.132678272465</v>
      </c>
      <c r="C776">
        <v>18315.513887524794</v>
      </c>
      <c r="D776">
        <v>8751.8426307182799</v>
      </c>
      <c r="E776">
        <v>73441</v>
      </c>
      <c r="F776">
        <v>2999.6658416237624</v>
      </c>
      <c r="G776">
        <v>-14460.749667548391</v>
      </c>
    </row>
    <row r="777" spans="1:7" x14ac:dyDescent="0.25">
      <c r="A777">
        <v>41794.13754702243</v>
      </c>
      <c r="B777">
        <v>33131.309354757221</v>
      </c>
      <c r="C777">
        <v>17230.565709181752</v>
      </c>
      <c r="D777">
        <v>706.95358747959335</v>
      </c>
      <c r="E777">
        <v>64008.999999999993</v>
      </c>
      <c r="F777">
        <v>1936.8116218956102</v>
      </c>
      <c r="G777">
        <v>32497.900800387</v>
      </c>
    </row>
    <row r="778" spans="1:7" x14ac:dyDescent="0.25">
      <c r="A778">
        <v>25830.283642011156</v>
      </c>
      <c r="B778">
        <v>8577.6410846441304</v>
      </c>
      <c r="C778">
        <v>8285.5450128353659</v>
      </c>
      <c r="D778">
        <v>11790.80129938026</v>
      </c>
      <c r="E778">
        <v>60025.000000000015</v>
      </c>
      <c r="F778">
        <v>1256.036993176989</v>
      </c>
      <c r="G778">
        <v>15197.252539162509</v>
      </c>
    </row>
    <row r="779" spans="1:7" x14ac:dyDescent="0.25">
      <c r="A779">
        <v>-34955.117134696135</v>
      </c>
      <c r="B779">
        <v>-47588.40026236546</v>
      </c>
      <c r="C779">
        <v>6986.6118678540743</v>
      </c>
      <c r="D779">
        <v>7028.5709670181041</v>
      </c>
      <c r="E779">
        <v>27556</v>
      </c>
      <c r="F779">
        <v>1978.5082929197781</v>
      </c>
      <c r="G779">
        <v>-24412.351434623761</v>
      </c>
    </row>
    <row r="780" spans="1:7" x14ac:dyDescent="0.25">
      <c r="A780">
        <v>50417.748683331447</v>
      </c>
      <c r="B780">
        <v>23117.507596235093</v>
      </c>
      <c r="C780">
        <v>15923.647620471465</v>
      </c>
      <c r="D780">
        <v>21205.12514063307</v>
      </c>
      <c r="E780">
        <v>121801.00000000001</v>
      </c>
      <c r="F780">
        <v>406.0887773432388</v>
      </c>
      <c r="G780">
        <v>28390.271656842837</v>
      </c>
    </row>
    <row r="781" spans="1:7" x14ac:dyDescent="0.25">
      <c r="A781">
        <v>-53267.775604426512</v>
      </c>
      <c r="B781">
        <v>-63991.00750708663</v>
      </c>
      <c r="C781">
        <v>13708.35455417684</v>
      </c>
      <c r="D781">
        <v>3635.6139023220167</v>
      </c>
      <c r="E781">
        <v>8464</v>
      </c>
      <c r="F781">
        <v>1583.9324277959813</v>
      </c>
      <c r="G781">
        <v>-35265.922172848055</v>
      </c>
    </row>
    <row r="782" spans="1:7" x14ac:dyDescent="0.25">
      <c r="A782">
        <v>-23015.39805270033</v>
      </c>
      <c r="B782">
        <v>-38364.563781092525</v>
      </c>
      <c r="C782">
        <v>24430.599767729291</v>
      </c>
      <c r="D782">
        <v>6556.5894231391185</v>
      </c>
      <c r="E782">
        <v>48400.000000000007</v>
      </c>
      <c r="F782">
        <v>1367.2491203589393</v>
      </c>
      <c r="G782">
        <v>-15040.399545781966</v>
      </c>
    </row>
    <row r="783" spans="1:7" x14ac:dyDescent="0.25">
      <c r="A783">
        <v>202186.70388208382</v>
      </c>
      <c r="B783">
        <v>194264.50091604886</v>
      </c>
      <c r="C783">
        <v>14427.261919796891</v>
      </c>
      <c r="D783">
        <v>452.44326727865615</v>
      </c>
      <c r="E783">
        <v>45796</v>
      </c>
      <c r="F783">
        <v>2050.4439916591045</v>
      </c>
      <c r="G783">
        <v>141588.15750842838</v>
      </c>
    </row>
    <row r="784" spans="1:7" x14ac:dyDescent="0.25">
      <c r="A784">
        <v>-15425.346031577988</v>
      </c>
      <c r="B784">
        <v>-30029.566172541126</v>
      </c>
      <c r="C784">
        <v>45074.218217921683</v>
      </c>
      <c r="D784">
        <v>1698.2419147568744</v>
      </c>
      <c r="E784">
        <v>18225.000000000004</v>
      </c>
      <c r="F784">
        <v>3046.6963772102572</v>
      </c>
      <c r="G784">
        <v>-7248.2487967591778</v>
      </c>
    </row>
    <row r="785" spans="1:7" x14ac:dyDescent="0.25">
      <c r="A785">
        <v>31038.950308816355</v>
      </c>
      <c r="B785">
        <v>21886.228771333219</v>
      </c>
      <c r="C785">
        <v>12894.20062248381</v>
      </c>
      <c r="D785">
        <v>2089.6032522821283</v>
      </c>
      <c r="E785">
        <v>69168.999999999985</v>
      </c>
      <c r="F785">
        <v>1552.0561160029424</v>
      </c>
      <c r="G785">
        <v>24387.65115558164</v>
      </c>
    </row>
    <row r="786" spans="1:7" x14ac:dyDescent="0.25">
      <c r="A786">
        <v>-27266.454600685422</v>
      </c>
      <c r="B786">
        <v>-50845.603579788636</v>
      </c>
      <c r="C786">
        <v>7839.5242973601717</v>
      </c>
      <c r="D786">
        <v>18749.41368550164</v>
      </c>
      <c r="E786">
        <v>104329</v>
      </c>
      <c r="F786">
        <v>929.7728602315533</v>
      </c>
      <c r="G786">
        <v>-23885.646998305976</v>
      </c>
    </row>
    <row r="787" spans="1:7" x14ac:dyDescent="0.25">
      <c r="A787">
        <v>85845.738643253862</v>
      </c>
      <c r="B787">
        <v>65105.988005388106</v>
      </c>
      <c r="C787">
        <v>21182.044326167597</v>
      </c>
      <c r="D787">
        <v>13048.432235380065</v>
      </c>
      <c r="E787">
        <v>50625</v>
      </c>
      <c r="F787">
        <v>1594.7335228249622</v>
      </c>
      <c r="G787">
        <v>55634.293166002724</v>
      </c>
    </row>
    <row r="788" spans="1:7" x14ac:dyDescent="0.25">
      <c r="A788">
        <v>112853.98667457914</v>
      </c>
      <c r="B788">
        <v>88076.712416578768</v>
      </c>
      <c r="C788">
        <v>23951.470876083193</v>
      </c>
      <c r="D788">
        <v>16890.300088479275</v>
      </c>
      <c r="E788">
        <v>70756</v>
      </c>
      <c r="F788">
        <v>2006.9101884988208</v>
      </c>
      <c r="G788">
        <v>72478.813466315623</v>
      </c>
    </row>
    <row r="789" spans="1:7" x14ac:dyDescent="0.25">
      <c r="A789">
        <v>111768.35127431594</v>
      </c>
      <c r="B789">
        <v>102647.38107549699</v>
      </c>
      <c r="C789">
        <v>7927.6824114132469</v>
      </c>
      <c r="D789">
        <v>3029.307731034568</v>
      </c>
      <c r="E789">
        <v>18496.000000000004</v>
      </c>
      <c r="F789">
        <v>76990.876802990926</v>
      </c>
      <c r="G789">
        <v>77707.914812444767</v>
      </c>
    </row>
    <row r="790" spans="1:7" x14ac:dyDescent="0.25">
      <c r="A790">
        <v>-19637.963252242604</v>
      </c>
      <c r="B790">
        <v>-40930.297731738654</v>
      </c>
      <c r="C790">
        <v>14185.461926843773</v>
      </c>
      <c r="D790">
        <v>15020.974274509066</v>
      </c>
      <c r="E790">
        <v>38025</v>
      </c>
      <c r="F790">
        <v>2555.2493298758527</v>
      </c>
      <c r="G790">
        <v>-17890.555842781079</v>
      </c>
    </row>
    <row r="791" spans="1:7" x14ac:dyDescent="0.25">
      <c r="A791">
        <v>117709.61712819067</v>
      </c>
      <c r="B791">
        <v>63070.896295467704</v>
      </c>
      <c r="C791">
        <v>23164.09006505851</v>
      </c>
      <c r="D791">
        <v>49476.820292994424</v>
      </c>
      <c r="E791">
        <v>7395.9999999999991</v>
      </c>
      <c r="F791">
        <v>708.74544025752925</v>
      </c>
      <c r="G791">
        <v>56586.24022757895</v>
      </c>
    </row>
    <row r="792" spans="1:7" x14ac:dyDescent="0.25">
      <c r="A792">
        <v>127023.66515708956</v>
      </c>
      <c r="B792">
        <v>106610.20011172767</v>
      </c>
      <c r="C792">
        <v>13826.820512537117</v>
      </c>
      <c r="D792">
        <v>14136.795201062772</v>
      </c>
      <c r="E792">
        <v>57600</v>
      </c>
      <c r="F792">
        <v>497.63157626538003</v>
      </c>
      <c r="G792">
        <v>83066.309347678558</v>
      </c>
    </row>
    <row r="793" spans="1:7" x14ac:dyDescent="0.25">
      <c r="A793">
        <v>-53775.390972249203</v>
      </c>
      <c r="B793">
        <v>-64860.570214326333</v>
      </c>
      <c r="C793">
        <v>11344.899923919205</v>
      </c>
      <c r="D793">
        <v>4492.3143032938769</v>
      </c>
      <c r="E793">
        <v>70756</v>
      </c>
      <c r="F793">
        <v>545.26019853394098</v>
      </c>
      <c r="G793">
        <v>-34802.046782288387</v>
      </c>
    </row>
    <row r="794" spans="1:7" x14ac:dyDescent="0.25">
      <c r="A794">
        <v>13720.143987261759</v>
      </c>
      <c r="B794">
        <v>2238.6564098897306</v>
      </c>
      <c r="C794">
        <v>17633.307418807683</v>
      </c>
      <c r="D794">
        <v>3689.2594368644955</v>
      </c>
      <c r="E794">
        <v>55225.000000000007</v>
      </c>
      <c r="F794">
        <v>4135.9922068362112</v>
      </c>
      <c r="G794">
        <v>11536.082937163865</v>
      </c>
    </row>
    <row r="795" spans="1:7" x14ac:dyDescent="0.25">
      <c r="A795">
        <v>16884.460664954757</v>
      </c>
      <c r="B795">
        <v>-21752.765038836864</v>
      </c>
      <c r="C795">
        <v>28098.364578409779</v>
      </c>
      <c r="D795">
        <v>31129.969170899411</v>
      </c>
      <c r="E795">
        <v>30976</v>
      </c>
      <c r="F795">
        <v>958.52863922245399</v>
      </c>
      <c r="G795">
        <v>-1517.8602964098786</v>
      </c>
    </row>
    <row r="796" spans="1:7" x14ac:dyDescent="0.25">
      <c r="A796">
        <v>-1451.241697158337</v>
      </c>
      <c r="B796">
        <v>-17625.446595744397</v>
      </c>
      <c r="C796">
        <v>9900.2649469455791</v>
      </c>
      <c r="D796">
        <v>10302.79668899104</v>
      </c>
      <c r="E796">
        <v>47961</v>
      </c>
      <c r="F796">
        <v>2156.5486391191193</v>
      </c>
      <c r="G796">
        <v>-2815.7088916882776</v>
      </c>
    </row>
    <row r="797" spans="1:7" x14ac:dyDescent="0.25">
      <c r="A797">
        <v>204680.18874685085</v>
      </c>
      <c r="B797">
        <v>193238.74999358045</v>
      </c>
      <c r="C797">
        <v>23951.470876083193</v>
      </c>
      <c r="D797">
        <v>2406.4468573270219</v>
      </c>
      <c r="E797">
        <v>66564</v>
      </c>
      <c r="F797">
        <v>1119.5564762155366</v>
      </c>
      <c r="G797">
        <v>142953.13596710886</v>
      </c>
    </row>
    <row r="798" spans="1:7" x14ac:dyDescent="0.25">
      <c r="A798">
        <v>127038.40882517297</v>
      </c>
      <c r="B798">
        <v>102919.91515662268</v>
      </c>
      <c r="C798">
        <v>9312.9666889329437</v>
      </c>
      <c r="D798">
        <v>19046.170276501252</v>
      </c>
      <c r="E798">
        <v>38025</v>
      </c>
      <c r="F798">
        <v>2337.0467071823618</v>
      </c>
      <c r="G798">
        <v>79835.619229056829</v>
      </c>
    </row>
    <row r="799" spans="1:7" x14ac:dyDescent="0.25">
      <c r="A799">
        <v>-25337.356176712208</v>
      </c>
      <c r="B799">
        <v>-43490.151793755285</v>
      </c>
      <c r="C799">
        <v>16051.882618189176</v>
      </c>
      <c r="D799">
        <v>11245.066766182095</v>
      </c>
      <c r="E799">
        <v>68120.999999999985</v>
      </c>
      <c r="F799">
        <v>1155.58575014445</v>
      </c>
      <c r="G799">
        <v>-19008.434788226419</v>
      </c>
    </row>
    <row r="800" spans="1:7" x14ac:dyDescent="0.25">
      <c r="A800">
        <v>11889.232293731264</v>
      </c>
      <c r="B800">
        <v>-3355.2250210714083</v>
      </c>
      <c r="C800">
        <v>21033.466649845763</v>
      </c>
      <c r="D800">
        <v>7109.2193360673664</v>
      </c>
      <c r="E800">
        <v>29929</v>
      </c>
      <c r="F800">
        <v>2613.6015022954034</v>
      </c>
      <c r="G800">
        <v>7970.877897878061</v>
      </c>
    </row>
    <row r="801" spans="1:7" x14ac:dyDescent="0.25">
      <c r="A801">
        <v>-30456.834606878889</v>
      </c>
      <c r="B801">
        <v>-45722.328018652639</v>
      </c>
      <c r="C801">
        <v>7927.6824114132469</v>
      </c>
      <c r="D801">
        <v>9702.7832969471656</v>
      </c>
      <c r="E801">
        <v>50176.000000000007</v>
      </c>
      <c r="F801">
        <v>1403.8412149872197</v>
      </c>
      <c r="G801">
        <v>-22287.445658426925</v>
      </c>
    </row>
    <row r="802" spans="1:7" x14ac:dyDescent="0.25">
      <c r="A802">
        <v>-18418.639030236664</v>
      </c>
      <c r="B802">
        <v>-33172.223204353126</v>
      </c>
      <c r="C802">
        <v>18315.513887524794</v>
      </c>
      <c r="D802">
        <v>7109.2193360673664</v>
      </c>
      <c r="E802">
        <v>33856</v>
      </c>
      <c r="F802">
        <v>7133.8434931488782</v>
      </c>
      <c r="G802">
        <v>-12702.310036090872</v>
      </c>
    </row>
    <row r="803" spans="1:7" x14ac:dyDescent="0.25">
      <c r="A803">
        <v>86553.319391763493</v>
      </c>
      <c r="B803">
        <v>74920.948909158615</v>
      </c>
      <c r="C803">
        <v>17633.307418807683</v>
      </c>
      <c r="D803">
        <v>3853.13112332219</v>
      </c>
      <c r="E803">
        <v>23104</v>
      </c>
      <c r="F803">
        <v>1148.2689296296126</v>
      </c>
      <c r="G803">
        <v>60441.908234681701</v>
      </c>
    </row>
    <row r="804" spans="1:7" x14ac:dyDescent="0.25">
      <c r="A804">
        <v>-16021.596578068362</v>
      </c>
      <c r="B804">
        <v>-27163.457086797687</v>
      </c>
      <c r="C804">
        <v>14917.365502374165</v>
      </c>
      <c r="D804">
        <v>3853.13112332219</v>
      </c>
      <c r="E804">
        <v>75625</v>
      </c>
      <c r="F804">
        <v>2110.2807605780986</v>
      </c>
      <c r="G804">
        <v>-8483.76784866872</v>
      </c>
    </row>
    <row r="805" spans="1:7" x14ac:dyDescent="0.25">
      <c r="A805">
        <v>35794.286305579582</v>
      </c>
      <c r="B805">
        <v>14321.592238385963</v>
      </c>
      <c r="C805">
        <v>25240.334448910467</v>
      </c>
      <c r="D805">
        <v>13048.432235380065</v>
      </c>
      <c r="E805">
        <v>34596.000000000007</v>
      </c>
      <c r="F805">
        <v>1038.4839528676923</v>
      </c>
      <c r="G805">
        <v>21259.744004893459</v>
      </c>
    </row>
    <row r="806" spans="1:7" x14ac:dyDescent="0.25">
      <c r="A806">
        <v>-86949.629688563291</v>
      </c>
      <c r="B806">
        <v>-98819.528506543356</v>
      </c>
      <c r="C806">
        <v>14427.261919796891</v>
      </c>
      <c r="D806">
        <v>4739.9772054801233</v>
      </c>
      <c r="E806">
        <v>65536</v>
      </c>
      <c r="F806">
        <v>476.96656703592549</v>
      </c>
      <c r="G806">
        <v>-57592.339778639544</v>
      </c>
    </row>
    <row r="807" spans="1:7" x14ac:dyDescent="0.25">
      <c r="A807">
        <v>-33100.387658936437</v>
      </c>
      <c r="B807">
        <v>-43511.709737915371</v>
      </c>
      <c r="C807">
        <v>13826.820512537117</v>
      </c>
      <c r="D807">
        <v>3273.6160121240564</v>
      </c>
      <c r="E807">
        <v>63504.000000000007</v>
      </c>
      <c r="F807">
        <v>929.7728602315533</v>
      </c>
      <c r="G807">
        <v>-20113.803157321319</v>
      </c>
    </row>
    <row r="808" spans="1:7" x14ac:dyDescent="0.25">
      <c r="A808">
        <v>-23519.2226635552</v>
      </c>
      <c r="B808">
        <v>-47716.147921657146</v>
      </c>
      <c r="C808">
        <v>16439.860244550015</v>
      </c>
      <c r="D808">
        <v>17733.404035843894</v>
      </c>
      <c r="E808">
        <v>47524.000000000007</v>
      </c>
      <c r="F808">
        <v>1552.0561160029424</v>
      </c>
      <c r="G808">
        <v>-21748.637822636079</v>
      </c>
    </row>
    <row r="809" spans="1:7" x14ac:dyDescent="0.25">
      <c r="A809">
        <v>89558.937165170602</v>
      </c>
      <c r="B809">
        <v>78691.834874855514</v>
      </c>
      <c r="C809">
        <v>7237.0225031607315</v>
      </c>
      <c r="D809">
        <v>5061.2297657219178</v>
      </c>
      <c r="E809">
        <v>63504.000000000007</v>
      </c>
      <c r="F809">
        <v>1594.7335228249622</v>
      </c>
      <c r="G809">
        <v>62398.73218221881</v>
      </c>
    </row>
    <row r="810" spans="1:7" x14ac:dyDescent="0.25">
      <c r="A810">
        <v>109620.79712224414</v>
      </c>
      <c r="B810">
        <v>67903.292722304264</v>
      </c>
      <c r="C810">
        <v>7664.7746643861301</v>
      </c>
      <c r="D810">
        <v>38483.48997011537</v>
      </c>
      <c r="E810">
        <v>50176.000000000007</v>
      </c>
      <c r="F810">
        <v>4613.4278617555074</v>
      </c>
      <c r="G810">
        <v>57542.956610113019</v>
      </c>
    </row>
    <row r="811" spans="1:7" x14ac:dyDescent="0.25">
      <c r="A811">
        <v>-5774.8142761652925</v>
      </c>
      <c r="B811">
        <v>-27304.792435825166</v>
      </c>
      <c r="C811">
        <v>20008.926746607038</v>
      </c>
      <c r="D811">
        <v>14136.795201062772</v>
      </c>
      <c r="E811">
        <v>91204</v>
      </c>
      <c r="F811">
        <v>2035.8069096119286</v>
      </c>
      <c r="G811">
        <v>-6625.3798487059075</v>
      </c>
    </row>
    <row r="812" spans="1:7" x14ac:dyDescent="0.25">
      <c r="A812">
        <v>-18028.358759489925</v>
      </c>
      <c r="B812">
        <v>-29109.089485433913</v>
      </c>
      <c r="C812">
        <v>23951.470876083193</v>
      </c>
      <c r="D812">
        <v>2014.6872165275408</v>
      </c>
      <c r="E812">
        <v>80089</v>
      </c>
      <c r="F812">
        <v>1177.8772041453099</v>
      </c>
      <c r="G812">
        <v>-8483.76784866872</v>
      </c>
    </row>
    <row r="813" spans="1:7" x14ac:dyDescent="0.25">
      <c r="A813">
        <v>29529.881586900887</v>
      </c>
      <c r="B813">
        <v>7781.6200381173294</v>
      </c>
      <c r="C813">
        <v>17364.265019475417</v>
      </c>
      <c r="D813">
        <v>14892.623460684654</v>
      </c>
      <c r="E813">
        <v>43680.999999999993</v>
      </c>
      <c r="F813">
        <v>692.70750861891361</v>
      </c>
      <c r="G813">
        <v>15941.178056825045</v>
      </c>
    </row>
    <row r="814" spans="1:7" x14ac:dyDescent="0.25">
      <c r="A814">
        <v>-62010.920471686048</v>
      </c>
      <c r="B814">
        <v>-76407.306031356013</v>
      </c>
      <c r="C814">
        <v>15923.647620471465</v>
      </c>
      <c r="D814">
        <v>7190.4389585076769</v>
      </c>
      <c r="E814">
        <v>44521</v>
      </c>
      <c r="F814">
        <v>1520.9527533008634</v>
      </c>
      <c r="G814">
        <v>-42327.709691610595</v>
      </c>
    </row>
    <row r="815" spans="1:7" x14ac:dyDescent="0.25">
      <c r="A815">
        <v>33335.400941083732</v>
      </c>
      <c r="B815">
        <v>16096.410362053695</v>
      </c>
      <c r="C815">
        <v>15795.957625092075</v>
      </c>
      <c r="D815">
        <v>10302.79668899104</v>
      </c>
      <c r="E815">
        <v>55695.999999999993</v>
      </c>
      <c r="F815">
        <v>684.85331763047509</v>
      </c>
      <c r="G815">
        <v>21259.744004893459</v>
      </c>
    </row>
    <row r="816" spans="1:7" x14ac:dyDescent="0.25">
      <c r="A816">
        <v>-39020.981333518917</v>
      </c>
      <c r="B816">
        <v>-59907.85935631278</v>
      </c>
      <c r="C816">
        <v>6579.6302135374917</v>
      </c>
      <c r="D816">
        <v>16072.508010375741</v>
      </c>
      <c r="E816">
        <v>13688.999999999998</v>
      </c>
      <c r="F816">
        <v>1208.4142781362195</v>
      </c>
      <c r="G816">
        <v>-32441.586781355207</v>
      </c>
    </row>
    <row r="817" spans="1:7" x14ac:dyDescent="0.25">
      <c r="A817">
        <v>3988.4995903132076</v>
      </c>
      <c r="B817">
        <v>-20008.553104283557</v>
      </c>
      <c r="C817">
        <v>17498.512171613671</v>
      </c>
      <c r="D817">
        <v>17308.669427663142</v>
      </c>
      <c r="E817">
        <v>72900.000000000015</v>
      </c>
      <c r="F817">
        <v>647.1608675761446</v>
      </c>
      <c r="G817">
        <v>-2168.5493739995818</v>
      </c>
    </row>
    <row r="818" spans="1:7" x14ac:dyDescent="0.25">
      <c r="A818">
        <v>28541.705696205081</v>
      </c>
      <c r="B818">
        <v>8844.5226752777889</v>
      </c>
      <c r="C818">
        <v>13590.428721617256</v>
      </c>
      <c r="D818">
        <v>13405.220477015482</v>
      </c>
      <c r="E818">
        <v>42436</v>
      </c>
      <c r="F818">
        <v>639.92645486314439</v>
      </c>
      <c r="G818">
        <v>15941.178056825045</v>
      </c>
    </row>
    <row r="819" spans="1:7" x14ac:dyDescent="0.25">
      <c r="A819">
        <v>-9714.1284707858504</v>
      </c>
      <c r="B819">
        <v>-22878.074155392893</v>
      </c>
      <c r="C819">
        <v>23164.09006505851</v>
      </c>
      <c r="D819">
        <v>4431.681889233445</v>
      </c>
      <c r="E819">
        <v>24025.000000000004</v>
      </c>
      <c r="F819">
        <v>824.69657144164034</v>
      </c>
      <c r="G819">
        <v>-5369.3498931492559</v>
      </c>
    </row>
    <row r="820" spans="1:7" x14ac:dyDescent="0.25">
      <c r="A820">
        <v>23193.213545414503</v>
      </c>
      <c r="B820">
        <v>14146.928061886088</v>
      </c>
      <c r="C820">
        <v>18731.430943201063</v>
      </c>
      <c r="D820">
        <v>829.02415948957196</v>
      </c>
      <c r="E820">
        <v>61009.000000000015</v>
      </c>
      <c r="F820">
        <v>2080.1020529114676</v>
      </c>
      <c r="G820">
        <v>19720.153378585808</v>
      </c>
    </row>
    <row r="821" spans="1:7" x14ac:dyDescent="0.25">
      <c r="A821">
        <v>30415.446580263429</v>
      </c>
      <c r="B821">
        <v>13772.240247345213</v>
      </c>
      <c r="C821">
        <v>11452.083394910118</v>
      </c>
      <c r="D821">
        <v>10507.780946030001</v>
      </c>
      <c r="E821">
        <v>52441.000000000007</v>
      </c>
      <c r="F821">
        <v>1403.8412149872197</v>
      </c>
      <c r="G821">
        <v>18956.390959212986</v>
      </c>
    </row>
    <row r="822" spans="1:7" x14ac:dyDescent="0.25">
      <c r="A822">
        <v>-18258.051791431011</v>
      </c>
      <c r="B822">
        <v>-26255.412453139135</v>
      </c>
      <c r="C822">
        <v>11996.021674409882</v>
      </c>
      <c r="D822">
        <v>1010.9619263317096</v>
      </c>
      <c r="E822">
        <v>135424</v>
      </c>
      <c r="F822">
        <v>2443.2027341595135</v>
      </c>
      <c r="G822">
        <v>-7248.2487967591778</v>
      </c>
    </row>
    <row r="823" spans="1:7" x14ac:dyDescent="0.25">
      <c r="A823">
        <v>-41032.23040269356</v>
      </c>
      <c r="B823">
        <v>-58311.259492344514</v>
      </c>
      <c r="C823">
        <v>27582.194040494451</v>
      </c>
      <c r="D823">
        <v>8034.3960102894525</v>
      </c>
      <c r="E823">
        <v>26568.999999999996</v>
      </c>
      <c r="F823">
        <v>3687.0138805536885</v>
      </c>
      <c r="G823">
        <v>-28519.370385573337</v>
      </c>
    </row>
    <row r="824" spans="1:7" x14ac:dyDescent="0.25">
      <c r="A824">
        <v>-73261.045346446743</v>
      </c>
      <c r="B824">
        <v>-89711.595619432876</v>
      </c>
      <c r="C824">
        <v>4407.3685896319394</v>
      </c>
      <c r="D824">
        <v>11680.370211924817</v>
      </c>
      <c r="E824">
        <v>44100</v>
      </c>
      <c r="F824">
        <v>1038.4839528676923</v>
      </c>
      <c r="G824">
        <v>-52807.490572685347</v>
      </c>
    </row>
    <row r="825" spans="1:7" x14ac:dyDescent="0.25">
      <c r="A825">
        <v>36165.243526669103</v>
      </c>
      <c r="B825">
        <v>14383.125854240177</v>
      </c>
      <c r="C825">
        <v>6659.9913356849293</v>
      </c>
      <c r="D825">
        <v>17029.051580725169</v>
      </c>
      <c r="E825">
        <v>42436</v>
      </c>
      <c r="F825">
        <v>1038.4839528676923</v>
      </c>
      <c r="G825">
        <v>18956.390959212986</v>
      </c>
    </row>
    <row r="826" spans="1:7" x14ac:dyDescent="0.25">
      <c r="A826">
        <v>26552.167712245537</v>
      </c>
      <c r="B826">
        <v>8106.5273145803221</v>
      </c>
      <c r="C826">
        <v>16570.277866524262</v>
      </c>
      <c r="D826">
        <v>11461.437225047453</v>
      </c>
      <c r="E826">
        <v>51983.999999999993</v>
      </c>
      <c r="F826">
        <v>1264.1933150558971</v>
      </c>
      <c r="G826">
        <v>15941.178056825045</v>
      </c>
    </row>
    <row r="827" spans="1:7" x14ac:dyDescent="0.25">
      <c r="A827">
        <v>40589.621669775792</v>
      </c>
      <c r="B827">
        <v>16590.538717456588</v>
      </c>
      <c r="C827">
        <v>8651.7924279471354</v>
      </c>
      <c r="D827">
        <v>19046.170276501252</v>
      </c>
      <c r="E827">
        <v>57600</v>
      </c>
      <c r="F827">
        <v>1755.7279959033353</v>
      </c>
      <c r="G827">
        <v>21259.744004893459</v>
      </c>
    </row>
    <row r="828" spans="1:7" x14ac:dyDescent="0.25">
      <c r="A828">
        <v>22578.126205418812</v>
      </c>
      <c r="B828">
        <v>8384.7136065267277</v>
      </c>
      <c r="C828">
        <v>19578.130794657915</v>
      </c>
      <c r="D828">
        <v>6253.1613114018901</v>
      </c>
      <c r="E828">
        <v>41616</v>
      </c>
      <c r="F828">
        <v>2371.8003073324307</v>
      </c>
      <c r="G828">
        <v>15941.178056825045</v>
      </c>
    </row>
    <row r="829" spans="1:7" x14ac:dyDescent="0.25">
      <c r="A829">
        <v>-32009.776689795559</v>
      </c>
      <c r="B829">
        <v>-54881.484158121326</v>
      </c>
      <c r="C829">
        <v>6904.1795824736955</v>
      </c>
      <c r="D829">
        <v>18164.541055716807</v>
      </c>
      <c r="E829">
        <v>72900.000000000015</v>
      </c>
      <c r="F829">
        <v>6272.5909624985179</v>
      </c>
      <c r="G829">
        <v>-27510.20070005353</v>
      </c>
    </row>
    <row r="830" spans="1:7" x14ac:dyDescent="0.25">
      <c r="A830">
        <v>-52793.79294940918</v>
      </c>
      <c r="B830">
        <v>-67282.373599994389</v>
      </c>
      <c r="C830">
        <v>20444.695388593642</v>
      </c>
      <c r="D830">
        <v>6403.7611614243442</v>
      </c>
      <c r="E830">
        <v>75625</v>
      </c>
      <c r="F830">
        <v>3903.7024992870984</v>
      </c>
      <c r="G830">
        <v>-34802.046782288387</v>
      </c>
    </row>
    <row r="831" spans="1:7" x14ac:dyDescent="0.25">
      <c r="A831">
        <v>5510.2298536750786</v>
      </c>
      <c r="B831">
        <v>-4053.2203514080775</v>
      </c>
      <c r="C831">
        <v>15923.647620471465</v>
      </c>
      <c r="D831">
        <v>1941.4595206123486</v>
      </c>
      <c r="E831">
        <v>75076.000000000015</v>
      </c>
      <c r="F831">
        <v>684.85331763047509</v>
      </c>
      <c r="G831">
        <v>7269.1783529122667</v>
      </c>
    </row>
    <row r="832" spans="1:7" x14ac:dyDescent="0.25">
      <c r="A832">
        <v>-57236.428264770526</v>
      </c>
      <c r="B832">
        <v>-69146.977481284121</v>
      </c>
      <c r="C832">
        <v>18315.513887524794</v>
      </c>
      <c r="D832">
        <v>4021.4412180522027</v>
      </c>
      <c r="E832">
        <v>73441</v>
      </c>
      <c r="F832">
        <v>2908.2125209515593</v>
      </c>
      <c r="G832">
        <v>-36641.338903044591</v>
      </c>
    </row>
    <row r="833" spans="1:7" x14ac:dyDescent="0.25">
      <c r="A833">
        <v>29309.753422609421</v>
      </c>
      <c r="B833">
        <v>11457.620863511765</v>
      </c>
      <c r="C833">
        <v>30755.454153485884</v>
      </c>
      <c r="D833">
        <v>8034.3960102894525</v>
      </c>
      <c r="E833">
        <v>69168.999999999985</v>
      </c>
      <c r="F833">
        <v>716.93279021910041</v>
      </c>
      <c r="G833">
        <v>20487.93223845811</v>
      </c>
    </row>
    <row r="834" spans="1:7" x14ac:dyDescent="0.25">
      <c r="A834">
        <v>193489.58398628139</v>
      </c>
      <c r="B834">
        <v>173591.53558484858</v>
      </c>
      <c r="C834">
        <v>13473.042734938956</v>
      </c>
      <c r="D834">
        <v>13646.40280589225</v>
      </c>
      <c r="E834">
        <v>39601</v>
      </c>
      <c r="F834">
        <v>1078.0985958942113</v>
      </c>
      <c r="G834">
        <v>128280.86458870281</v>
      </c>
    </row>
    <row r="835" spans="1:7" x14ac:dyDescent="0.25">
      <c r="A835">
        <v>31063.248022253312</v>
      </c>
      <c r="B835">
        <v>17327.635716012828</v>
      </c>
      <c r="C835">
        <v>25077.267835036342</v>
      </c>
      <c r="D835">
        <v>4677.2881736528325</v>
      </c>
      <c r="E835">
        <v>80656</v>
      </c>
      <c r="F835">
        <v>2479.8785459740079</v>
      </c>
      <c r="G835">
        <v>23599.542131686492</v>
      </c>
    </row>
    <row r="836" spans="1:7" x14ac:dyDescent="0.25">
      <c r="A836">
        <v>128496.53897954075</v>
      </c>
      <c r="B836">
        <v>88387.597971218027</v>
      </c>
      <c r="C836">
        <v>12553.35537088095</v>
      </c>
      <c r="D836">
        <v>35777.551526237643</v>
      </c>
      <c r="E836">
        <v>70225</v>
      </c>
      <c r="F836">
        <v>2204.0496384179391</v>
      </c>
      <c r="G836">
        <v>72478.813466315623</v>
      </c>
    </row>
    <row r="837" spans="1:7" x14ac:dyDescent="0.25">
      <c r="A837">
        <v>-59821.02096497306</v>
      </c>
      <c r="B837">
        <v>-74794.195363244551</v>
      </c>
      <c r="C837">
        <v>8285.5450128353659</v>
      </c>
      <c r="D837">
        <v>9315.1047260598625</v>
      </c>
      <c r="E837">
        <v>39601</v>
      </c>
      <c r="F837">
        <v>982.31084156318855</v>
      </c>
      <c r="G837">
        <v>-42327.709691610595</v>
      </c>
    </row>
    <row r="838" spans="1:7" x14ac:dyDescent="0.25">
      <c r="A838">
        <v>71438.026492979261</v>
      </c>
      <c r="B838">
        <v>35380.535743149878</v>
      </c>
      <c r="C838">
        <v>17904.543207228828</v>
      </c>
      <c r="D838">
        <v>30327.688870951504</v>
      </c>
      <c r="E838">
        <v>32041</v>
      </c>
      <c r="F838">
        <v>1422.5813220380332</v>
      </c>
      <c r="G838">
        <v>35861.045957871378</v>
      </c>
    </row>
    <row r="839" spans="1:7" x14ac:dyDescent="0.25">
      <c r="A839">
        <v>-27582.929886849364</v>
      </c>
      <c r="B839">
        <v>-39341.718895448765</v>
      </c>
      <c r="C839">
        <v>4941.761666935985</v>
      </c>
      <c r="D839">
        <v>6479.8959492434351</v>
      </c>
      <c r="E839">
        <v>59536</v>
      </c>
      <c r="F839">
        <v>669.46571032764359</v>
      </c>
      <c r="G839">
        <v>-18451.066011228897</v>
      </c>
    </row>
    <row r="840" spans="1:7" x14ac:dyDescent="0.25">
      <c r="A840">
        <v>-21135.523256603607</v>
      </c>
      <c r="B840">
        <v>-36631.218550920785</v>
      </c>
      <c r="C840">
        <v>8195.2941459172089</v>
      </c>
      <c r="D840">
        <v>9900.3097519131097</v>
      </c>
      <c r="E840">
        <v>69168.999999999985</v>
      </c>
      <c r="F840">
        <v>1661.4450108944172</v>
      </c>
      <c r="G840">
        <v>-15616.824568059559</v>
      </c>
    </row>
    <row r="841" spans="1:7" x14ac:dyDescent="0.25">
      <c r="A841">
        <v>-25161.434309567805</v>
      </c>
      <c r="B841">
        <v>-46529.296637077379</v>
      </c>
      <c r="C841">
        <v>13945.826875629697</v>
      </c>
      <c r="D841">
        <v>15150.008683754202</v>
      </c>
      <c r="E841">
        <v>62500</v>
      </c>
      <c r="F841">
        <v>824.69657144164034</v>
      </c>
      <c r="G841">
        <v>-21206.770495841774</v>
      </c>
    </row>
    <row r="842" spans="1:7" x14ac:dyDescent="0.25">
      <c r="A842">
        <v>38469.193122574157</v>
      </c>
      <c r="B842">
        <v>24105.061580880996</v>
      </c>
      <c r="C842">
        <v>16570.277866524262</v>
      </c>
      <c r="D842">
        <v>7028.5709670181041</v>
      </c>
      <c r="E842">
        <v>65024.999999999993</v>
      </c>
      <c r="F842">
        <v>688.76686682471291</v>
      </c>
      <c r="G842">
        <v>26776.741102259792</v>
      </c>
    </row>
    <row r="843" spans="1:7" x14ac:dyDescent="0.25">
      <c r="A843">
        <v>-28361.900673935466</v>
      </c>
      <c r="B843">
        <v>-50357.077857207565</v>
      </c>
      <c r="C843">
        <v>18731.430943201063</v>
      </c>
      <c r="D843">
        <v>14892.623460684654</v>
      </c>
      <c r="E843">
        <v>26568.999999999996</v>
      </c>
      <c r="F843">
        <v>14540.245171983504</v>
      </c>
      <c r="G843">
        <v>-23885.646998305976</v>
      </c>
    </row>
    <row r="844" spans="1:7" x14ac:dyDescent="0.25">
      <c r="A844">
        <v>43272.488498850347</v>
      </c>
      <c r="B844">
        <v>29791.897835348922</v>
      </c>
      <c r="C844">
        <v>12894.20062248381</v>
      </c>
      <c r="D844">
        <v>6790.0377471925576</v>
      </c>
      <c r="E844">
        <v>62500</v>
      </c>
      <c r="F844">
        <v>3402.1353042224578</v>
      </c>
      <c r="G844">
        <v>30020.60324885722</v>
      </c>
    </row>
    <row r="845" spans="1:7" x14ac:dyDescent="0.25">
      <c r="A845">
        <v>-14332.14996646289</v>
      </c>
      <c r="B845">
        <v>-23608.47200894617</v>
      </c>
      <c r="C845">
        <v>9506.6183407446824</v>
      </c>
      <c r="D845">
        <v>2888.3226877126372</v>
      </c>
      <c r="E845">
        <v>62500</v>
      </c>
      <c r="F845">
        <v>5296.040255830284</v>
      </c>
      <c r="G845">
        <v>-7248.2487967591778</v>
      </c>
    </row>
    <row r="846" spans="1:7" x14ac:dyDescent="0.25">
      <c r="A846">
        <v>123683.96100105737</v>
      </c>
      <c r="B846">
        <v>103618.67521143652</v>
      </c>
      <c r="C846">
        <v>28271.548932249782</v>
      </c>
      <c r="D846">
        <v>10925.290227764872</v>
      </c>
      <c r="E846">
        <v>62001.000000000007</v>
      </c>
      <c r="F846">
        <v>800.71122547545428</v>
      </c>
      <c r="G846">
        <v>83066.309347678558</v>
      </c>
    </row>
    <row r="847" spans="1:7" x14ac:dyDescent="0.25">
      <c r="A847">
        <v>-41197.524091583909</v>
      </c>
      <c r="B847">
        <v>-62541.816891823408</v>
      </c>
      <c r="C847">
        <v>21480.863153128361</v>
      </c>
      <c r="D847">
        <v>13646.40280589225</v>
      </c>
      <c r="E847">
        <v>67600</v>
      </c>
      <c r="F847">
        <v>805.44005469361912</v>
      </c>
      <c r="G847">
        <v>-30991.992365455801</v>
      </c>
    </row>
    <row r="848" spans="1:7" x14ac:dyDescent="0.25">
      <c r="A848">
        <v>-50172.420900760102</v>
      </c>
      <c r="B848">
        <v>-70512.089196928398</v>
      </c>
      <c r="C848">
        <v>3549.7431311607429</v>
      </c>
      <c r="D848">
        <v>16072.508010375741</v>
      </c>
      <c r="E848">
        <v>51529</v>
      </c>
      <c r="F848">
        <v>970.33158384335206</v>
      </c>
      <c r="G848">
        <v>-39320.335048139539</v>
      </c>
    </row>
    <row r="849" spans="1:7" x14ac:dyDescent="0.25">
      <c r="A849">
        <v>30564.374514745254</v>
      </c>
      <c r="B849">
        <v>9639.3184573248254</v>
      </c>
      <c r="C849">
        <v>28619.61015011583</v>
      </c>
      <c r="D849">
        <v>11790.80129938026</v>
      </c>
      <c r="E849">
        <v>56644</v>
      </c>
      <c r="F849">
        <v>712.82489215367934</v>
      </c>
      <c r="G849">
        <v>18956.390959212986</v>
      </c>
    </row>
    <row r="850" spans="1:7" x14ac:dyDescent="0.25">
      <c r="A850">
        <v>28836.166292610877</v>
      </c>
      <c r="B850">
        <v>-14023.912606263293</v>
      </c>
      <c r="C850">
        <v>17498.512171613671</v>
      </c>
      <c r="D850">
        <v>37795.522534184311</v>
      </c>
      <c r="E850">
        <v>83521</v>
      </c>
      <c r="F850">
        <v>1650.0952222308574</v>
      </c>
      <c r="G850">
        <v>3816.5268891152414</v>
      </c>
    </row>
    <row r="851" spans="1:7" x14ac:dyDescent="0.25">
      <c r="A851">
        <v>23071.993008566315</v>
      </c>
      <c r="B851">
        <v>13924.812414264845</v>
      </c>
      <c r="C851">
        <v>9026.4464469679133</v>
      </c>
      <c r="D851">
        <v>2842.2504295122326</v>
      </c>
      <c r="E851">
        <v>58564</v>
      </c>
      <c r="F851">
        <v>1843.5820275337451</v>
      </c>
      <c r="G851">
        <v>18196.62856265351</v>
      </c>
    </row>
    <row r="852" spans="1:7" x14ac:dyDescent="0.25">
      <c r="A852">
        <v>8771.5976395579928</v>
      </c>
      <c r="B852">
        <v>-13481.432565857587</v>
      </c>
      <c r="C852">
        <v>16180.662880592245</v>
      </c>
      <c r="D852">
        <v>15673.010345210105</v>
      </c>
      <c r="E852">
        <v>34596.000000000007</v>
      </c>
      <c r="F852">
        <v>1441.6249786565274</v>
      </c>
      <c r="G852">
        <v>1120.492428570632</v>
      </c>
    </row>
    <row r="853" spans="1:7" x14ac:dyDescent="0.25">
      <c r="A853">
        <v>60279.25941817175</v>
      </c>
      <c r="B853">
        <v>46849.27307823443</v>
      </c>
      <c r="C853">
        <v>9312.9666889329437</v>
      </c>
      <c r="D853">
        <v>7437.54092944484</v>
      </c>
      <c r="E853">
        <v>56644</v>
      </c>
      <c r="F853">
        <v>759.62868924540555</v>
      </c>
      <c r="G853">
        <v>41036.767687444175</v>
      </c>
    </row>
    <row r="854" spans="1:7" x14ac:dyDescent="0.25">
      <c r="A854">
        <v>123016.79403363355</v>
      </c>
      <c r="B854">
        <v>109214.47202514012</v>
      </c>
      <c r="C854">
        <v>12217.345640808629</v>
      </c>
      <c r="D854">
        <v>7272.2313939010728</v>
      </c>
      <c r="E854">
        <v>63000.999999999985</v>
      </c>
      <c r="F854">
        <v>2863.7520721099245</v>
      </c>
      <c r="G854">
        <v>84153.721228051232</v>
      </c>
    </row>
    <row r="855" spans="1:7" x14ac:dyDescent="0.25">
      <c r="A855">
        <v>8420.1725314229479</v>
      </c>
      <c r="B855">
        <v>-27601.386574291799</v>
      </c>
      <c r="C855">
        <v>15668.812368838158</v>
      </c>
      <c r="D855">
        <v>30727.205615422117</v>
      </c>
      <c r="E855">
        <v>68644</v>
      </c>
      <c r="F855">
        <v>595.214835306851</v>
      </c>
      <c r="G855">
        <v>-6625.3798487059075</v>
      </c>
    </row>
    <row r="856" spans="1:7" x14ac:dyDescent="0.25">
      <c r="A856">
        <v>-22036.007472034151</v>
      </c>
      <c r="B856">
        <v>-44441.179235719945</v>
      </c>
      <c r="C856">
        <v>15668.812368838158</v>
      </c>
      <c r="D856">
        <v>15938.649193102947</v>
      </c>
      <c r="E856">
        <v>6723.9999999999991</v>
      </c>
      <c r="F856">
        <v>988.36755381098931</v>
      </c>
      <c r="G856">
        <v>-20661.830135821074</v>
      </c>
    </row>
    <row r="857" spans="1:7" x14ac:dyDescent="0.25">
      <c r="A857">
        <v>33132.988542285995</v>
      </c>
      <c r="B857">
        <v>13506.422093079018</v>
      </c>
      <c r="C857">
        <v>19721.177323604788</v>
      </c>
      <c r="D857">
        <v>12125.970392508638</v>
      </c>
      <c r="E857">
        <v>67080.999999999985</v>
      </c>
      <c r="F857">
        <v>539.37890074719417</v>
      </c>
      <c r="G857">
        <v>20487.93223845811</v>
      </c>
    </row>
    <row r="858" spans="1:7" x14ac:dyDescent="0.25">
      <c r="A858">
        <v>-17813.152203846017</v>
      </c>
      <c r="B858">
        <v>-28104.23053463523</v>
      </c>
      <c r="C858">
        <v>8467.6192477337427</v>
      </c>
      <c r="D858">
        <v>4194.2354988584793</v>
      </c>
      <c r="E858">
        <v>37249</v>
      </c>
      <c r="F858">
        <v>1780.3021548673416</v>
      </c>
      <c r="G858">
        <v>-10914.33774782784</v>
      </c>
    </row>
    <row r="859" spans="1:7" x14ac:dyDescent="0.25">
      <c r="A859">
        <v>-24246.328136278149</v>
      </c>
      <c r="B859">
        <v>-36434.242538431383</v>
      </c>
      <c r="C859">
        <v>9604.2365939940028</v>
      </c>
      <c r="D859">
        <v>6031.412033814544</v>
      </c>
      <c r="E859">
        <v>67600</v>
      </c>
      <c r="F859">
        <v>924.14760602855972</v>
      </c>
      <c r="G859">
        <v>-15616.824568059559</v>
      </c>
    </row>
    <row r="860" spans="1:7" x14ac:dyDescent="0.25">
      <c r="A860">
        <v>17198.936169981142</v>
      </c>
      <c r="B860">
        <v>6450.8427343644034</v>
      </c>
      <c r="C860">
        <v>4873.1888582698239</v>
      </c>
      <c r="D860">
        <v>5395.6451189081599</v>
      </c>
      <c r="E860">
        <v>39601</v>
      </c>
      <c r="F860">
        <v>2095.1256594289489</v>
      </c>
      <c r="G860">
        <v>12260.575984926572</v>
      </c>
    </row>
    <row r="861" spans="1:7" x14ac:dyDescent="0.25">
      <c r="A861">
        <v>110283.80373458075</v>
      </c>
      <c r="B861">
        <v>91531.161858433537</v>
      </c>
      <c r="C861">
        <v>14306.091167956112</v>
      </c>
      <c r="D861">
        <v>12238.990204543152</v>
      </c>
      <c r="E861">
        <v>47524.000000000007</v>
      </c>
      <c r="F861">
        <v>3569.7240742532026</v>
      </c>
      <c r="G861">
        <v>72478.813466315623</v>
      </c>
    </row>
    <row r="862" spans="1:7" x14ac:dyDescent="0.25">
      <c r="A862">
        <v>-40991.104084335653</v>
      </c>
      <c r="B862">
        <v>-60998.557431553985</v>
      </c>
      <c r="C862">
        <v>8376.3199325323658</v>
      </c>
      <c r="D862">
        <v>14764.95483582493</v>
      </c>
      <c r="E862">
        <v>62500</v>
      </c>
      <c r="F862">
        <v>994.46951128678154</v>
      </c>
      <c r="G862">
        <v>-31961.190431011815</v>
      </c>
    </row>
    <row r="863" spans="1:7" x14ac:dyDescent="0.25">
      <c r="A863">
        <v>-34536.154693994205</v>
      </c>
      <c r="B863">
        <v>-53745.121674558271</v>
      </c>
      <c r="C863">
        <v>16832.752285189639</v>
      </c>
      <c r="D863">
        <v>12238.990204543152</v>
      </c>
      <c r="E863">
        <v>36481</v>
      </c>
      <c r="F863">
        <v>629.25739938146955</v>
      </c>
      <c r="G863">
        <v>-26489.37760130332</v>
      </c>
    </row>
    <row r="864" spans="1:7" x14ac:dyDescent="0.25">
      <c r="A864">
        <v>-34967.922978741342</v>
      </c>
      <c r="B864">
        <v>-53556.90514209331</v>
      </c>
      <c r="C864">
        <v>14548.974456468783</v>
      </c>
      <c r="D864">
        <v>12013.599937502182</v>
      </c>
      <c r="E864">
        <v>47524.000000000007</v>
      </c>
      <c r="F864">
        <v>805.44005469361912</v>
      </c>
      <c r="G864">
        <v>-26489.37760130332</v>
      </c>
    </row>
    <row r="865" spans="1:7" x14ac:dyDescent="0.25">
      <c r="A865">
        <v>47589.090529747431</v>
      </c>
      <c r="B865">
        <v>26558.00553919945</v>
      </c>
      <c r="C865">
        <v>34689.836203233921</v>
      </c>
      <c r="D865">
        <v>10715.27485709467</v>
      </c>
      <c r="E865">
        <v>71824.000000000015</v>
      </c>
      <c r="F865">
        <v>408.16738882416888</v>
      </c>
      <c r="G865">
        <v>31667.87210769872</v>
      </c>
    </row>
    <row r="866" spans="1:7" x14ac:dyDescent="0.25">
      <c r="A866">
        <v>63755.133593259852</v>
      </c>
      <c r="B866">
        <v>52492.735955219032</v>
      </c>
      <c r="C866">
        <v>19293.692896490025</v>
      </c>
      <c r="D866">
        <v>3125.6222873400534</v>
      </c>
      <c r="E866">
        <v>112895.99999999999</v>
      </c>
      <c r="F866">
        <v>1177.8772041453099</v>
      </c>
      <c r="G866">
        <v>47278.341016834645</v>
      </c>
    </row>
    <row r="867" spans="1:7" x14ac:dyDescent="0.25">
      <c r="A867">
        <v>7304.0848963234312</v>
      </c>
      <c r="B867">
        <v>-26701.550852133019</v>
      </c>
      <c r="C867">
        <v>25077.267835036342</v>
      </c>
      <c r="D867">
        <v>26692.26012085038</v>
      </c>
      <c r="E867">
        <v>47089</v>
      </c>
      <c r="F867">
        <v>834.533599889524</v>
      </c>
      <c r="G867">
        <v>-5369.3498931492559</v>
      </c>
    </row>
    <row r="868" spans="1:7" x14ac:dyDescent="0.25">
      <c r="A868">
        <v>-58649.573305356695</v>
      </c>
      <c r="B868">
        <v>-68649.310823410997</v>
      </c>
      <c r="C868">
        <v>9702.3835645762829</v>
      </c>
      <c r="D868">
        <v>3635.6139023220167</v>
      </c>
      <c r="E868">
        <v>57600</v>
      </c>
      <c r="F868">
        <v>1349.3861675571495</v>
      </c>
      <c r="G868">
        <v>-37992.699981411562</v>
      </c>
    </row>
    <row r="869" spans="1:7" x14ac:dyDescent="0.25">
      <c r="A869">
        <v>86468.576601629582</v>
      </c>
      <c r="B869">
        <v>72616.440424152184</v>
      </c>
      <c r="C869">
        <v>14548.974456468783</v>
      </c>
      <c r="D869">
        <v>6868.9817383915279</v>
      </c>
      <c r="E869">
        <v>16641</v>
      </c>
      <c r="F869">
        <v>1051.490040386808</v>
      </c>
      <c r="G869">
        <v>58504.460942596983</v>
      </c>
    </row>
    <row r="870" spans="1:7" x14ac:dyDescent="0.25">
      <c r="A870">
        <v>16443.920313751885</v>
      </c>
      <c r="B870">
        <v>6298.4136571175604</v>
      </c>
      <c r="C870">
        <v>13356.196313227185</v>
      </c>
      <c r="D870">
        <v>3077.2313839084591</v>
      </c>
      <c r="E870">
        <v>26895.999999999996</v>
      </c>
      <c r="F870">
        <v>810.20271807621589</v>
      </c>
      <c r="G870">
        <v>12988.923459014874</v>
      </c>
    </row>
    <row r="871" spans="1:7" x14ac:dyDescent="0.25">
      <c r="A871">
        <v>-50644.866389368195</v>
      </c>
      <c r="B871">
        <v>-56493.47773056927</v>
      </c>
      <c r="C871">
        <v>3905.2674637836144</v>
      </c>
      <c r="D871">
        <v>264.2493192927567</v>
      </c>
      <c r="E871">
        <v>51529</v>
      </c>
      <c r="F871">
        <v>2593.9733267426095</v>
      </c>
      <c r="G871">
        <v>-30991.992365455801</v>
      </c>
    </row>
    <row r="872" spans="1:7" x14ac:dyDescent="0.25">
      <c r="A872">
        <v>62174.627296083825</v>
      </c>
      <c r="B872">
        <v>45517.037813471106</v>
      </c>
      <c r="C872">
        <v>29677.348753563598</v>
      </c>
      <c r="D872">
        <v>6948.4922893101993</v>
      </c>
      <c r="E872">
        <v>38025</v>
      </c>
      <c r="F872">
        <v>1936.8116218956102</v>
      </c>
      <c r="G872">
        <v>42797.50434445477</v>
      </c>
    </row>
    <row r="873" spans="1:7" x14ac:dyDescent="0.25">
      <c r="A873">
        <v>-7523.6876961989547</v>
      </c>
      <c r="B873">
        <v>-25096.635090669486</v>
      </c>
      <c r="C873">
        <v>15542.211587624934</v>
      </c>
      <c r="D873">
        <v>10715.27485709467</v>
      </c>
      <c r="E873">
        <v>66048.999999999985</v>
      </c>
      <c r="F873">
        <v>14858.993271841669</v>
      </c>
      <c r="G873">
        <v>-6625.3798487059075</v>
      </c>
    </row>
    <row r="874" spans="1:7" x14ac:dyDescent="0.25">
      <c r="A874">
        <v>38171.865996777677</v>
      </c>
      <c r="B874">
        <v>30566.014625742937</v>
      </c>
      <c r="C874">
        <v>14065.373921405824</v>
      </c>
      <c r="D874">
        <v>179.84330107895261</v>
      </c>
      <c r="E874">
        <v>54755.999999999993</v>
      </c>
      <c r="F874">
        <v>2593.9733267426095</v>
      </c>
      <c r="G874">
        <v>30020.60324885722</v>
      </c>
    </row>
    <row r="875" spans="1:7" x14ac:dyDescent="0.25">
      <c r="A875">
        <v>54235.306661519906</v>
      </c>
      <c r="B875">
        <v>46107.717569427608</v>
      </c>
      <c r="C875">
        <v>10506.631591342346</v>
      </c>
      <c r="D875">
        <v>1444.5469348661688</v>
      </c>
      <c r="E875">
        <v>53823.999999999993</v>
      </c>
      <c r="F875">
        <v>548.22993744950054</v>
      </c>
      <c r="G875">
        <v>40163.099038869048</v>
      </c>
    </row>
    <row r="876" spans="1:7" x14ac:dyDescent="0.25">
      <c r="A876">
        <v>-43133.155114979374</v>
      </c>
      <c r="B876">
        <v>-65827.860279227258</v>
      </c>
      <c r="C876">
        <v>13124.121036021683</v>
      </c>
      <c r="D876">
        <v>16752.251708339463</v>
      </c>
      <c r="E876">
        <v>64008.999999999993</v>
      </c>
      <c r="F876">
        <v>474.45708074171637</v>
      </c>
      <c r="G876">
        <v>-34335.449166023616</v>
      </c>
    </row>
    <row r="877" spans="1:7" x14ac:dyDescent="0.25">
      <c r="A877">
        <v>-15017.326871198144</v>
      </c>
      <c r="B877">
        <v>-29446.428365302123</v>
      </c>
      <c r="C877">
        <v>13124.121036021683</v>
      </c>
      <c r="D877">
        <v>7775.1021039688894</v>
      </c>
      <c r="E877">
        <v>61009.000000000015</v>
      </c>
      <c r="F877">
        <v>1573.2197252384619</v>
      </c>
      <c r="G877">
        <v>-10311.717612108247</v>
      </c>
    </row>
    <row r="878" spans="1:7" x14ac:dyDescent="0.25">
      <c r="A878">
        <v>1430.7840528305096</v>
      </c>
      <c r="B878">
        <v>-21287.944952468315</v>
      </c>
      <c r="C878">
        <v>12553.35537088095</v>
      </c>
      <c r="D878">
        <v>16890.300088479275</v>
      </c>
      <c r="E878">
        <v>60516</v>
      </c>
      <c r="F878">
        <v>786.72493895468062</v>
      </c>
      <c r="G878">
        <v>-4099.4990444700188</v>
      </c>
    </row>
    <row r="879" spans="1:7" x14ac:dyDescent="0.25">
      <c r="A879">
        <v>45727.755398197791</v>
      </c>
      <c r="B879">
        <v>29542.545377989554</v>
      </c>
      <c r="C879">
        <v>19721.177323604788</v>
      </c>
      <c r="D879">
        <v>8388.3641948301211</v>
      </c>
      <c r="E879">
        <v>16129</v>
      </c>
      <c r="F879">
        <v>337.44895421416948</v>
      </c>
      <c r="G879">
        <v>30020.60324885722</v>
      </c>
    </row>
    <row r="880" spans="1:7" x14ac:dyDescent="0.25">
      <c r="A880">
        <v>-15343.914447668532</v>
      </c>
      <c r="B880">
        <v>-35708.409558171479</v>
      </c>
      <c r="C880">
        <v>9702.3835645762829</v>
      </c>
      <c r="D880">
        <v>14892.623460684654</v>
      </c>
      <c r="E880">
        <v>37249</v>
      </c>
      <c r="F880">
        <v>2269.3696643549697</v>
      </c>
      <c r="G880">
        <v>-15040.399545781966</v>
      </c>
    </row>
    <row r="881" spans="1:7" x14ac:dyDescent="0.25">
      <c r="A881">
        <v>74648.470425275649</v>
      </c>
      <c r="B881">
        <v>46959.534549573757</v>
      </c>
      <c r="C881">
        <v>10609.551378328397</v>
      </c>
      <c r="D881">
        <v>22669.64781686592</v>
      </c>
      <c r="E881">
        <v>108899.99999999999</v>
      </c>
      <c r="F881">
        <v>2050.4439916591045</v>
      </c>
      <c r="G881">
        <v>43684.60791252007</v>
      </c>
    </row>
    <row r="882" spans="1:7" x14ac:dyDescent="0.25">
      <c r="A882">
        <v>-39556.789296110968</v>
      </c>
      <c r="B882">
        <v>-59474.558280960468</v>
      </c>
      <c r="C882">
        <v>35663.646198733812</v>
      </c>
      <c r="D882">
        <v>9315.1047260598625</v>
      </c>
      <c r="E882">
        <v>47961</v>
      </c>
      <c r="F882">
        <v>844.5129619272625</v>
      </c>
      <c r="G882">
        <v>-27510.20070005353</v>
      </c>
    </row>
    <row r="883" spans="1:7" x14ac:dyDescent="0.25">
      <c r="A883">
        <v>53936.923698044993</v>
      </c>
      <c r="B883">
        <v>46407.625094607094</v>
      </c>
      <c r="C883">
        <v>5729.6860024556718</v>
      </c>
      <c r="D883">
        <v>1731.7567206683402</v>
      </c>
      <c r="E883">
        <v>36864</v>
      </c>
      <c r="F883">
        <v>796.0159486945945</v>
      </c>
      <c r="G883">
        <v>39293.873221632974</v>
      </c>
    </row>
    <row r="884" spans="1:7" x14ac:dyDescent="0.25">
      <c r="A884">
        <v>-44198.579123077412</v>
      </c>
      <c r="B884">
        <v>-53666.24271261572</v>
      </c>
      <c r="C884">
        <v>5363.8823558164986</v>
      </c>
      <c r="D884">
        <v>3908.7390654828187</v>
      </c>
      <c r="E884">
        <v>99225</v>
      </c>
      <c r="F884">
        <v>6329.7779034585465</v>
      </c>
      <c r="G884">
        <v>-27510.20070005353</v>
      </c>
    </row>
    <row r="885" spans="1:7" x14ac:dyDescent="0.25">
      <c r="A885">
        <v>48253.677189794325</v>
      </c>
      <c r="B885">
        <v>16731.766788281642</v>
      </c>
      <c r="C885">
        <v>15041.247900613975</v>
      </c>
      <c r="D885">
        <v>25963.301470494382</v>
      </c>
      <c r="E885">
        <v>53823.999999999993</v>
      </c>
      <c r="F885">
        <v>6104.7422052794427</v>
      </c>
      <c r="G885">
        <v>22815.532364111721</v>
      </c>
    </row>
    <row r="886" spans="1:7" x14ac:dyDescent="0.25">
      <c r="A886">
        <v>-22745.446007419858</v>
      </c>
      <c r="B886">
        <v>-34377.494307406167</v>
      </c>
      <c r="C886">
        <v>19011.460262336142</v>
      </c>
      <c r="D886">
        <v>3582.4546966910093</v>
      </c>
      <c r="E886">
        <v>25921.000000000004</v>
      </c>
      <c r="F886">
        <v>737.90720761360603</v>
      </c>
      <c r="G886">
        <v>-13877.860869280614</v>
      </c>
    </row>
    <row r="887" spans="1:7" x14ac:dyDescent="0.25">
      <c r="A887">
        <v>26228.475411931478</v>
      </c>
      <c r="B887">
        <v>9119.4562916469149</v>
      </c>
      <c r="C887">
        <v>17633.307418807683</v>
      </c>
      <c r="D887">
        <v>9801.2380146083015</v>
      </c>
      <c r="E887">
        <v>53361</v>
      </c>
      <c r="F887">
        <v>1148.2689296296126</v>
      </c>
      <c r="G887">
        <v>16689.038408593115</v>
      </c>
    </row>
    <row r="888" spans="1:7" x14ac:dyDescent="0.25">
      <c r="A888">
        <v>69980.325122395981</v>
      </c>
      <c r="B888">
        <v>57110.882787520342</v>
      </c>
      <c r="C888">
        <v>26397.5005836005</v>
      </c>
      <c r="D888">
        <v>3477.5884037763326</v>
      </c>
      <c r="E888">
        <v>85263.999999999985</v>
      </c>
      <c r="F888">
        <v>1731.563088902031</v>
      </c>
      <c r="G888">
        <v>50945.449303543974</v>
      </c>
    </row>
    <row r="889" spans="1:7" x14ac:dyDescent="0.25">
      <c r="A889">
        <v>-37975.70697878622</v>
      </c>
      <c r="B889">
        <v>-58481.860084411717</v>
      </c>
      <c r="C889">
        <v>24591.427464346518</v>
      </c>
      <c r="D889">
        <v>12125.970392508638</v>
      </c>
      <c r="E889">
        <v>37636</v>
      </c>
      <c r="F889">
        <v>1480.6462133429363</v>
      </c>
      <c r="G889">
        <v>-28519.370385573337</v>
      </c>
    </row>
    <row r="890" spans="1:7" x14ac:dyDescent="0.25">
      <c r="A890">
        <v>-26886.716564204929</v>
      </c>
      <c r="B890">
        <v>-40408.831774072947</v>
      </c>
      <c r="C890">
        <v>13124.121036021683</v>
      </c>
      <c r="D890">
        <v>6790.0377471925576</v>
      </c>
      <c r="E890">
        <v>34225</v>
      </c>
      <c r="F890">
        <v>643.53136059920541</v>
      </c>
      <c r="G890">
        <v>-18451.066011228897</v>
      </c>
    </row>
    <row r="891" spans="1:7" x14ac:dyDescent="0.25">
      <c r="A891">
        <v>23290.116047108841</v>
      </c>
      <c r="B891">
        <v>10503.850499526325</v>
      </c>
      <c r="C891">
        <v>4027.7779510320847</v>
      </c>
      <c r="D891">
        <v>7775.1021039688894</v>
      </c>
      <c r="E891">
        <v>44521</v>
      </c>
      <c r="F891">
        <v>1432.0648479382403</v>
      </c>
      <c r="G891">
        <v>15197.252539162509</v>
      </c>
    </row>
    <row r="892" spans="1:7" x14ac:dyDescent="0.25">
      <c r="A892">
        <v>11775.108802272713</v>
      </c>
      <c r="B892">
        <v>-6349.4675959693195</v>
      </c>
      <c r="C892">
        <v>24752.814561470852</v>
      </c>
      <c r="D892">
        <v>9507.7189454657637</v>
      </c>
      <c r="E892">
        <v>24336.000000000004</v>
      </c>
      <c r="F892">
        <v>1170.3893722247599</v>
      </c>
      <c r="G892">
        <v>6571.2226565360861</v>
      </c>
    </row>
    <row r="893" spans="1:7" x14ac:dyDescent="0.25">
      <c r="A893">
        <v>-8482.3162096049637</v>
      </c>
      <c r="B893">
        <v>-24633.614378633371</v>
      </c>
      <c r="C893">
        <v>13826.820512537117</v>
      </c>
      <c r="D893">
        <v>9507.7189454657637</v>
      </c>
      <c r="E893">
        <v>68120.999999999985</v>
      </c>
      <c r="F893">
        <v>782.12865587327633</v>
      </c>
      <c r="G893">
        <v>-6625.3798487059075</v>
      </c>
    </row>
    <row r="894" spans="1:7" x14ac:dyDescent="0.25">
      <c r="A894">
        <v>84430.335615600663</v>
      </c>
      <c r="B894">
        <v>59547.013776249885</v>
      </c>
      <c r="C894">
        <v>14306.091167956112</v>
      </c>
      <c r="D894">
        <v>18897.430822134153</v>
      </c>
      <c r="E894">
        <v>35721</v>
      </c>
      <c r="F894">
        <v>3348.3986567206316</v>
      </c>
      <c r="G894">
        <v>50945.449303543974</v>
      </c>
    </row>
    <row r="895" spans="1:7" x14ac:dyDescent="0.25">
      <c r="A895">
        <v>-54897.928411310233</v>
      </c>
      <c r="B895">
        <v>-65226.03971252589</v>
      </c>
      <c r="C895">
        <v>7153.0329616067647</v>
      </c>
      <c r="D895">
        <v>4492.3143032938769</v>
      </c>
      <c r="E895">
        <v>47961</v>
      </c>
      <c r="F895">
        <v>6446.0562040963996</v>
      </c>
      <c r="G895">
        <v>-36185.555882644483</v>
      </c>
    </row>
    <row r="896" spans="1:7" x14ac:dyDescent="0.25">
      <c r="A896">
        <v>-18447.042960501683</v>
      </c>
      <c r="B896">
        <v>-35601.208198235887</v>
      </c>
      <c r="C896">
        <v>21331.176416118557</v>
      </c>
      <c r="D896">
        <v>9124.9286331015592</v>
      </c>
      <c r="E896">
        <v>54289.000000000007</v>
      </c>
      <c r="F896">
        <v>750.84847127260582</v>
      </c>
      <c r="G896">
        <v>-13291.719042869392</v>
      </c>
    </row>
    <row r="897" spans="1:7" x14ac:dyDescent="0.25">
      <c r="A897">
        <v>-50864.840442726148</v>
      </c>
      <c r="B897">
        <v>-66249.012775613868</v>
      </c>
      <c r="C897">
        <v>7069.5628717399686</v>
      </c>
      <c r="D897">
        <v>10000</v>
      </c>
      <c r="E897">
        <v>60025.000000000015</v>
      </c>
      <c r="F897">
        <v>1627.6757821297399</v>
      </c>
      <c r="G897">
        <v>-36185.555882644483</v>
      </c>
    </row>
    <row r="898" spans="1:7" x14ac:dyDescent="0.25">
      <c r="A898">
        <v>-15090.690665327867</v>
      </c>
      <c r="B898">
        <v>-23003.040369066974</v>
      </c>
      <c r="C898">
        <v>3549.7431311607429</v>
      </c>
      <c r="D898">
        <v>2575.3815284486982</v>
      </c>
      <c r="E898">
        <v>29583.999999999996</v>
      </c>
      <c r="F898">
        <v>964.40826366697536</v>
      </c>
      <c r="G898">
        <v>-8483.76784866872</v>
      </c>
    </row>
    <row r="899" spans="1:7" x14ac:dyDescent="0.25">
      <c r="A899">
        <v>12487.101274715085</v>
      </c>
      <c r="B899">
        <v>3793.5101007578987</v>
      </c>
      <c r="C899">
        <v>17097.413986719235</v>
      </c>
      <c r="D899">
        <v>766.48269285234073</v>
      </c>
      <c r="E899">
        <v>21025</v>
      </c>
      <c r="F899">
        <v>1289.0497088734064</v>
      </c>
      <c r="G899">
        <v>11536.082937163865</v>
      </c>
    </row>
    <row r="900" spans="1:7" x14ac:dyDescent="0.25">
      <c r="A900">
        <v>-19480.07280713995</v>
      </c>
      <c r="B900">
        <v>-44598.496080086436</v>
      </c>
      <c r="C900">
        <v>6263.3504698629831</v>
      </c>
      <c r="D900">
        <v>20730.365263137646</v>
      </c>
      <c r="E900">
        <v>60025.000000000015</v>
      </c>
      <c r="F900">
        <v>216.27998741988881</v>
      </c>
      <c r="G900">
        <v>-20661.830135821074</v>
      </c>
    </row>
    <row r="901" spans="1:7" x14ac:dyDescent="0.25">
      <c r="A901">
        <v>78103.487068868708</v>
      </c>
      <c r="B901">
        <v>32380.999193246302</v>
      </c>
      <c r="C901">
        <v>15416.15501648942</v>
      </c>
      <c r="D901">
        <v>41312.799606125089</v>
      </c>
      <c r="E901">
        <v>24649</v>
      </c>
      <c r="F901">
        <v>2220.1639889026246</v>
      </c>
      <c r="G901">
        <v>34170.832723131018</v>
      </c>
    </row>
    <row r="902" spans="1:7" x14ac:dyDescent="0.25">
      <c r="A902">
        <v>-50447.324576313513</v>
      </c>
      <c r="B902">
        <v>-58834.298808302869</v>
      </c>
      <c r="C902">
        <v>9409.5284808411252</v>
      </c>
      <c r="D902">
        <v>1941.4595206123486</v>
      </c>
      <c r="E902">
        <v>35344</v>
      </c>
      <c r="F902">
        <v>1594.7335228249622</v>
      </c>
      <c r="G902">
        <v>-31961.190431011815</v>
      </c>
    </row>
    <row r="903" spans="1:7" x14ac:dyDescent="0.25">
      <c r="A903">
        <v>-49803.416568442015</v>
      </c>
      <c r="B903">
        <v>-63532.701900601183</v>
      </c>
      <c r="C903">
        <v>4737.5656929199286</v>
      </c>
      <c r="D903">
        <v>8660.0761038943074</v>
      </c>
      <c r="E903">
        <v>38416</v>
      </c>
      <c r="F903">
        <v>227.23953397553592</v>
      </c>
      <c r="G903">
        <v>-35265.922172848055</v>
      </c>
    </row>
    <row r="904" spans="1:7" x14ac:dyDescent="0.25">
      <c r="A904">
        <v>55990.508627620009</v>
      </c>
      <c r="B904">
        <v>25212.352382527777</v>
      </c>
      <c r="C904">
        <v>10000</v>
      </c>
      <c r="D904">
        <v>26144.368572444469</v>
      </c>
      <c r="E904">
        <v>41616</v>
      </c>
      <c r="F904">
        <v>1084.8775766911704</v>
      </c>
      <c r="G904">
        <v>27581.414733343445</v>
      </c>
    </row>
    <row r="905" spans="1:7" x14ac:dyDescent="0.25">
      <c r="A905">
        <v>25844.226044196384</v>
      </c>
      <c r="B905">
        <v>15826.150487589708</v>
      </c>
      <c r="C905">
        <v>10609.551378328397</v>
      </c>
      <c r="D905">
        <v>3477.5884037763326</v>
      </c>
      <c r="E905">
        <v>20164</v>
      </c>
      <c r="F905">
        <v>2006.9101884988208</v>
      </c>
      <c r="G905">
        <v>18956.390959212986</v>
      </c>
    </row>
    <row r="906" spans="1:7" x14ac:dyDescent="0.25">
      <c r="A906">
        <v>49386.997820916411</v>
      </c>
      <c r="B906">
        <v>21794.311762739777</v>
      </c>
      <c r="C906">
        <v>10921.503286107751</v>
      </c>
      <c r="D906">
        <v>22503.922536378628</v>
      </c>
      <c r="E906">
        <v>9025</v>
      </c>
      <c r="F906">
        <v>935.43959871939546</v>
      </c>
      <c r="G906">
        <v>24387.65115558164</v>
      </c>
    </row>
    <row r="907" spans="1:7" x14ac:dyDescent="0.25">
      <c r="A907">
        <v>168746.21666910197</v>
      </c>
      <c r="B907">
        <v>152318.5679195649</v>
      </c>
      <c r="C907">
        <v>6499.7859453247574</v>
      </c>
      <c r="D907">
        <v>11245.066766182095</v>
      </c>
      <c r="E907">
        <v>67600</v>
      </c>
      <c r="F907">
        <v>768.53344772846458</v>
      </c>
      <c r="G907">
        <v>113111.56923280435</v>
      </c>
    </row>
    <row r="908" spans="1:7" x14ac:dyDescent="0.25">
      <c r="A908">
        <v>-46326.608145067206</v>
      </c>
      <c r="B908">
        <v>-57588.520260564721</v>
      </c>
      <c r="C908">
        <v>17230.565709181752</v>
      </c>
      <c r="D908">
        <v>3529.780103762891</v>
      </c>
      <c r="E908">
        <v>70756</v>
      </c>
      <c r="F908">
        <v>7475.6872019585508</v>
      </c>
      <c r="G908">
        <v>-29019.617753002818</v>
      </c>
    </row>
    <row r="909" spans="1:7" x14ac:dyDescent="0.25">
      <c r="A909">
        <v>40603.646328761635</v>
      </c>
      <c r="B909">
        <v>9818.4064094546011</v>
      </c>
      <c r="C909">
        <v>5363.8823558164986</v>
      </c>
      <c r="D909">
        <v>27061.442673347774</v>
      </c>
      <c r="E909">
        <v>87616</v>
      </c>
      <c r="F909">
        <v>13927.209468944733</v>
      </c>
      <c r="G909">
        <v>17440.849819510811</v>
      </c>
    </row>
    <row r="910" spans="1:7" x14ac:dyDescent="0.25">
      <c r="A910">
        <v>24487.196105386476</v>
      </c>
      <c r="B910">
        <v>11913.544823401167</v>
      </c>
      <c r="C910">
        <v>10609.551378328397</v>
      </c>
      <c r="D910">
        <v>6253.1613114018901</v>
      </c>
      <c r="E910">
        <v>63000.999999999985</v>
      </c>
      <c r="F910">
        <v>1239.914531185939</v>
      </c>
      <c r="G910">
        <v>17440.849819510811</v>
      </c>
    </row>
    <row r="911" spans="1:7" x14ac:dyDescent="0.25">
      <c r="A911">
        <v>-47154.671767884596</v>
      </c>
      <c r="B911">
        <v>-59498.704769356496</v>
      </c>
      <c r="C911">
        <v>13008.891613652644</v>
      </c>
      <c r="D911">
        <v>5533.1425304109571</v>
      </c>
      <c r="E911">
        <v>84681.000000000015</v>
      </c>
      <c r="F911">
        <v>1098.590936001445</v>
      </c>
      <c r="G911">
        <v>-30503.165210873543</v>
      </c>
    </row>
    <row r="912" spans="1:7" x14ac:dyDescent="0.25">
      <c r="A912">
        <v>11348.036999497572</v>
      </c>
      <c r="B912">
        <v>326.04344262798804</v>
      </c>
      <c r="C912">
        <v>18453.602978236937</v>
      </c>
      <c r="D912">
        <v>3029.307731034568</v>
      </c>
      <c r="E912">
        <v>45796</v>
      </c>
      <c r="F912">
        <v>988.36755381098931</v>
      </c>
      <c r="G912">
        <v>10098.596413355825</v>
      </c>
    </row>
    <row r="913" spans="1:7" x14ac:dyDescent="0.25">
      <c r="A913">
        <v>164.01479127414495</v>
      </c>
      <c r="B913">
        <v>-19728.88422439434</v>
      </c>
      <c r="C913">
        <v>18871.170310664627</v>
      </c>
      <c r="D913">
        <v>12581.960247850298</v>
      </c>
      <c r="E913">
        <v>132496</v>
      </c>
      <c r="F913">
        <v>907.51720712634187</v>
      </c>
      <c r="G913">
        <v>-863.62665251600743</v>
      </c>
    </row>
    <row r="914" spans="1:7" x14ac:dyDescent="0.25">
      <c r="A914">
        <v>7912.3796058803055</v>
      </c>
      <c r="B914">
        <v>-923.80646502419768</v>
      </c>
      <c r="C914">
        <v>12440.815233970059</v>
      </c>
      <c r="D914">
        <v>1834.7509203633181</v>
      </c>
      <c r="E914">
        <v>33856</v>
      </c>
      <c r="F914">
        <v>1185.4230791934237</v>
      </c>
      <c r="G914">
        <v>7970.877897878061</v>
      </c>
    </row>
    <row r="915" spans="1:7" x14ac:dyDescent="0.25">
      <c r="A915">
        <v>65923.052223723571</v>
      </c>
      <c r="B915">
        <v>35862.739651941614</v>
      </c>
      <c r="C915">
        <v>21182.044326167597</v>
      </c>
      <c r="D915">
        <v>23171.356369741596</v>
      </c>
      <c r="E915">
        <v>60025.000000000015</v>
      </c>
      <c r="F915">
        <v>223.17816311727933</v>
      </c>
      <c r="G915">
        <v>36712.676477850473</v>
      </c>
    </row>
    <row r="916" spans="1:7" x14ac:dyDescent="0.25">
      <c r="A916">
        <v>-14388.431195142999</v>
      </c>
      <c r="B916">
        <v>-49975.131992510491</v>
      </c>
      <c r="C916">
        <v>16309.988669167979</v>
      </c>
      <c r="D916">
        <v>30129.144871664452</v>
      </c>
      <c r="E916">
        <v>72900.000000000015</v>
      </c>
      <c r="F916">
        <v>1044.9625126691276</v>
      </c>
      <c r="G916">
        <v>-21748.637822636079</v>
      </c>
    </row>
    <row r="917" spans="1:7" x14ac:dyDescent="0.25">
      <c r="A917">
        <v>42487.65020694823</v>
      </c>
      <c r="B917">
        <v>35272.344736182058</v>
      </c>
      <c r="C917">
        <v>6341.6464548438635</v>
      </c>
      <c r="D917">
        <v>1270.696579663158</v>
      </c>
      <c r="E917">
        <v>71289</v>
      </c>
      <c r="F917">
        <v>234.5643499373204</v>
      </c>
      <c r="G917">
        <v>32497.900800387</v>
      </c>
    </row>
    <row r="918" spans="1:7" x14ac:dyDescent="0.25">
      <c r="A918">
        <v>54236.910135015642</v>
      </c>
      <c r="B918">
        <v>44289.995204164181</v>
      </c>
      <c r="C918">
        <v>17097.413986719235</v>
      </c>
      <c r="D918">
        <v>2127.699044053923</v>
      </c>
      <c r="E918">
        <v>62001.000000000007</v>
      </c>
      <c r="F918">
        <v>1133.802733474688</v>
      </c>
      <c r="G918">
        <v>40163.099038869048</v>
      </c>
    </row>
    <row r="919" spans="1:7" x14ac:dyDescent="0.25">
      <c r="A919">
        <v>43046.89640035409</v>
      </c>
      <c r="B919">
        <v>18695.382402625095</v>
      </c>
      <c r="C919">
        <v>25077.267835036342</v>
      </c>
      <c r="D919">
        <v>16207.06161464383</v>
      </c>
      <c r="E919">
        <v>67080.999999999985</v>
      </c>
      <c r="F919">
        <v>1627.6757821297399</v>
      </c>
      <c r="G919">
        <v>25179.876145046852</v>
      </c>
    </row>
    <row r="920" spans="1:7" x14ac:dyDescent="0.25">
      <c r="A920">
        <v>-310.13436494301277</v>
      </c>
      <c r="B920">
        <v>-12514.544939200074</v>
      </c>
      <c r="C920">
        <v>14306.091167956112</v>
      </c>
      <c r="D920">
        <v>5127.0532684153213</v>
      </c>
      <c r="E920">
        <v>57121.000000000007</v>
      </c>
      <c r="F920">
        <v>579.03049008443236</v>
      </c>
      <c r="G920">
        <v>1120.492428570632</v>
      </c>
    </row>
    <row r="921" spans="1:7" x14ac:dyDescent="0.25">
      <c r="A921">
        <v>-24061.508894989223</v>
      </c>
      <c r="B921">
        <v>-46512.88989245148</v>
      </c>
      <c r="C921">
        <v>11776.840982503301</v>
      </c>
      <c r="D921">
        <v>16752.251708339463</v>
      </c>
      <c r="E921">
        <v>46224.999999999993</v>
      </c>
      <c r="F921">
        <v>194.50800358175684</v>
      </c>
      <c r="G921">
        <v>-21748.637822636079</v>
      </c>
    </row>
    <row r="922" spans="1:7" x14ac:dyDescent="0.25">
      <c r="A922">
        <v>11979.322629507133</v>
      </c>
      <c r="B922">
        <v>-7191.9138997255686</v>
      </c>
      <c r="C922">
        <v>22237.624667470915</v>
      </c>
      <c r="D922">
        <v>11137.838831464433</v>
      </c>
      <c r="E922">
        <v>62500</v>
      </c>
      <c r="F922">
        <v>1909.6039101543986</v>
      </c>
      <c r="G922">
        <v>6571.2226565360861</v>
      </c>
    </row>
    <row r="923" spans="1:7" x14ac:dyDescent="0.25">
      <c r="A923">
        <v>-16475.501608933788</v>
      </c>
      <c r="B923">
        <v>-28223.507472386082</v>
      </c>
      <c r="C923">
        <v>5655.5017176674219</v>
      </c>
      <c r="D923">
        <v>6328.1834771849744</v>
      </c>
      <c r="E923">
        <v>80656</v>
      </c>
      <c r="F923">
        <v>279.70657514626998</v>
      </c>
      <c r="G923">
        <v>-10311.717612108247</v>
      </c>
    </row>
    <row r="924" spans="1:7" x14ac:dyDescent="0.25">
      <c r="A924">
        <v>122414.1140415055</v>
      </c>
      <c r="B924">
        <v>83386.503817700112</v>
      </c>
      <c r="C924">
        <v>11026.55246610151</v>
      </c>
      <c r="D924">
        <v>34902.618608068449</v>
      </c>
      <c r="E924">
        <v>52899.999999999993</v>
      </c>
      <c r="F924">
        <v>1552.0561160029424</v>
      </c>
      <c r="G924">
        <v>68386.977360914476</v>
      </c>
    </row>
    <row r="925" spans="1:7" x14ac:dyDescent="0.25">
      <c r="A925">
        <v>55479.068116206086</v>
      </c>
      <c r="B925">
        <v>31376.5574340723</v>
      </c>
      <c r="C925">
        <v>17364.265019475417</v>
      </c>
      <c r="D925">
        <v>17449.538541477155</v>
      </c>
      <c r="E925">
        <v>16900</v>
      </c>
      <c r="F925">
        <v>805.44005469361912</v>
      </c>
      <c r="G925">
        <v>31667.87210769872</v>
      </c>
    </row>
    <row r="926" spans="1:7" x14ac:dyDescent="0.25">
      <c r="A926">
        <v>8851.5122084083414</v>
      </c>
      <c r="B926">
        <v>89.718833660605014</v>
      </c>
      <c r="C926">
        <v>6420.4581525580688</v>
      </c>
      <c r="D926">
        <v>2934.8551456305968</v>
      </c>
      <c r="E926">
        <v>105625</v>
      </c>
      <c r="F926">
        <v>457.33091850066012</v>
      </c>
      <c r="G926">
        <v>9385.5712021634827</v>
      </c>
    </row>
    <row r="927" spans="1:7" x14ac:dyDescent="0.25">
      <c r="A927">
        <v>18485.763169577851</v>
      </c>
      <c r="B927">
        <v>7363.1477717666412</v>
      </c>
      <c r="C927">
        <v>8651.7924279471354</v>
      </c>
      <c r="D927">
        <v>5061.2297657219178</v>
      </c>
      <c r="E927">
        <v>52899.999999999993</v>
      </c>
      <c r="F927">
        <v>1112.5145984484388</v>
      </c>
      <c r="G927">
        <v>13721.141345613023</v>
      </c>
    </row>
    <row r="928" spans="1:7" x14ac:dyDescent="0.25">
      <c r="A928">
        <v>13816.332159220441</v>
      </c>
      <c r="B928">
        <v>-6423.1182332399439</v>
      </c>
      <c r="C928">
        <v>19011.460262336142</v>
      </c>
      <c r="D928">
        <v>12930.826500219147</v>
      </c>
      <c r="E928">
        <v>54289.000000000007</v>
      </c>
      <c r="F928">
        <v>1280.6990763749648</v>
      </c>
      <c r="G928">
        <v>6571.2226565360861</v>
      </c>
    </row>
    <row r="929" spans="1:7" x14ac:dyDescent="0.25">
      <c r="A929">
        <v>-5829.555884305104</v>
      </c>
      <c r="B929">
        <v>-17718.613951444859</v>
      </c>
      <c r="C929">
        <v>15795.957625092075</v>
      </c>
      <c r="D929">
        <v>4492.3143032938769</v>
      </c>
      <c r="E929">
        <v>1444</v>
      </c>
      <c r="F929">
        <v>1006.810754603506</v>
      </c>
      <c r="G929">
        <v>-3459.3538101610297</v>
      </c>
    </row>
    <row r="930" spans="1:7" x14ac:dyDescent="0.25">
      <c r="A930">
        <v>12984.268013526911</v>
      </c>
      <c r="B930">
        <v>-5753.4441776011154</v>
      </c>
      <c r="C930">
        <v>7664.7746643861301</v>
      </c>
      <c r="D930">
        <v>13525.478339216368</v>
      </c>
      <c r="E930">
        <v>47089</v>
      </c>
      <c r="F930">
        <v>1032.0539304437955</v>
      </c>
      <c r="G930">
        <v>5186.4804224398849</v>
      </c>
    </row>
    <row r="931" spans="1:7" x14ac:dyDescent="0.25">
      <c r="A931">
        <v>109809.86261998885</v>
      </c>
      <c r="B931">
        <v>94866.502029880212</v>
      </c>
      <c r="C931">
        <v>20591.057758229788</v>
      </c>
      <c r="D931">
        <v>6868.9817383915279</v>
      </c>
      <c r="E931">
        <v>62500</v>
      </c>
      <c r="F931">
        <v>5632.8179851092118</v>
      </c>
      <c r="G931">
        <v>75600.896927848851</v>
      </c>
    </row>
    <row r="932" spans="1:7" x14ac:dyDescent="0.25">
      <c r="A932">
        <v>-22289.198936699351</v>
      </c>
      <c r="B932">
        <v>-39406.668260947597</v>
      </c>
      <c r="C932">
        <v>22085.161217007233</v>
      </c>
      <c r="D932">
        <v>8937.1786263779813</v>
      </c>
      <c r="E932">
        <v>35721</v>
      </c>
      <c r="F932">
        <v>988.36755381098931</v>
      </c>
      <c r="G932">
        <v>-16190.038754512327</v>
      </c>
    </row>
    <row r="933" spans="1:7" x14ac:dyDescent="0.25">
      <c r="A933">
        <v>1942.4550493159768</v>
      </c>
      <c r="B933">
        <v>-19471.439201044584</v>
      </c>
      <c r="C933">
        <v>24914.761278697988</v>
      </c>
      <c r="D933">
        <v>13048.432235380065</v>
      </c>
      <c r="E933">
        <v>49729</v>
      </c>
      <c r="F933">
        <v>958.52863922245399</v>
      </c>
      <c r="G933">
        <v>-1517.8602964098786</v>
      </c>
    </row>
    <row r="934" spans="1:7" x14ac:dyDescent="0.25">
      <c r="A934">
        <v>-54825.621676568488</v>
      </c>
      <c r="B934">
        <v>-65776.612332780569</v>
      </c>
      <c r="C934">
        <v>20153.630120666421</v>
      </c>
      <c r="D934">
        <v>2618.7299536092214</v>
      </c>
      <c r="E934">
        <v>66048.999999999985</v>
      </c>
      <c r="F934">
        <v>513.84412601368149</v>
      </c>
      <c r="G934">
        <v>-34335.449166023616</v>
      </c>
    </row>
    <row r="935" spans="1:7" x14ac:dyDescent="0.25">
      <c r="A935">
        <v>40773.084802626698</v>
      </c>
      <c r="B935">
        <v>30829.268825680356</v>
      </c>
      <c r="C935">
        <v>11238.250480685138</v>
      </c>
      <c r="D935">
        <v>3273.6160121240564</v>
      </c>
      <c r="E935">
        <v>54755.999999999993</v>
      </c>
      <c r="F935">
        <v>1126.6523589911719</v>
      </c>
      <c r="G935">
        <v>30020.60324885722</v>
      </c>
    </row>
    <row r="936" spans="1:7" x14ac:dyDescent="0.25">
      <c r="A936">
        <v>-26580.691043356528</v>
      </c>
      <c r="B936">
        <v>-38857.142325191817</v>
      </c>
      <c r="C936">
        <v>5010.842528116088</v>
      </c>
      <c r="D936">
        <v>7028.5709670181041</v>
      </c>
      <c r="E936">
        <v>67600</v>
      </c>
      <c r="F936">
        <v>4348.5231596346594</v>
      </c>
      <c r="G936">
        <v>-17890.555842781079</v>
      </c>
    </row>
    <row r="937" spans="1:7" x14ac:dyDescent="0.25">
      <c r="A937">
        <v>65244.297218985361</v>
      </c>
      <c r="B937">
        <v>43102.214662292463</v>
      </c>
      <c r="C937">
        <v>25898.205828004953</v>
      </c>
      <c r="D937">
        <v>13646.40280589225</v>
      </c>
      <c r="E937">
        <v>34225</v>
      </c>
      <c r="F937">
        <v>1340.5606235278283</v>
      </c>
      <c r="G937">
        <v>41036.767687444175</v>
      </c>
    </row>
    <row r="938" spans="1:7" x14ac:dyDescent="0.25">
      <c r="A938">
        <v>15117.678026979549</v>
      </c>
      <c r="B938">
        <v>-4201.3727467096287</v>
      </c>
      <c r="C938">
        <v>12106.415600867591</v>
      </c>
      <c r="D938">
        <v>13285.627791996532</v>
      </c>
      <c r="E938">
        <v>31684</v>
      </c>
      <c r="F938">
        <v>800.71122547545428</v>
      </c>
      <c r="G938">
        <v>6571.2226565360861</v>
      </c>
    </row>
    <row r="939" spans="1:7" x14ac:dyDescent="0.25">
      <c r="A939">
        <v>20417.602541095555</v>
      </c>
      <c r="B939">
        <v>7459.0765520265541</v>
      </c>
      <c r="C939">
        <v>8376.3199325323658</v>
      </c>
      <c r="D939">
        <v>7109.2193360673664</v>
      </c>
      <c r="E939">
        <v>44100</v>
      </c>
      <c r="F939">
        <v>2172.243406946538</v>
      </c>
      <c r="G939">
        <v>13721.141345613023</v>
      </c>
    </row>
    <row r="940" spans="1:7" x14ac:dyDescent="0.25">
      <c r="A940">
        <v>-32296.329251264207</v>
      </c>
      <c r="B940">
        <v>-52898.282870195253</v>
      </c>
      <c r="C940">
        <v>11668.053624547603</v>
      </c>
      <c r="D940">
        <v>14764.95483582493</v>
      </c>
      <c r="E940">
        <v>60516</v>
      </c>
      <c r="F940">
        <v>875.32951748595212</v>
      </c>
      <c r="G940">
        <v>-25974.563309697798</v>
      </c>
    </row>
    <row r="941" spans="1:7" x14ac:dyDescent="0.25">
      <c r="A941">
        <v>-12877.691454826439</v>
      </c>
      <c r="B941">
        <v>-25439.958521433869</v>
      </c>
      <c r="C941">
        <v>24430.599767729291</v>
      </c>
      <c r="D941">
        <v>3529.780103762891</v>
      </c>
      <c r="E941">
        <v>99225</v>
      </c>
      <c r="F941">
        <v>5632.8179851092118</v>
      </c>
      <c r="G941">
        <v>-5369.3498931492559</v>
      </c>
    </row>
    <row r="942" spans="1:7" x14ac:dyDescent="0.25">
      <c r="A942">
        <v>50396.132034488641</v>
      </c>
      <c r="B942">
        <v>23858.135097814251</v>
      </c>
      <c r="C942">
        <v>21182.044326167597</v>
      </c>
      <c r="D942">
        <v>19345.821578569652</v>
      </c>
      <c r="E942">
        <v>30976</v>
      </c>
      <c r="F942">
        <v>680.96664270324572</v>
      </c>
      <c r="G942">
        <v>27581.414733343445</v>
      </c>
    </row>
    <row r="943" spans="1:7" x14ac:dyDescent="0.25">
      <c r="A943">
        <v>-49034.633016484899</v>
      </c>
      <c r="B943">
        <v>-62093.605084579431</v>
      </c>
      <c r="C943">
        <v>14427.261919796891</v>
      </c>
      <c r="D943">
        <v>6031.412033814544</v>
      </c>
      <c r="E943">
        <v>65024.999999999993</v>
      </c>
      <c r="F943">
        <v>1490.6004363444406</v>
      </c>
      <c r="G943">
        <v>-32441.586781355207</v>
      </c>
    </row>
    <row r="944" spans="1:7" x14ac:dyDescent="0.25">
      <c r="A944">
        <v>-56824.888301774532</v>
      </c>
      <c r="B944">
        <v>-71765.628767407688</v>
      </c>
      <c r="C944">
        <v>10506.631591342346</v>
      </c>
      <c r="D944">
        <v>8844.2096332392121</v>
      </c>
      <c r="E944">
        <v>69168.999999999985</v>
      </c>
      <c r="F944">
        <v>1480.6462133429363</v>
      </c>
      <c r="G944">
        <v>-39320.335048139539</v>
      </c>
    </row>
    <row r="945" spans="1:7" x14ac:dyDescent="0.25">
      <c r="A945">
        <v>9972.6448945898956</v>
      </c>
      <c r="B945">
        <v>-11864.358389644207</v>
      </c>
      <c r="C945">
        <v>14548.974456468783</v>
      </c>
      <c r="D945">
        <v>15541.227523329404</v>
      </c>
      <c r="E945">
        <v>88804</v>
      </c>
      <c r="F945">
        <v>6104.7422052794427</v>
      </c>
      <c r="G945">
        <v>3137.0572436607345</v>
      </c>
    </row>
    <row r="946" spans="1:7" x14ac:dyDescent="0.25">
      <c r="A946">
        <v>97681.500544201845</v>
      </c>
      <c r="B946">
        <v>61931.789781863066</v>
      </c>
      <c r="C946">
        <v>6904.1795824736955</v>
      </c>
      <c r="D946">
        <v>32151.149510404441</v>
      </c>
      <c r="E946">
        <v>48841</v>
      </c>
      <c r="F946">
        <v>1071.3708025713672</v>
      </c>
      <c r="G946">
        <v>52806.88239887388</v>
      </c>
    </row>
    <row r="947" spans="1:7" x14ac:dyDescent="0.25">
      <c r="A947">
        <v>-31966.032940873854</v>
      </c>
      <c r="B947">
        <v>-44871.604782393217</v>
      </c>
      <c r="C947">
        <v>10506.631591342346</v>
      </c>
      <c r="D947">
        <v>6633.8431629977813</v>
      </c>
      <c r="E947">
        <v>41616</v>
      </c>
      <c r="F947">
        <v>1616.6043284500083</v>
      </c>
      <c r="G947">
        <v>-21748.637822636079</v>
      </c>
    </row>
    <row r="948" spans="1:7" x14ac:dyDescent="0.25">
      <c r="A948">
        <v>-24126.986769087947</v>
      </c>
      <c r="B948">
        <v>-50666.678002554778</v>
      </c>
      <c r="C948">
        <v>23477.368626462241</v>
      </c>
      <c r="D948">
        <v>18897.430822134153</v>
      </c>
      <c r="E948">
        <v>86436</v>
      </c>
      <c r="F948">
        <v>941.14818097977343</v>
      </c>
      <c r="G948">
        <v>-21748.637822636079</v>
      </c>
    </row>
    <row r="949" spans="1:7" x14ac:dyDescent="0.25">
      <c r="A949">
        <v>-40444.799031462993</v>
      </c>
      <c r="B949">
        <v>-52630.360471608124</v>
      </c>
      <c r="C949">
        <v>11776.840982503301</v>
      </c>
      <c r="D949">
        <v>5602.697283126553</v>
      </c>
      <c r="E949">
        <v>85849.000000000015</v>
      </c>
      <c r="F949">
        <v>1349.3861675571495</v>
      </c>
      <c r="G949">
        <v>-25974.563309697798</v>
      </c>
    </row>
    <row r="950" spans="1:7" x14ac:dyDescent="0.25">
      <c r="F950">
        <v>1882.8573052453319</v>
      </c>
    </row>
    <row r="951" spans="1:7" x14ac:dyDescent="0.25">
      <c r="A951">
        <v>15470.84486759836</v>
      </c>
      <c r="B951">
        <v>-637.72327074181158</v>
      </c>
      <c r="C951">
        <v>25403.961338164343</v>
      </c>
      <c r="D951">
        <v>7190.4389585076769</v>
      </c>
      <c r="E951">
        <v>44521</v>
      </c>
      <c r="F951">
        <v>1562.5945674389529</v>
      </c>
      <c r="G951">
        <v>10815.428377054914</v>
      </c>
    </row>
    <row r="952" spans="1:7" x14ac:dyDescent="0.25">
      <c r="A952">
        <v>16837.353989486041</v>
      </c>
      <c r="B952">
        <v>9756.9079605152692</v>
      </c>
      <c r="C952">
        <v>11238.250480685138</v>
      </c>
      <c r="D952">
        <v>163.75236254165461</v>
      </c>
      <c r="E952">
        <v>11664.000000000002</v>
      </c>
      <c r="F952">
        <v>1638.8391146907675</v>
      </c>
      <c r="G952">
        <v>14457.245678505686</v>
      </c>
    </row>
    <row r="953" spans="1:7" x14ac:dyDescent="0.25">
      <c r="A953">
        <v>40712.397948617756</v>
      </c>
      <c r="B953">
        <v>24973.115200789427</v>
      </c>
      <c r="C953">
        <v>7492.1114688513526</v>
      </c>
      <c r="D953">
        <v>10302.79668899104</v>
      </c>
      <c r="E953">
        <v>52441.000000000007</v>
      </c>
      <c r="F953">
        <v>474.45708074171637</v>
      </c>
      <c r="G953">
        <v>25976.233858228745</v>
      </c>
    </row>
    <row r="954" spans="1:7" x14ac:dyDescent="0.25">
      <c r="A954">
        <v>120615.55087618837</v>
      </c>
      <c r="B954">
        <v>96676.873705066639</v>
      </c>
      <c r="C954">
        <v>23477.368626462241</v>
      </c>
      <c r="D954">
        <v>16072.508010375741</v>
      </c>
      <c r="E954">
        <v>96720.999999999985</v>
      </c>
      <c r="F954">
        <v>700.67095355333129</v>
      </c>
      <c r="G954">
        <v>78769.171338572225</v>
      </c>
    </row>
    <row r="955" spans="1:7" x14ac:dyDescent="0.25">
      <c r="A955">
        <v>82082.046000211572</v>
      </c>
      <c r="B955">
        <v>41773.539052472668</v>
      </c>
      <c r="C955">
        <v>30034.452073923283</v>
      </c>
      <c r="D955">
        <v>32565.356821206889</v>
      </c>
      <c r="E955">
        <v>16129</v>
      </c>
      <c r="F955">
        <v>1280.6990763749648</v>
      </c>
      <c r="G955">
        <v>41914.896871157289</v>
      </c>
    </row>
    <row r="956" spans="1:7" x14ac:dyDescent="0.25">
      <c r="A956">
        <v>9854.251169733303</v>
      </c>
      <c r="B956">
        <v>-8306.0928987041661</v>
      </c>
      <c r="C956">
        <v>11026.55246610151</v>
      </c>
      <c r="D956">
        <v>12238.990204543152</v>
      </c>
      <c r="E956">
        <v>45368.999999999993</v>
      </c>
      <c r="F956">
        <v>2908.2125209515593</v>
      </c>
      <c r="G956">
        <v>3816.5268891152414</v>
      </c>
    </row>
    <row r="957" spans="1:7" x14ac:dyDescent="0.25">
      <c r="A957">
        <v>-30066.335229740682</v>
      </c>
      <c r="B957">
        <v>-40994.456774878956</v>
      </c>
      <c r="C957">
        <v>19578.130794657915</v>
      </c>
      <c r="D957">
        <v>2706.777107518275</v>
      </c>
      <c r="E957">
        <v>48400.000000000007</v>
      </c>
      <c r="F957">
        <v>1422.5813220380332</v>
      </c>
      <c r="G957">
        <v>-17890.555842781079</v>
      </c>
    </row>
    <row r="958" spans="1:7" x14ac:dyDescent="0.25">
      <c r="A958">
        <v>-21103.388299987779</v>
      </c>
      <c r="B958">
        <v>-28475.918354694706</v>
      </c>
      <c r="C958">
        <v>7492.1114688513526</v>
      </c>
      <c r="D958">
        <v>1215.7906303502573</v>
      </c>
      <c r="E958">
        <v>67080.999999999985</v>
      </c>
      <c r="F958">
        <v>1305.949507948236</v>
      </c>
      <c r="G958">
        <v>-10914.33774782784</v>
      </c>
    </row>
    <row r="959" spans="1:7" x14ac:dyDescent="0.25">
      <c r="A959">
        <v>-20064.885939828662</v>
      </c>
      <c r="B959">
        <v>-28995.051225018531</v>
      </c>
      <c r="C959">
        <v>5879.5927173142791</v>
      </c>
      <c r="D959">
        <v>3223.8128541352194</v>
      </c>
      <c r="E959">
        <v>32041</v>
      </c>
      <c r="F959">
        <v>3484.710915468127</v>
      </c>
      <c r="G959">
        <v>-12109.619652522153</v>
      </c>
    </row>
    <row r="960" spans="1:7" x14ac:dyDescent="0.25">
      <c r="A960">
        <v>10920.203941308158</v>
      </c>
      <c r="B960">
        <v>-11600.766826922398</v>
      </c>
      <c r="C960">
        <v>16309.988669167979</v>
      </c>
      <c r="D960">
        <v>15938.649193102947</v>
      </c>
      <c r="E960">
        <v>66564</v>
      </c>
      <c r="F960">
        <v>1573.2197252384619</v>
      </c>
      <c r="G960">
        <v>3137.0572436607345</v>
      </c>
    </row>
    <row r="961" spans="1:7" x14ac:dyDescent="0.25">
      <c r="A961">
        <v>-54239.972753062932</v>
      </c>
      <c r="B961">
        <v>-75413.062836251687</v>
      </c>
      <c r="C961">
        <v>10201.060423133848</v>
      </c>
      <c r="D961">
        <v>15673.010345210105</v>
      </c>
      <c r="E961">
        <v>21609</v>
      </c>
      <c r="F961">
        <v>5889.3151466580694</v>
      </c>
      <c r="G961">
        <v>-42327.709691610595</v>
      </c>
    </row>
    <row r="962" spans="1:7" x14ac:dyDescent="0.25">
      <c r="A962">
        <v>-3135.4903834691941</v>
      </c>
      <c r="B962">
        <v>-21876.560929940337</v>
      </c>
      <c r="C962">
        <v>42021.351089636926</v>
      </c>
      <c r="D962">
        <v>6790.0377471925576</v>
      </c>
      <c r="E962">
        <v>58564</v>
      </c>
      <c r="F962">
        <v>2714.481532191051</v>
      </c>
      <c r="G962">
        <v>-863.62665251600743</v>
      </c>
    </row>
    <row r="963" spans="1:7" x14ac:dyDescent="0.25">
      <c r="A963">
        <v>127525.05997310672</v>
      </c>
      <c r="B963">
        <v>103338.32378825833</v>
      </c>
      <c r="C963">
        <v>14185.461926843773</v>
      </c>
      <c r="D963">
        <v>18164.541055716807</v>
      </c>
      <c r="E963">
        <v>43264.000000000007</v>
      </c>
      <c r="F963">
        <v>1672.8893969998301</v>
      </c>
      <c r="G963">
        <v>80907.278282884829</v>
      </c>
    </row>
    <row r="964" spans="1:7" x14ac:dyDescent="0.25">
      <c r="A964">
        <v>-5177.3346123625051</v>
      </c>
      <c r="B964">
        <v>-12941.319574858902</v>
      </c>
      <c r="C964">
        <v>13239.889174564232</v>
      </c>
      <c r="D964">
        <v>513.50977874533135</v>
      </c>
      <c r="E964">
        <v>34225</v>
      </c>
      <c r="F964">
        <v>3168.2330892493364</v>
      </c>
      <c r="G964">
        <v>-205.83339011256641</v>
      </c>
    </row>
    <row r="965" spans="1:7" x14ac:dyDescent="0.25">
      <c r="A965">
        <v>194240.10210946473</v>
      </c>
      <c r="B965">
        <v>181291.03466610803</v>
      </c>
      <c r="C965">
        <v>5363.8823558164986</v>
      </c>
      <c r="D965">
        <v>7689.8401775345301</v>
      </c>
      <c r="E965">
        <v>58081.000000000007</v>
      </c>
      <c r="F965">
        <v>1650.0952222308574</v>
      </c>
      <c r="G965">
        <v>132208.29699049247</v>
      </c>
    </row>
    <row r="966" spans="1:7" x14ac:dyDescent="0.25">
      <c r="A966">
        <v>111043.33277623609</v>
      </c>
      <c r="B966">
        <v>88699.257256431505</v>
      </c>
      <c r="C966">
        <v>20008.926746607038</v>
      </c>
      <c r="D966">
        <v>15020.974274509066</v>
      </c>
      <c r="E966">
        <v>38416</v>
      </c>
      <c r="F966">
        <v>459.73115949387159</v>
      </c>
      <c r="G966">
        <v>71448.29237228453</v>
      </c>
    </row>
    <row r="967" spans="1:7" x14ac:dyDescent="0.25">
      <c r="A967">
        <v>3339.55326213839</v>
      </c>
      <c r="B967">
        <v>-36090.910659489709</v>
      </c>
      <c r="C967">
        <v>24110.621694676774</v>
      </c>
      <c r="D967">
        <v>32773.694496928816</v>
      </c>
      <c r="E967">
        <v>70756</v>
      </c>
      <c r="F967">
        <v>1552.0561160029424</v>
      </c>
      <c r="G967">
        <v>-10914.33774782784</v>
      </c>
    </row>
    <row r="968" spans="1:7" x14ac:dyDescent="0.25">
      <c r="A968">
        <v>105719.77718804871</v>
      </c>
      <c r="B968">
        <v>86836.024140203779</v>
      </c>
      <c r="C968">
        <v>7237.0225031607315</v>
      </c>
      <c r="D968">
        <v>13767.995302555722</v>
      </c>
      <c r="E968">
        <v>50625</v>
      </c>
      <c r="F968">
        <v>994.46951128678154</v>
      </c>
      <c r="G968">
        <v>68386.977360914476</v>
      </c>
    </row>
    <row r="969" spans="1:7" x14ac:dyDescent="0.25">
      <c r="A969">
        <v>48756.492549823124</v>
      </c>
      <c r="B969">
        <v>11522.069138217659</v>
      </c>
      <c r="C969">
        <v>28445.297387015296</v>
      </c>
      <c r="D969">
        <v>29538.355067875393</v>
      </c>
      <c r="E969">
        <v>38025</v>
      </c>
      <c r="F969">
        <v>844.5129619272625</v>
      </c>
      <c r="G969">
        <v>21259.744004893459</v>
      </c>
    </row>
    <row r="970" spans="1:7" x14ac:dyDescent="0.25">
      <c r="A970">
        <v>-3378.4327853037794</v>
      </c>
      <c r="B970">
        <v>-12579.729960360433</v>
      </c>
      <c r="C970">
        <v>23792.878573673192</v>
      </c>
      <c r="D970">
        <v>4.5703910123637357</v>
      </c>
      <c r="E970">
        <v>73441</v>
      </c>
      <c r="F970">
        <v>352.76226709492255</v>
      </c>
      <c r="G970">
        <v>2461.2384965723422</v>
      </c>
    </row>
    <row r="971" spans="1:7" x14ac:dyDescent="0.25">
      <c r="A971">
        <v>-2488.2177872638713</v>
      </c>
      <c r="B971">
        <v>-17806.951766652506</v>
      </c>
      <c r="C971">
        <v>9216.9326382941927</v>
      </c>
      <c r="D971">
        <v>9507.7189454657637</v>
      </c>
      <c r="E971">
        <v>61504</v>
      </c>
      <c r="F971">
        <v>721.0693675173859</v>
      </c>
      <c r="G971">
        <v>-2815.7088916882776</v>
      </c>
    </row>
    <row r="972" spans="1:7" x14ac:dyDescent="0.25">
      <c r="A972">
        <v>47692.464973375769</v>
      </c>
      <c r="B972">
        <v>34431.646582442219</v>
      </c>
      <c r="C972">
        <v>14794.025976001767</v>
      </c>
      <c r="D972">
        <v>6178.6930763088112</v>
      </c>
      <c r="E972">
        <v>19599.999999999996</v>
      </c>
      <c r="F972">
        <v>385.99138484506057</v>
      </c>
      <c r="G972">
        <v>32497.900800387</v>
      </c>
    </row>
    <row r="973" spans="1:7" x14ac:dyDescent="0.25">
      <c r="A973">
        <v>159089.49746471568</v>
      </c>
      <c r="B973">
        <v>141424.50144344111</v>
      </c>
      <c r="C973">
        <v>16051.882618189176</v>
      </c>
      <c r="D973">
        <v>10715.27485709467</v>
      </c>
      <c r="E973">
        <v>65024.999999999993</v>
      </c>
      <c r="F973">
        <v>4205.409799458047</v>
      </c>
      <c r="G973">
        <v>107040.07173133593</v>
      </c>
    </row>
    <row r="974" spans="1:7" x14ac:dyDescent="0.25">
      <c r="A974">
        <v>-62690.124635401771</v>
      </c>
      <c r="B974">
        <v>-74385.453109326147</v>
      </c>
      <c r="C974">
        <v>16832.752285189639</v>
      </c>
      <c r="D974">
        <v>4078.5388159890208</v>
      </c>
      <c r="E974">
        <v>44944.000000000007</v>
      </c>
      <c r="F974">
        <v>834.533599889524</v>
      </c>
      <c r="G974">
        <v>-41054.171656064209</v>
      </c>
    </row>
    <row r="975" spans="1:7" x14ac:dyDescent="0.25">
      <c r="A975">
        <v>-17780.936815739595</v>
      </c>
      <c r="B975">
        <v>-76474.635978640232</v>
      </c>
      <c r="C975">
        <v>28794.487428441258</v>
      </c>
      <c r="D975">
        <v>52776.462226744428</v>
      </c>
      <c r="E975">
        <v>88804</v>
      </c>
      <c r="F975">
        <v>4535.7951665319843</v>
      </c>
      <c r="G975">
        <v>-35727.087749332124</v>
      </c>
    </row>
    <row r="976" spans="1:7" x14ac:dyDescent="0.25">
      <c r="A976">
        <v>-62993.988398907662</v>
      </c>
      <c r="B976">
        <v>-74174.393422256369</v>
      </c>
      <c r="C976">
        <v>10609.551378328397</v>
      </c>
      <c r="D976">
        <v>4739.9772054801233</v>
      </c>
      <c r="E976">
        <v>40400.999999999993</v>
      </c>
      <c r="F976">
        <v>2236.4211158438125</v>
      </c>
      <c r="G976">
        <v>-41905.729430735562</v>
      </c>
    </row>
    <row r="977" spans="1:7" x14ac:dyDescent="0.25">
      <c r="A977">
        <v>27467.988685102482</v>
      </c>
      <c r="B977">
        <v>15986.528637443447</v>
      </c>
      <c r="C977">
        <v>4941.761666935985</v>
      </c>
      <c r="D977">
        <v>6178.6930763088112</v>
      </c>
      <c r="E977">
        <v>44944.000000000007</v>
      </c>
      <c r="F977">
        <v>459.73115949387159</v>
      </c>
      <c r="G977">
        <v>18956.390959212986</v>
      </c>
    </row>
    <row r="978" spans="1:7" x14ac:dyDescent="0.25">
      <c r="A978">
        <v>31494.2169208015</v>
      </c>
      <c r="B978">
        <v>18686.505409452697</v>
      </c>
      <c r="C978">
        <v>22698.352135868961</v>
      </c>
      <c r="D978">
        <v>4136.1363477869854</v>
      </c>
      <c r="E978">
        <v>20448.999999999996</v>
      </c>
      <c r="F978">
        <v>1541.6035417393691</v>
      </c>
      <c r="G978">
        <v>22815.532364111721</v>
      </c>
    </row>
    <row r="979" spans="1:7" x14ac:dyDescent="0.25">
      <c r="F979">
        <v>1500.6357483754925</v>
      </c>
    </row>
    <row r="980" spans="1:7" x14ac:dyDescent="0.25">
      <c r="A980">
        <v>95454.482432653953</v>
      </c>
      <c r="B980">
        <v>76841.909788246179</v>
      </c>
      <c r="C980">
        <v>33161.425735597499</v>
      </c>
      <c r="D980">
        <v>8388.3641948301211</v>
      </c>
      <c r="E980">
        <v>63504.000000000007</v>
      </c>
      <c r="F980">
        <v>712.82489215367934</v>
      </c>
      <c r="G980">
        <v>65370.629697245771</v>
      </c>
    </row>
    <row r="981" spans="1:7" x14ac:dyDescent="0.25">
      <c r="A981">
        <v>37391.19788603187</v>
      </c>
      <c r="B981">
        <v>20776.310419836922</v>
      </c>
      <c r="C981">
        <v>6986.6118678540743</v>
      </c>
      <c r="D981">
        <v>11352.9324097841</v>
      </c>
      <c r="E981">
        <v>74529</v>
      </c>
      <c r="F981">
        <v>1896.1735457747391</v>
      </c>
      <c r="G981">
        <v>23599.542131686492</v>
      </c>
    </row>
    <row r="982" spans="1:7" x14ac:dyDescent="0.25">
      <c r="A982">
        <v>-23008.615044159247</v>
      </c>
      <c r="B982">
        <v>-36748.667383787018</v>
      </c>
      <c r="C982">
        <v>23477.368626462241</v>
      </c>
      <c r="D982">
        <v>4995.9327806834326</v>
      </c>
      <c r="E982">
        <v>36864</v>
      </c>
      <c r="F982">
        <v>3569.7240742532026</v>
      </c>
      <c r="G982">
        <v>-14460.749667548391</v>
      </c>
    </row>
    <row r="983" spans="1:7" x14ac:dyDescent="0.25">
      <c r="A983">
        <v>-50324.129955813471</v>
      </c>
      <c r="B983">
        <v>-63676.515020520455</v>
      </c>
      <c r="C983">
        <v>16051.882618189176</v>
      </c>
      <c r="D983">
        <v>6031.412033814544</v>
      </c>
      <c r="E983">
        <v>37636</v>
      </c>
      <c r="F983">
        <v>907.51720712634187</v>
      </c>
      <c r="G983">
        <v>-33866.116871616905</v>
      </c>
    </row>
    <row r="984" spans="1:7" x14ac:dyDescent="0.25">
      <c r="A984">
        <v>-32444.688994337856</v>
      </c>
      <c r="B984">
        <v>-54576.533887397956</v>
      </c>
      <c r="C984">
        <v>27071.092893688787</v>
      </c>
      <c r="D984">
        <v>13405.220477015482</v>
      </c>
      <c r="E984">
        <v>106275.99999999999</v>
      </c>
      <c r="F984">
        <v>2389.4115189833797</v>
      </c>
      <c r="G984">
        <v>-23885.646998305976</v>
      </c>
    </row>
    <row r="985" spans="1:7" x14ac:dyDescent="0.25">
      <c r="A985">
        <v>-71029.821261924575</v>
      </c>
      <c r="B985">
        <v>-82647.232247740903</v>
      </c>
      <c r="C985">
        <v>26733.172318147419</v>
      </c>
      <c r="D985">
        <v>2051.9332614449472</v>
      </c>
      <c r="E985">
        <v>69696</v>
      </c>
      <c r="F985">
        <v>742.19075466356094</v>
      </c>
      <c r="G985">
        <v>-44807.149502203494</v>
      </c>
    </row>
    <row r="986" spans="1:7" x14ac:dyDescent="0.25">
      <c r="A986">
        <v>86533.08885330768</v>
      </c>
      <c r="B986">
        <v>54726.172178954504</v>
      </c>
      <c r="C986">
        <v>18453.602978236937</v>
      </c>
      <c r="D986">
        <v>25603.504581891055</v>
      </c>
      <c r="E986">
        <v>47961</v>
      </c>
      <c r="F986">
        <v>1305.949507948236</v>
      </c>
      <c r="G986">
        <v>49102.650816305555</v>
      </c>
    </row>
    <row r="987" spans="1:7" x14ac:dyDescent="0.25">
      <c r="A987">
        <v>41730.792008228265</v>
      </c>
      <c r="B987">
        <v>31253.39438887607</v>
      </c>
      <c r="C987">
        <v>11238.250480685138</v>
      </c>
      <c r="D987">
        <v>3853.13112332219</v>
      </c>
      <c r="E987">
        <v>39204</v>
      </c>
      <c r="F987">
        <v>777.56482492761802</v>
      </c>
      <c r="G987">
        <v>30020.60324885722</v>
      </c>
    </row>
    <row r="988" spans="1:7" x14ac:dyDescent="0.25">
      <c r="A988">
        <v>37224.714471094579</v>
      </c>
      <c r="B988">
        <v>-2689.0936840272552</v>
      </c>
      <c r="C988">
        <v>9216.9326382941927</v>
      </c>
      <c r="D988">
        <v>36220.064373262445</v>
      </c>
      <c r="E988">
        <v>47961</v>
      </c>
      <c r="F988">
        <v>1058.0669709489616</v>
      </c>
      <c r="G988">
        <v>9385.5712021634827</v>
      </c>
    </row>
    <row r="989" spans="1:7" x14ac:dyDescent="0.25">
      <c r="A989">
        <v>9088.8413197054942</v>
      </c>
      <c r="B989">
        <v>-7792.1964830541001</v>
      </c>
      <c r="C989">
        <v>10100.26505294577</v>
      </c>
      <c r="D989">
        <v>11031.247140894218</v>
      </c>
      <c r="E989">
        <v>71824.000000000015</v>
      </c>
      <c r="F989">
        <v>796.0159486945945</v>
      </c>
      <c r="G989">
        <v>4499.6628081440986</v>
      </c>
    </row>
    <row r="990" spans="1:7" x14ac:dyDescent="0.25">
      <c r="A990">
        <v>-16877.022413544692</v>
      </c>
      <c r="B990">
        <v>-30314.190999106417</v>
      </c>
      <c r="C990">
        <v>11026.55246610151</v>
      </c>
      <c r="D990">
        <v>7109.2193360673664</v>
      </c>
      <c r="E990">
        <v>77841</v>
      </c>
      <c r="F990">
        <v>6387.596912578334</v>
      </c>
      <c r="G990">
        <v>-10914.33774782784</v>
      </c>
    </row>
    <row r="991" spans="1:7" x14ac:dyDescent="0.25">
      <c r="A991">
        <v>29452.400663602508</v>
      </c>
      <c r="B991">
        <v>10513.776973092426</v>
      </c>
      <c r="C991">
        <v>10000</v>
      </c>
      <c r="D991">
        <v>13285.627791996532</v>
      </c>
      <c r="E991">
        <v>50176.000000000007</v>
      </c>
      <c r="F991">
        <v>296.10168064361596</v>
      </c>
      <c r="G991">
        <v>16689.038408593115</v>
      </c>
    </row>
    <row r="992" spans="1:7" x14ac:dyDescent="0.25">
      <c r="A992">
        <v>-50971.251901928044</v>
      </c>
      <c r="B992">
        <v>-68922.121374930372</v>
      </c>
      <c r="C992">
        <v>31302.158068707366</v>
      </c>
      <c r="D992">
        <v>8034.3960102894525</v>
      </c>
      <c r="E992">
        <v>66048.999999999985</v>
      </c>
      <c r="F992">
        <v>13487.877608890492</v>
      </c>
      <c r="G992">
        <v>-34335.449166023616</v>
      </c>
    </row>
    <row r="993" spans="1:7" x14ac:dyDescent="0.25">
      <c r="A993">
        <v>60867.269644502769</v>
      </c>
      <c r="B993">
        <v>47792.971730557845</v>
      </c>
      <c r="C993">
        <v>25898.205828004953</v>
      </c>
      <c r="D993">
        <v>3798.0163399167654</v>
      </c>
      <c r="E993">
        <v>87025</v>
      </c>
      <c r="F993">
        <v>1964.4897974892797</v>
      </c>
      <c r="G993">
        <v>44576.225431360828</v>
      </c>
    </row>
    <row r="994" spans="1:7" x14ac:dyDescent="0.25">
      <c r="A994">
        <v>-12748.499485090852</v>
      </c>
      <c r="B994">
        <v>-25392.757277120931</v>
      </c>
      <c r="C994">
        <v>14671.229051130107</v>
      </c>
      <c r="D994">
        <v>5533.1425304109571</v>
      </c>
      <c r="E994">
        <v>43680.999999999993</v>
      </c>
      <c r="F994">
        <v>1805.2937236605376</v>
      </c>
      <c r="G994">
        <v>-7867.7065974156867</v>
      </c>
    </row>
    <row r="995" spans="1:7" x14ac:dyDescent="0.25">
      <c r="A995">
        <v>26202.976522033645</v>
      </c>
      <c r="B995">
        <v>16078.911495832563</v>
      </c>
      <c r="C995">
        <v>15795.957625092075</v>
      </c>
      <c r="D995">
        <v>2575.3815284486982</v>
      </c>
      <c r="E995">
        <v>49729</v>
      </c>
      <c r="F995">
        <v>1200.6910791233172</v>
      </c>
      <c r="G995">
        <v>20487.93223845811</v>
      </c>
    </row>
    <row r="996" spans="1:7" x14ac:dyDescent="0.25">
      <c r="A996">
        <v>111232.41447825923</v>
      </c>
      <c r="B996">
        <v>100820.89255213948</v>
      </c>
      <c r="C996">
        <v>18871.170310664627</v>
      </c>
      <c r="D996">
        <v>2284.3771571226093</v>
      </c>
      <c r="E996">
        <v>50625</v>
      </c>
      <c r="F996">
        <v>844.5129619272625</v>
      </c>
      <c r="G996">
        <v>78769.171338572225</v>
      </c>
    </row>
    <row r="997" spans="1:7" x14ac:dyDescent="0.25">
      <c r="A997">
        <v>4643.5195144797835</v>
      </c>
      <c r="B997">
        <v>-28997.586999197272</v>
      </c>
      <c r="C997">
        <v>17364.265019475417</v>
      </c>
      <c r="D997">
        <v>27809.266059588197</v>
      </c>
      <c r="E997">
        <v>54289.000000000007</v>
      </c>
      <c r="F997">
        <v>5785.0544261163359</v>
      </c>
      <c r="G997">
        <v>-7867.7065974156867</v>
      </c>
    </row>
    <row r="998" spans="1:7" x14ac:dyDescent="0.25">
      <c r="A998">
        <v>43735.082879454072</v>
      </c>
      <c r="B998">
        <v>21512.412659197897</v>
      </c>
      <c r="C998">
        <v>21933.253570791541</v>
      </c>
      <c r="D998">
        <v>14511.658518700309</v>
      </c>
      <c r="E998">
        <v>80656</v>
      </c>
      <c r="F998">
        <v>880.59701861434633</v>
      </c>
      <c r="G998">
        <v>26776.741102259792</v>
      </c>
    </row>
    <row r="999" spans="1:7" x14ac:dyDescent="0.25">
      <c r="A999">
        <v>55785.130668953658</v>
      </c>
      <c r="B999">
        <v>39819.63745635681</v>
      </c>
      <c r="C999">
        <v>16180.662880592245</v>
      </c>
      <c r="D999">
        <v>8844.2096332392121</v>
      </c>
      <c r="E999">
        <v>24649</v>
      </c>
      <c r="F999">
        <v>976.29898133695008</v>
      </c>
      <c r="G999">
        <v>36712.676477850473</v>
      </c>
    </row>
    <row r="1000" spans="1:7" x14ac:dyDescent="0.25">
      <c r="A1000">
        <v>132988.84622539324</v>
      </c>
      <c r="B1000">
        <v>120249.86183639496</v>
      </c>
      <c r="C1000">
        <v>18592.241914467857</v>
      </c>
      <c r="D1000">
        <v>4866.9118072530136</v>
      </c>
      <c r="E1000">
        <v>90000</v>
      </c>
      <c r="F1000">
        <v>16402.413526152224</v>
      </c>
      <c r="G1000">
        <v>93045.181615452078</v>
      </c>
    </row>
    <row r="1001" spans="1:7" x14ac:dyDescent="0.25">
      <c r="A1001">
        <v>37141.691107413644</v>
      </c>
      <c r="B1001">
        <v>7380.2141924069911</v>
      </c>
      <c r="C1001">
        <v>22085.161217007233</v>
      </c>
      <c r="D1001">
        <v>22669.64781686592</v>
      </c>
      <c r="E1001">
        <v>28223.999999999996</v>
      </c>
      <c r="F1001">
        <v>1208.4142781362195</v>
      </c>
      <c r="G1001">
        <v>16689.038408593115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GWP</vt:lpstr>
      <vt:lpstr>Random data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Krueger</dc:creator>
  <cp:lastModifiedBy>Lucas Krueger</cp:lastModifiedBy>
  <dcterms:created xsi:type="dcterms:W3CDTF">2022-09-02T11:25:11Z</dcterms:created>
  <dcterms:modified xsi:type="dcterms:W3CDTF">2022-10-19T21:42:19Z</dcterms:modified>
</cp:coreProperties>
</file>